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showInkAnnotation="0"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Z:\2025- SUPERBID\6-JUNHO\05.06.2025-EZ COMEX\"/>
    </mc:Choice>
  </mc:AlternateContent>
  <xr:revisionPtr revIDLastSave="0" documentId="13_ncr:1_{A62DA470-928A-4A0D-9D73-556993B72517}" xr6:coauthVersionLast="47" xr6:coauthVersionMax="47" xr10:uidLastSave="{00000000-0000-0000-0000-000000000000}"/>
  <bookViews>
    <workbookView xWindow="-120" yWindow="-120" windowWidth="29040" windowHeight="15720" tabRatio="599" activeTab="11" xr2:uid="{00000000-000D-0000-FFFF-FFFF00000000}"/>
  </bookViews>
  <sheets>
    <sheet name="gestor" sheetId="2" r:id="rId1"/>
    <sheet name="LP" sheetId="4" state="hidden" r:id="rId2"/>
    <sheet name="Listas2" sheetId="14" state="hidden" r:id="rId3"/>
    <sheet name="Listas" sheetId="1" state="hidden" r:id="rId4"/>
    <sheet name="Veic.Leves" sheetId="5" state="hidden" r:id="rId5"/>
    <sheet name="Camin." sheetId="6" state="hidden" r:id="rId6"/>
    <sheet name="Ônib." sheetId="7" state="hidden" r:id="rId7"/>
    <sheet name="Semirreb.Reb" sheetId="8" state="hidden" r:id="rId8"/>
    <sheet name="Motos" sheetId="9" state="hidden" r:id="rId9"/>
    <sheet name="Máq.Pes." sheetId="10" state="hidden" r:id="rId10"/>
    <sheet name="Máq.Pes. e Máq.Equip. 1.2 " sheetId="16" state="hidden" r:id="rId11"/>
    <sheet name="Máq.Equip." sheetId="11" r:id="rId12"/>
    <sheet name="Dec.Mob" sheetId="15" state="hidden" r:id="rId13"/>
  </sheets>
  <definedNames>
    <definedName name="_xlnm._FilterDatabase" localSheetId="5" hidden="1">'Camin.'!$A$2:$BH$2</definedName>
    <definedName name="_xlnm._FilterDatabase" localSheetId="12" hidden="1">Dec.Mob!$A$2:$AT$2</definedName>
    <definedName name="_xlnm._FilterDatabase" localSheetId="0" hidden="1">gestor!$R$1:$AN$2</definedName>
    <definedName name="_xlnm._FilterDatabase" localSheetId="1" hidden="1">LP!$A$2:$K$33</definedName>
    <definedName name="_xlnm._FilterDatabase" localSheetId="11" hidden="1">'Máq.Equip.'!$A$2:$AD$2</definedName>
    <definedName name="_xlnm._FilterDatabase" localSheetId="9" hidden="1">'Máq.Pes.'!$A$2:$AQ$2</definedName>
    <definedName name="_xlnm._FilterDatabase" localSheetId="10" hidden="1">'Máq.Pes. e Máq.Equip. 1.2 '!$A$2:$BH$150</definedName>
    <definedName name="_xlnm._FilterDatabase" localSheetId="8" hidden="1">Motos!$A$2:$BA$2</definedName>
    <definedName name="_xlnm._FilterDatabase" localSheetId="6" hidden="1">Ônib.!$A$2:$BE$2</definedName>
    <definedName name="_xlnm._FilterDatabase" localSheetId="7" hidden="1">Semirreb.Reb!$A$2:$AW$2</definedName>
    <definedName name="_xlnm._FilterDatabase" localSheetId="4" hidden="1">Veic.Leves!$A$2:$BG$2</definedName>
    <definedName name="Cinco">Listas2!$E$17:$E$17</definedName>
    <definedName name="Dois">Listas2!$B$17:$B$18</definedName>
    <definedName name="Motor">OFFSET(Listas2!$A$4,1,MATCH(Veic.Leves!$A:$A,Partida,0),COUNTA(INDEX(Status,,MATCH(Veic.Leves!$A:$A,Partida,0))))</definedName>
    <definedName name="Não">Listas2!$C$5:$C$12</definedName>
    <definedName name="Nao_Testado">Listas2!$D$5</definedName>
    <definedName name="Quatro">Listas2!$D$17:$D$18</definedName>
    <definedName name="Sim">Listas2!$B$5:$B$7</definedName>
    <definedName name="Três">Listas2!$C$17:$C$18</definedName>
    <definedName name="Z_E9DEEEE9_743B_404E_83B5_52FD3275E9D1_.wvu.Cols" localSheetId="5" hidden="1">'Camin.'!#REF!</definedName>
    <definedName name="Z_E9DEEEE9_743B_404E_83B5_52FD3275E9D1_.wvu.Cols" localSheetId="11" hidden="1">'Máq.Equip.'!#REF!</definedName>
    <definedName name="Z_E9DEEEE9_743B_404E_83B5_52FD3275E9D1_.wvu.Cols" localSheetId="9" hidden="1">'Máq.Pes.'!#REF!</definedName>
    <definedName name="Z_E9DEEEE9_743B_404E_83B5_52FD3275E9D1_.wvu.Cols" localSheetId="8" hidden="1">Motos!#REF!</definedName>
    <definedName name="Z_E9DEEEE9_743B_404E_83B5_52FD3275E9D1_.wvu.Cols" localSheetId="6" hidden="1">Ônib.!#REF!</definedName>
    <definedName name="Z_E9DEEEE9_743B_404E_83B5_52FD3275E9D1_.wvu.Cols" localSheetId="7" hidden="1">Semirreb.Reb!#REF!</definedName>
    <definedName name="Z_E9DEEEE9_743B_404E_83B5_52FD3275E9D1_.wvu.Cols" localSheetId="4" hidden="1">Veic.Leves!#REF!</definedName>
    <definedName name="Z_E9DEEEE9_743B_404E_83B5_52FD3275E9D1_.wvu.FilterData" localSheetId="5" hidden="1">'Camin.'!$M$2:$WXI$2</definedName>
    <definedName name="Z_E9DEEEE9_743B_404E_83B5_52FD3275E9D1_.wvu.FilterData" localSheetId="0" hidden="1">gestor!$R$1:$AN$2</definedName>
    <definedName name="Z_E9DEEEE9_743B_404E_83B5_52FD3275E9D1_.wvu.FilterData" localSheetId="1" hidden="1">LP!$A$2:$K$33</definedName>
    <definedName name="Z_E9DEEEE9_743B_404E_83B5_52FD3275E9D1_.wvu.FilterData" localSheetId="11" hidden="1">'Máq.Equip.'!$M$2:$U$2</definedName>
    <definedName name="Z_E9DEEEE9_743B_404E_83B5_52FD3275E9D1_.wvu.FilterData" localSheetId="9" hidden="1">'Máq.Pes.'!$K$2:$WWS$2</definedName>
    <definedName name="Z_E9DEEEE9_743B_404E_83B5_52FD3275E9D1_.wvu.FilterData" localSheetId="8" hidden="1">Motos!$M$2:$AR$2</definedName>
    <definedName name="Z_E9DEEEE9_743B_404E_83B5_52FD3275E9D1_.wvu.FilterData" localSheetId="6" hidden="1">Ônib.!$M$2:$AV$2</definedName>
    <definedName name="Z_E9DEEEE9_743B_404E_83B5_52FD3275E9D1_.wvu.FilterData" localSheetId="7" hidden="1">Semirreb.Reb!$K$2:$AN$2</definedName>
    <definedName name="Z_E9DEEEE9_743B_404E_83B5_52FD3275E9D1_.wvu.FilterData" localSheetId="4" hidden="1">Veic.Leves!$M$2:$AX$120</definedName>
  </definedNames>
  <calcPr calcId="191029"/>
  <customWorkbookViews>
    <customWorkbookView name="William Silva - Modo de exibição pessoal" guid="{E9DEEEE9-743B-404E-83B5-52FD3275E9D1}" mergeInterval="0" personalView="1" maximized="1" xWindow="-8" yWindow="-8" windowWidth="1382" windowHeight="744" activeSheetId="5"/>
    <customWorkbookView name="Padrão" guid="{82845228-4D73-4B84-B398-1E5BE563E043}" includePrintSettings="0" includeHiddenRowCol="0" maximized="1" xWindow="-8" yWindow="-8" windowWidth="1382" windowHeight="744" activeSheetId="5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4" l="1"/>
  <c r="F3" i="4"/>
  <c r="AX3" i="4"/>
  <c r="C4" i="4"/>
  <c r="F4" i="4"/>
  <c r="AX4" i="4" s="1"/>
  <c r="C5" i="4"/>
  <c r="F5" i="4"/>
  <c r="AX5" i="4" s="1"/>
  <c r="C6" i="4"/>
  <c r="F6" i="4"/>
  <c r="AX6" i="4" s="1"/>
  <c r="C7" i="4"/>
  <c r="F7" i="4"/>
  <c r="AX7" i="4"/>
  <c r="C8" i="4"/>
  <c r="F8" i="4"/>
  <c r="AX8" i="4" s="1"/>
  <c r="C9" i="4"/>
  <c r="F9" i="4"/>
  <c r="AX9" i="4" s="1"/>
  <c r="C10" i="4"/>
  <c r="F10" i="4"/>
  <c r="AX10" i="4" s="1"/>
  <c r="C11" i="4"/>
  <c r="F11" i="4"/>
  <c r="AX11" i="4"/>
  <c r="C12" i="4"/>
  <c r="F12" i="4"/>
  <c r="AX12" i="4" s="1"/>
  <c r="C13" i="4"/>
  <c r="F13" i="4"/>
  <c r="AX13" i="4" s="1"/>
  <c r="C14" i="4"/>
  <c r="F14" i="4"/>
  <c r="AX14" i="4" s="1"/>
  <c r="C15" i="4"/>
  <c r="F15" i="4"/>
  <c r="AX15" i="4" s="1"/>
  <c r="C16" i="4"/>
  <c r="F16" i="4"/>
  <c r="AX16" i="4" s="1"/>
  <c r="C17" i="4"/>
  <c r="F17" i="4"/>
  <c r="AX17" i="4" s="1"/>
  <c r="C18" i="4"/>
  <c r="F18" i="4"/>
  <c r="AX18" i="4" s="1"/>
  <c r="C19" i="4"/>
  <c r="F19" i="4"/>
  <c r="AX19" i="4" s="1"/>
  <c r="C20" i="4"/>
  <c r="F20" i="4"/>
  <c r="AX20" i="4" s="1"/>
  <c r="C21" i="4"/>
  <c r="F21" i="4"/>
  <c r="AX21" i="4" s="1"/>
  <c r="C22" i="4"/>
  <c r="F22" i="4"/>
  <c r="AX22" i="4" s="1"/>
  <c r="C23" i="4"/>
  <c r="F23" i="4"/>
  <c r="AX23" i="4" s="1"/>
  <c r="C24" i="4"/>
  <c r="F24" i="4"/>
  <c r="AX24" i="4" s="1"/>
  <c r="C25" i="4"/>
  <c r="F25" i="4"/>
  <c r="AX25" i="4" s="1"/>
  <c r="C26" i="4"/>
  <c r="F26" i="4"/>
  <c r="AX26" i="4" s="1"/>
  <c r="C27" i="4"/>
  <c r="F27" i="4"/>
  <c r="AX27" i="4" s="1"/>
  <c r="C28" i="4"/>
  <c r="F28" i="4"/>
  <c r="AX28" i="4" s="1"/>
  <c r="C29" i="4"/>
  <c r="F29" i="4"/>
  <c r="AX29" i="4"/>
  <c r="C30" i="4"/>
  <c r="F30" i="4"/>
  <c r="AX30" i="4" s="1"/>
  <c r="C31" i="4"/>
  <c r="F31" i="4"/>
  <c r="AX31" i="4" s="1"/>
  <c r="C32" i="4"/>
  <c r="F32" i="4"/>
  <c r="AX32" i="4" s="1"/>
  <c r="E73" i="1"/>
  <c r="F73" i="1"/>
  <c r="E4" i="16"/>
  <c r="E5" i="16"/>
  <c r="E6" i="16"/>
  <c r="E7" i="16"/>
  <c r="E8" i="16"/>
  <c r="E9" i="16"/>
  <c r="E10" i="16"/>
  <c r="E11" i="16"/>
  <c r="E12" i="16"/>
  <c r="E13" i="16"/>
  <c r="E14" i="16"/>
  <c r="E15" i="16"/>
  <c r="E16" i="16"/>
  <c r="E17" i="16"/>
  <c r="E18" i="16"/>
  <c r="E19" i="16"/>
  <c r="E20" i="16"/>
  <c r="E21" i="16"/>
  <c r="E22" i="16"/>
  <c r="E23" i="16"/>
  <c r="E24" i="16"/>
  <c r="E25" i="16"/>
  <c r="E26" i="16"/>
  <c r="E27" i="16"/>
  <c r="E28" i="16"/>
  <c r="E29" i="16"/>
  <c r="E30" i="16"/>
  <c r="E31" i="16"/>
  <c r="E32" i="16"/>
  <c r="E33" i="16"/>
  <c r="E34" i="16"/>
  <c r="E35" i="16"/>
  <c r="E36" i="16"/>
  <c r="E37" i="16"/>
  <c r="E38" i="16"/>
  <c r="E39" i="16"/>
  <c r="E40" i="16"/>
  <c r="E41" i="16"/>
  <c r="E42" i="16"/>
  <c r="E43" i="16"/>
  <c r="E44" i="16"/>
  <c r="E45" i="16"/>
  <c r="E46" i="16"/>
  <c r="E47" i="16"/>
  <c r="E48" i="16"/>
  <c r="E49" i="16"/>
  <c r="E50" i="16"/>
  <c r="E51" i="16"/>
  <c r="E52" i="16"/>
  <c r="E53" i="16"/>
  <c r="E54" i="16"/>
  <c r="E55" i="16"/>
  <c r="E56" i="16"/>
  <c r="E57" i="16"/>
  <c r="E58" i="16"/>
  <c r="E59" i="16"/>
  <c r="E60" i="16"/>
  <c r="E61" i="16"/>
  <c r="E62" i="16"/>
  <c r="E63" i="16"/>
  <c r="E64" i="16"/>
  <c r="E65" i="16"/>
  <c r="E66" i="16"/>
  <c r="E67" i="16"/>
  <c r="E68" i="16"/>
  <c r="E69" i="16"/>
  <c r="E70" i="16"/>
  <c r="E71" i="16"/>
  <c r="E72" i="16"/>
  <c r="E73" i="16"/>
  <c r="E74" i="16"/>
  <c r="E75" i="16"/>
  <c r="E76" i="16"/>
  <c r="E77" i="16"/>
  <c r="E78" i="16"/>
  <c r="E79" i="16"/>
  <c r="E80" i="16"/>
  <c r="E81" i="16"/>
  <c r="E82" i="16"/>
  <c r="E83" i="16"/>
  <c r="E84" i="16"/>
  <c r="E85" i="16"/>
  <c r="E86" i="16"/>
  <c r="E87" i="16"/>
  <c r="E88" i="16"/>
  <c r="E89" i="16"/>
  <c r="E90" i="16"/>
  <c r="E91" i="16"/>
  <c r="E92" i="16"/>
  <c r="E93" i="16"/>
  <c r="E94" i="16"/>
  <c r="E95" i="16"/>
  <c r="E96" i="16"/>
  <c r="E97" i="16"/>
  <c r="E98" i="16"/>
  <c r="E99" i="16"/>
  <c r="E100" i="16"/>
  <c r="E101" i="16"/>
  <c r="E102" i="16"/>
  <c r="E103" i="16"/>
  <c r="E104" i="16"/>
  <c r="E105" i="16"/>
  <c r="E106" i="16"/>
  <c r="E107" i="16"/>
  <c r="E108" i="16"/>
  <c r="E109" i="16"/>
  <c r="E110" i="16"/>
  <c r="E111" i="16"/>
  <c r="E112" i="16"/>
  <c r="E113" i="16"/>
  <c r="E114" i="16"/>
  <c r="E115" i="16"/>
  <c r="E116" i="16"/>
  <c r="E117" i="16"/>
  <c r="E118" i="16"/>
  <c r="E119" i="16"/>
  <c r="E120" i="16"/>
  <c r="E121" i="16"/>
  <c r="E122" i="16"/>
  <c r="E123" i="16"/>
  <c r="E124" i="16"/>
  <c r="E125" i="16"/>
  <c r="E126" i="16"/>
  <c r="E127" i="16"/>
  <c r="E128" i="16"/>
  <c r="E129" i="16"/>
  <c r="E130" i="16"/>
  <c r="E131" i="16"/>
  <c r="E132" i="16"/>
  <c r="E133" i="16"/>
  <c r="E134" i="16"/>
  <c r="E135" i="16"/>
  <c r="E136" i="16"/>
  <c r="E137" i="16"/>
  <c r="E138" i="16"/>
  <c r="E139" i="16"/>
  <c r="E140" i="16"/>
  <c r="E141" i="16"/>
  <c r="E142" i="16"/>
  <c r="E143" i="16"/>
  <c r="E144" i="16"/>
  <c r="E145" i="16"/>
  <c r="E146" i="16"/>
  <c r="E147" i="16"/>
  <c r="E148" i="16"/>
  <c r="E149" i="16"/>
  <c r="E150" i="16"/>
  <c r="E3" i="16"/>
  <c r="C14" i="2"/>
  <c r="I47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45" i="2"/>
  <c r="I16" i="2"/>
  <c r="I14" i="2"/>
  <c r="I12" i="2"/>
  <c r="I10" i="2"/>
  <c r="I8" i="2"/>
  <c r="I6" i="2"/>
  <c r="I4" i="2"/>
  <c r="I2" i="2"/>
  <c r="H6" i="2"/>
  <c r="H10" i="2"/>
  <c r="H47" i="2"/>
  <c r="H14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H40" i="2"/>
  <c r="H41" i="2"/>
  <c r="H42" i="2"/>
  <c r="H43" i="2"/>
  <c r="H44" i="2"/>
  <c r="H45" i="2"/>
  <c r="H16" i="2"/>
  <c r="H12" i="2"/>
  <c r="H8" i="2"/>
  <c r="H4" i="2"/>
  <c r="H2" i="2"/>
  <c r="G14" i="2" l="1"/>
  <c r="F14" i="2"/>
  <c r="G17" i="2"/>
  <c r="F17" i="2"/>
  <c r="G18" i="2"/>
  <c r="F18" i="2"/>
  <c r="G19" i="2"/>
  <c r="F19" i="2"/>
  <c r="G20" i="2"/>
  <c r="F20" i="2"/>
  <c r="G21" i="2"/>
  <c r="F21" i="2"/>
  <c r="G22" i="2"/>
  <c r="F22" i="2"/>
  <c r="G23" i="2"/>
  <c r="F23" i="2"/>
  <c r="G24" i="2"/>
  <c r="F24" i="2"/>
  <c r="G25" i="2"/>
  <c r="F25" i="2"/>
  <c r="G26" i="2"/>
  <c r="F26" i="2"/>
  <c r="G27" i="2"/>
  <c r="F27" i="2"/>
  <c r="G28" i="2"/>
  <c r="F28" i="2"/>
  <c r="G29" i="2"/>
  <c r="F29" i="2"/>
  <c r="G30" i="2"/>
  <c r="F30" i="2"/>
  <c r="G31" i="2"/>
  <c r="F31" i="2"/>
  <c r="G32" i="2"/>
  <c r="F32" i="2"/>
  <c r="G33" i="2"/>
  <c r="F33" i="2"/>
  <c r="G34" i="2"/>
  <c r="F34" i="2"/>
  <c r="G35" i="2"/>
  <c r="F35" i="2"/>
  <c r="G36" i="2"/>
  <c r="F36" i="2"/>
  <c r="G37" i="2"/>
  <c r="F37" i="2"/>
  <c r="G38" i="2"/>
  <c r="F38" i="2"/>
  <c r="G39" i="2"/>
  <c r="F39" i="2"/>
  <c r="G40" i="2"/>
  <c r="F40" i="2"/>
  <c r="G41" i="2"/>
  <c r="F41" i="2"/>
  <c r="G42" i="2"/>
  <c r="F42" i="2"/>
  <c r="G43" i="2"/>
  <c r="F43" i="2"/>
  <c r="G44" i="2"/>
  <c r="F44" i="2"/>
  <c r="G45" i="2"/>
  <c r="F45" i="2"/>
  <c r="F16" i="2"/>
  <c r="G16" i="2"/>
  <c r="C47" i="2"/>
  <c r="C10" i="2"/>
  <c r="C8" i="2"/>
  <c r="C6" i="2"/>
  <c r="C4" i="2"/>
  <c r="C2" i="2" l="1"/>
  <c r="C17" i="2" l="1"/>
  <c r="H4" i="4" s="1"/>
  <c r="C18" i="2"/>
  <c r="H5" i="4" s="1"/>
  <c r="C19" i="2"/>
  <c r="H6" i="4" s="1"/>
  <c r="C20" i="2"/>
  <c r="H7" i="4" s="1"/>
  <c r="C21" i="2"/>
  <c r="H8" i="4" s="1"/>
  <c r="C22" i="2"/>
  <c r="H9" i="4" s="1"/>
  <c r="C23" i="2"/>
  <c r="H10" i="4" s="1"/>
  <c r="C24" i="2"/>
  <c r="H11" i="4" s="1"/>
  <c r="C25" i="2"/>
  <c r="H12" i="4" s="1"/>
  <c r="C26" i="2"/>
  <c r="H13" i="4" s="1"/>
  <c r="C27" i="2"/>
  <c r="H14" i="4" s="1"/>
  <c r="C28" i="2"/>
  <c r="H15" i="4" s="1"/>
  <c r="C29" i="2"/>
  <c r="H16" i="4" s="1"/>
  <c r="C30" i="2"/>
  <c r="H17" i="4" s="1"/>
  <c r="C31" i="2"/>
  <c r="H18" i="4" s="1"/>
  <c r="C32" i="2"/>
  <c r="H19" i="4" s="1"/>
  <c r="C33" i="2"/>
  <c r="H20" i="4" s="1"/>
  <c r="C34" i="2"/>
  <c r="H21" i="4" s="1"/>
  <c r="C35" i="2"/>
  <c r="H22" i="4" s="1"/>
  <c r="C36" i="2"/>
  <c r="H23" i="4" s="1"/>
  <c r="C37" i="2"/>
  <c r="H24" i="4" s="1"/>
  <c r="C38" i="2"/>
  <c r="H25" i="4" s="1"/>
  <c r="C39" i="2"/>
  <c r="H26" i="4" s="1"/>
  <c r="C40" i="2"/>
  <c r="H27" i="4" s="1"/>
  <c r="C41" i="2"/>
  <c r="H28" i="4" s="1"/>
  <c r="C42" i="2"/>
  <c r="H29" i="4" s="1"/>
  <c r="C43" i="2"/>
  <c r="H30" i="4" s="1"/>
  <c r="C44" i="2"/>
  <c r="H31" i="4" s="1"/>
  <c r="C45" i="2"/>
  <c r="H32" i="4" s="1"/>
  <c r="C16" i="2"/>
  <c r="H3" i="4" s="1"/>
  <c r="C12" i="2"/>
  <c r="F47" i="2"/>
  <c r="F12" i="2"/>
  <c r="F10" i="2"/>
  <c r="F8" i="2"/>
  <c r="F6" i="2"/>
  <c r="F4" i="2"/>
  <c r="F2" i="2"/>
  <c r="AA47" i="2" l="1"/>
  <c r="AA17" i="2"/>
  <c r="AA18" i="2"/>
  <c r="AA19" i="2"/>
  <c r="AA20" i="2"/>
  <c r="AA21" i="2"/>
  <c r="AA22" i="2"/>
  <c r="AA23" i="2"/>
  <c r="AA24" i="2"/>
  <c r="AA25" i="2"/>
  <c r="AA26" i="2"/>
  <c r="AA27" i="2"/>
  <c r="AA28" i="2"/>
  <c r="AA29" i="2"/>
  <c r="AA30" i="2"/>
  <c r="AA31" i="2"/>
  <c r="AA32" i="2"/>
  <c r="AA33" i="2"/>
  <c r="AA34" i="2"/>
  <c r="AA35" i="2"/>
  <c r="AA36" i="2"/>
  <c r="AA37" i="2"/>
  <c r="AA38" i="2"/>
  <c r="AA39" i="2"/>
  <c r="AA40" i="2"/>
  <c r="AA41" i="2"/>
  <c r="AA42" i="2"/>
  <c r="AA43" i="2"/>
  <c r="AA44" i="2"/>
  <c r="AA45" i="2"/>
  <c r="AA16" i="2"/>
  <c r="AA14" i="2"/>
  <c r="AA12" i="2"/>
  <c r="AA10" i="2"/>
  <c r="AA8" i="2"/>
  <c r="AA6" i="2"/>
  <c r="AA4" i="2"/>
  <c r="AA2" i="2"/>
  <c r="M14" i="2" l="1"/>
  <c r="W47" i="2"/>
  <c r="W17" i="2"/>
  <c r="W18" i="2"/>
  <c r="W19" i="2"/>
  <c r="W20" i="2"/>
  <c r="W21" i="2"/>
  <c r="W22" i="2"/>
  <c r="W23" i="2"/>
  <c r="W24" i="2"/>
  <c r="W25" i="2"/>
  <c r="W26" i="2"/>
  <c r="W27" i="2"/>
  <c r="W28" i="2"/>
  <c r="W29" i="2"/>
  <c r="W30" i="2"/>
  <c r="W31" i="2"/>
  <c r="W32" i="2"/>
  <c r="W33" i="2"/>
  <c r="W34" i="2"/>
  <c r="W35" i="2"/>
  <c r="W36" i="2"/>
  <c r="W37" i="2"/>
  <c r="W38" i="2"/>
  <c r="W39" i="2"/>
  <c r="W40" i="2"/>
  <c r="W41" i="2"/>
  <c r="W42" i="2"/>
  <c r="W43" i="2"/>
  <c r="W44" i="2"/>
  <c r="W45" i="2"/>
  <c r="W16" i="2"/>
  <c r="W14" i="2"/>
  <c r="W12" i="2"/>
  <c r="W10" i="2"/>
  <c r="W8" i="2"/>
  <c r="W6" i="2"/>
  <c r="W4" i="2"/>
  <c r="W2" i="2"/>
  <c r="AD14" i="2"/>
  <c r="D14" i="2" l="1"/>
  <c r="N14" i="2"/>
  <c r="J14" i="2"/>
  <c r="L14" i="2"/>
  <c r="K14" i="2"/>
  <c r="AG14" i="2"/>
  <c r="AC14" i="2"/>
  <c r="AH14" i="2" s="1"/>
  <c r="AB14" i="2"/>
  <c r="Z14" i="2"/>
  <c r="B14" i="2" s="1"/>
  <c r="V14" i="2"/>
  <c r="O14" i="2"/>
  <c r="Q14" i="2"/>
  <c r="AE14" i="2" s="1"/>
  <c r="T14" i="2"/>
  <c r="A14" i="2"/>
  <c r="AI14" i="2" l="1"/>
  <c r="AF14" i="2"/>
  <c r="AJ14" i="2"/>
  <c r="V10" i="2" l="1"/>
  <c r="V8" i="2"/>
  <c r="V6" i="2"/>
  <c r="V4" i="2"/>
  <c r="V12" i="2"/>
  <c r="V2" i="2"/>
  <c r="F151" i="15" l="1"/>
  <c r="F152" i="15"/>
  <c r="F153" i="15"/>
  <c r="F154" i="15"/>
  <c r="F155" i="15"/>
  <c r="F156" i="15"/>
  <c r="F157" i="15"/>
  <c r="F158" i="15"/>
  <c r="F159" i="15"/>
  <c r="F160" i="15"/>
  <c r="F161" i="15"/>
  <c r="F162" i="15"/>
  <c r="F163" i="15"/>
  <c r="F164" i="15"/>
  <c r="F165" i="15"/>
  <c r="F166" i="15"/>
  <c r="F167" i="15"/>
  <c r="F168" i="15"/>
  <c r="F169" i="15"/>
  <c r="F170" i="15"/>
  <c r="F171" i="15"/>
  <c r="F172" i="15"/>
  <c r="F173" i="15"/>
  <c r="F174" i="15"/>
  <c r="F175" i="15"/>
  <c r="F176" i="15"/>
  <c r="F177" i="15"/>
  <c r="F178" i="15"/>
  <c r="F179" i="15"/>
  <c r="F180" i="15"/>
  <c r="F181" i="15"/>
  <c r="F182" i="15"/>
  <c r="F183" i="15"/>
  <c r="F184" i="15"/>
  <c r="F185" i="15"/>
  <c r="F186" i="15"/>
  <c r="F187" i="15"/>
  <c r="F188" i="15"/>
  <c r="F189" i="15"/>
  <c r="F190" i="15"/>
  <c r="F191" i="15"/>
  <c r="F192" i="15"/>
  <c r="F193" i="15"/>
  <c r="F194" i="15"/>
  <c r="F195" i="15"/>
  <c r="F196" i="15"/>
  <c r="F197" i="15"/>
  <c r="F198" i="15"/>
  <c r="F199" i="15"/>
  <c r="F200" i="15"/>
  <c r="F201" i="15"/>
  <c r="F202" i="15"/>
  <c r="Z47" i="2" l="1"/>
  <c r="B47" i="2" s="1"/>
  <c r="F4" i="15"/>
  <c r="F5" i="15"/>
  <c r="F6" i="15"/>
  <c r="F7" i="15"/>
  <c r="F8" i="15"/>
  <c r="F9" i="15"/>
  <c r="F10" i="15"/>
  <c r="F11" i="15"/>
  <c r="F12" i="15"/>
  <c r="F13" i="15"/>
  <c r="F14" i="15"/>
  <c r="F15" i="15"/>
  <c r="F16" i="15"/>
  <c r="F17" i="15"/>
  <c r="F18" i="15"/>
  <c r="F19" i="15"/>
  <c r="F20" i="15"/>
  <c r="F21" i="15"/>
  <c r="F22" i="15"/>
  <c r="F23" i="15"/>
  <c r="F24" i="15"/>
  <c r="F25" i="15"/>
  <c r="F26" i="15"/>
  <c r="F27" i="15"/>
  <c r="F28" i="15"/>
  <c r="F29" i="15"/>
  <c r="F30" i="15"/>
  <c r="F31" i="15"/>
  <c r="F32" i="15"/>
  <c r="F33" i="15"/>
  <c r="F34" i="15"/>
  <c r="F35" i="15"/>
  <c r="F36" i="15"/>
  <c r="F37" i="15"/>
  <c r="F38" i="15"/>
  <c r="F39" i="15"/>
  <c r="F40" i="15"/>
  <c r="F41" i="15"/>
  <c r="F42" i="15"/>
  <c r="F43" i="15"/>
  <c r="F44" i="15"/>
  <c r="F45" i="15"/>
  <c r="F46" i="15"/>
  <c r="F47" i="15"/>
  <c r="F48" i="15"/>
  <c r="F49" i="15"/>
  <c r="F50" i="15"/>
  <c r="F51" i="15"/>
  <c r="F52" i="15"/>
  <c r="F53" i="15"/>
  <c r="F54" i="15"/>
  <c r="F55" i="15"/>
  <c r="F56" i="15"/>
  <c r="F57" i="15"/>
  <c r="F58" i="15"/>
  <c r="F59" i="15"/>
  <c r="F60" i="15"/>
  <c r="F61" i="15"/>
  <c r="F62" i="15"/>
  <c r="F63" i="15"/>
  <c r="F64" i="15"/>
  <c r="F65" i="15"/>
  <c r="F66" i="15"/>
  <c r="F67" i="15"/>
  <c r="F68" i="15"/>
  <c r="F69" i="15"/>
  <c r="F70" i="15"/>
  <c r="F71" i="15"/>
  <c r="F72" i="15"/>
  <c r="F73" i="15"/>
  <c r="F74" i="15"/>
  <c r="F75" i="15"/>
  <c r="F76" i="15"/>
  <c r="F77" i="15"/>
  <c r="F78" i="15"/>
  <c r="F79" i="15"/>
  <c r="F80" i="15"/>
  <c r="F81" i="15"/>
  <c r="F82" i="15"/>
  <c r="F83" i="15"/>
  <c r="F84" i="15"/>
  <c r="F85" i="15"/>
  <c r="F86" i="15"/>
  <c r="F87" i="15"/>
  <c r="F88" i="15"/>
  <c r="F89" i="15"/>
  <c r="F90" i="15"/>
  <c r="F91" i="15"/>
  <c r="F92" i="15"/>
  <c r="F93" i="15"/>
  <c r="F94" i="15"/>
  <c r="F95" i="15"/>
  <c r="F96" i="15"/>
  <c r="F97" i="15"/>
  <c r="F98" i="15"/>
  <c r="F99" i="15"/>
  <c r="F100" i="15"/>
  <c r="F101" i="15"/>
  <c r="F102" i="15"/>
  <c r="F103" i="15"/>
  <c r="F104" i="15"/>
  <c r="F105" i="15"/>
  <c r="F106" i="15"/>
  <c r="F107" i="15"/>
  <c r="F108" i="15"/>
  <c r="F109" i="15"/>
  <c r="F110" i="15"/>
  <c r="F111" i="15"/>
  <c r="F112" i="15"/>
  <c r="F113" i="15"/>
  <c r="F114" i="15"/>
  <c r="F115" i="15"/>
  <c r="F116" i="15"/>
  <c r="F117" i="15"/>
  <c r="F118" i="15"/>
  <c r="F119" i="15"/>
  <c r="F120" i="15"/>
  <c r="F121" i="15"/>
  <c r="F122" i="15"/>
  <c r="F123" i="15"/>
  <c r="F124" i="15"/>
  <c r="F125" i="15"/>
  <c r="F126" i="15"/>
  <c r="F127" i="15"/>
  <c r="F128" i="15"/>
  <c r="F129" i="15"/>
  <c r="F130" i="15"/>
  <c r="F131" i="15"/>
  <c r="F132" i="15"/>
  <c r="F133" i="15"/>
  <c r="F134" i="15"/>
  <c r="F135" i="15"/>
  <c r="F136" i="15"/>
  <c r="F137" i="15"/>
  <c r="F138" i="15"/>
  <c r="F139" i="15"/>
  <c r="F140" i="15"/>
  <c r="F141" i="15"/>
  <c r="F142" i="15"/>
  <c r="F143" i="15"/>
  <c r="F144" i="15"/>
  <c r="F145" i="15"/>
  <c r="F146" i="15"/>
  <c r="F147" i="15"/>
  <c r="F148" i="15"/>
  <c r="F149" i="15"/>
  <c r="F150" i="15"/>
  <c r="F3" i="15"/>
  <c r="Z17" i="2" l="1"/>
  <c r="B17" i="2" s="1"/>
  <c r="Z18" i="2"/>
  <c r="B18" i="2" s="1"/>
  <c r="Z19" i="2"/>
  <c r="B19" i="2" s="1"/>
  <c r="Z20" i="2"/>
  <c r="B20" i="2" s="1"/>
  <c r="Z21" i="2"/>
  <c r="B21" i="2" s="1"/>
  <c r="Z22" i="2"/>
  <c r="B22" i="2" s="1"/>
  <c r="Z23" i="2"/>
  <c r="B23" i="2" s="1"/>
  <c r="Z24" i="2"/>
  <c r="B24" i="2" s="1"/>
  <c r="Z25" i="2"/>
  <c r="B25" i="2" s="1"/>
  <c r="Z26" i="2"/>
  <c r="B26" i="2" s="1"/>
  <c r="Z27" i="2"/>
  <c r="B27" i="2" s="1"/>
  <c r="Z28" i="2"/>
  <c r="B28" i="2" s="1"/>
  <c r="Z29" i="2"/>
  <c r="B29" i="2" s="1"/>
  <c r="Z30" i="2"/>
  <c r="B30" i="2" s="1"/>
  <c r="Z31" i="2"/>
  <c r="B31" i="2" s="1"/>
  <c r="Z32" i="2"/>
  <c r="B32" i="2" s="1"/>
  <c r="Z33" i="2"/>
  <c r="B33" i="2" s="1"/>
  <c r="Z34" i="2"/>
  <c r="B34" i="2" s="1"/>
  <c r="Z35" i="2"/>
  <c r="B35" i="2" s="1"/>
  <c r="Z36" i="2"/>
  <c r="B36" i="2" s="1"/>
  <c r="Z37" i="2"/>
  <c r="B37" i="2" s="1"/>
  <c r="Z38" i="2"/>
  <c r="B38" i="2" s="1"/>
  <c r="Z39" i="2"/>
  <c r="B39" i="2" s="1"/>
  <c r="Z40" i="2"/>
  <c r="B40" i="2" s="1"/>
  <c r="Z41" i="2"/>
  <c r="B41" i="2" s="1"/>
  <c r="Z42" i="2"/>
  <c r="B42" i="2" s="1"/>
  <c r="Z43" i="2"/>
  <c r="B43" i="2" s="1"/>
  <c r="Z44" i="2"/>
  <c r="B44" i="2" s="1"/>
  <c r="Z45" i="2"/>
  <c r="B45" i="2" s="1"/>
  <c r="Z16" i="2"/>
  <c r="B16" i="2" s="1"/>
  <c r="Z12" i="2"/>
  <c r="B12" i="2" s="1"/>
  <c r="Z10" i="2"/>
  <c r="Z8" i="2"/>
  <c r="Z6" i="2"/>
  <c r="Z4" i="2"/>
  <c r="Z2" i="2" l="1"/>
  <c r="A47" i="2" l="1"/>
  <c r="M47" i="2"/>
  <c r="N47" i="2"/>
  <c r="J47" i="2"/>
  <c r="L47" i="2"/>
  <c r="K47" i="2"/>
  <c r="D47" i="2"/>
  <c r="AD47" i="2"/>
  <c r="AG47" i="2" s="1"/>
  <c r="AC47" i="2"/>
  <c r="AI47" i="2" s="1"/>
  <c r="AB47" i="2"/>
  <c r="AE47" i="2"/>
  <c r="T47" i="2"/>
  <c r="AH47" i="2" l="1"/>
  <c r="AF47" i="2"/>
  <c r="AJ47" i="2"/>
  <c r="F101" i="10" l="1"/>
  <c r="F102" i="10"/>
  <c r="F103" i="10"/>
  <c r="F104" i="10"/>
  <c r="F105" i="10"/>
  <c r="F106" i="10"/>
  <c r="F107" i="10"/>
  <c r="F108" i="10"/>
  <c r="F109" i="10"/>
  <c r="F110" i="10"/>
  <c r="F111" i="10"/>
  <c r="F112" i="10"/>
  <c r="F113" i="10"/>
  <c r="F114" i="10"/>
  <c r="F115" i="10"/>
  <c r="F116" i="10"/>
  <c r="F117" i="10"/>
  <c r="F118" i="10"/>
  <c r="F119" i="10"/>
  <c r="F120" i="10"/>
  <c r="F121" i="10"/>
  <c r="F122" i="10"/>
  <c r="F123" i="10"/>
  <c r="F124" i="10"/>
  <c r="F125" i="10"/>
  <c r="F126" i="10"/>
  <c r="F127" i="10"/>
  <c r="F128" i="10"/>
  <c r="F129" i="10"/>
  <c r="F130" i="10"/>
  <c r="F131" i="10"/>
  <c r="F132" i="10"/>
  <c r="F133" i="10"/>
  <c r="F134" i="10"/>
  <c r="F135" i="10"/>
  <c r="F136" i="10"/>
  <c r="F137" i="10"/>
  <c r="F138" i="10"/>
  <c r="F139" i="10"/>
  <c r="F140" i="10"/>
  <c r="F141" i="10"/>
  <c r="F142" i="10"/>
  <c r="F143" i="10"/>
  <c r="F144" i="10"/>
  <c r="F145" i="10"/>
  <c r="F146" i="10"/>
  <c r="F147" i="10"/>
  <c r="F148" i="10"/>
  <c r="F149" i="10"/>
  <c r="F150" i="10"/>
  <c r="L2" i="2" l="1"/>
  <c r="N2" i="2"/>
  <c r="L17" i="2" l="1"/>
  <c r="L18" i="2"/>
  <c r="L19" i="2"/>
  <c r="L20" i="2"/>
  <c r="L21" i="2"/>
  <c r="L22" i="2"/>
  <c r="L23" i="2"/>
  <c r="L24" i="2"/>
  <c r="L25" i="2"/>
  <c r="L26" i="2"/>
  <c r="L27" i="2"/>
  <c r="L28" i="2"/>
  <c r="L29" i="2"/>
  <c r="L30" i="2"/>
  <c r="L31" i="2"/>
  <c r="L32" i="2"/>
  <c r="L33" i="2"/>
  <c r="L34" i="2"/>
  <c r="L35" i="2"/>
  <c r="L36" i="2"/>
  <c r="L37" i="2"/>
  <c r="L38" i="2"/>
  <c r="L39" i="2"/>
  <c r="L40" i="2"/>
  <c r="L41" i="2"/>
  <c r="L42" i="2"/>
  <c r="L43" i="2"/>
  <c r="L44" i="2"/>
  <c r="L45" i="2"/>
  <c r="L16" i="2"/>
  <c r="L12" i="2"/>
  <c r="L10" i="2"/>
  <c r="L8" i="2"/>
  <c r="L6" i="2"/>
  <c r="L4" i="2"/>
  <c r="P2" i="2" l="1"/>
  <c r="T2" i="2"/>
  <c r="Q2" i="2"/>
  <c r="O2" i="2"/>
  <c r="U2" i="2"/>
  <c r="B2" i="2" s="1"/>
  <c r="P4" i="2"/>
  <c r="T4" i="2"/>
  <c r="Q4" i="2"/>
  <c r="O4" i="2"/>
  <c r="U4" i="2"/>
  <c r="B4" i="2" s="1"/>
  <c r="P6" i="2"/>
  <c r="T6" i="2"/>
  <c r="Q6" i="2"/>
  <c r="O6" i="2"/>
  <c r="U6" i="2"/>
  <c r="B6" i="2" s="1"/>
  <c r="P8" i="2"/>
  <c r="T8" i="2"/>
  <c r="Q8" i="2"/>
  <c r="O8" i="2"/>
  <c r="U8" i="2"/>
  <c r="B8" i="2" s="1"/>
  <c r="P10" i="2"/>
  <c r="T10" i="2"/>
  <c r="Q10" i="2"/>
  <c r="O10" i="2"/>
  <c r="U10" i="2"/>
  <c r="B10" i="2" s="1"/>
  <c r="T12" i="2"/>
  <c r="Q12" i="2"/>
  <c r="O12" i="2"/>
  <c r="T16" i="2"/>
  <c r="G3" i="4" s="1"/>
  <c r="T17" i="2"/>
  <c r="G4" i="4" s="1"/>
  <c r="T18" i="2"/>
  <c r="G5" i="4" s="1"/>
  <c r="T19" i="2"/>
  <c r="G6" i="4" s="1"/>
  <c r="T20" i="2"/>
  <c r="G7" i="4" s="1"/>
  <c r="T21" i="2"/>
  <c r="G8" i="4" s="1"/>
  <c r="T22" i="2"/>
  <c r="G9" i="4" s="1"/>
  <c r="T23" i="2"/>
  <c r="G10" i="4" s="1"/>
  <c r="T24" i="2"/>
  <c r="G11" i="4" s="1"/>
  <c r="T25" i="2"/>
  <c r="G12" i="4" s="1"/>
  <c r="T26" i="2"/>
  <c r="G13" i="4" s="1"/>
  <c r="T27" i="2"/>
  <c r="G14" i="4" s="1"/>
  <c r="T28" i="2"/>
  <c r="G15" i="4" s="1"/>
  <c r="T29" i="2"/>
  <c r="G16" i="4" s="1"/>
  <c r="T30" i="2"/>
  <c r="G17" i="4" s="1"/>
  <c r="T31" i="2"/>
  <c r="G18" i="4" s="1"/>
  <c r="T32" i="2"/>
  <c r="G19" i="4" s="1"/>
  <c r="T33" i="2"/>
  <c r="G20" i="4" s="1"/>
  <c r="T34" i="2"/>
  <c r="G21" i="4" s="1"/>
  <c r="T35" i="2"/>
  <c r="G22" i="4" s="1"/>
  <c r="T36" i="2"/>
  <c r="G23" i="4" s="1"/>
  <c r="T37" i="2"/>
  <c r="G24" i="4" s="1"/>
  <c r="T38" i="2"/>
  <c r="G25" i="4" s="1"/>
  <c r="T39" i="2"/>
  <c r="G26" i="4" s="1"/>
  <c r="T40" i="2"/>
  <c r="G27" i="4" s="1"/>
  <c r="T41" i="2"/>
  <c r="G28" i="4" s="1"/>
  <c r="T42" i="2"/>
  <c r="G29" i="4" s="1"/>
  <c r="T43" i="2"/>
  <c r="G30" i="4" s="1"/>
  <c r="T44" i="2"/>
  <c r="G31" i="4" s="1"/>
  <c r="T45" i="2"/>
  <c r="G32" i="4" s="1"/>
  <c r="F4" i="10" l="1"/>
  <c r="F5" i="10"/>
  <c r="F6" i="10"/>
  <c r="F7" i="10"/>
  <c r="F8" i="10"/>
  <c r="F9" i="10"/>
  <c r="F10" i="10"/>
  <c r="F11" i="10"/>
  <c r="F12" i="10"/>
  <c r="F13" i="10"/>
  <c r="F14" i="10"/>
  <c r="F15" i="10"/>
  <c r="F16" i="10"/>
  <c r="F17" i="10"/>
  <c r="F18" i="10"/>
  <c r="F19" i="10"/>
  <c r="F20" i="10"/>
  <c r="F21" i="10"/>
  <c r="F22" i="10"/>
  <c r="F23" i="10"/>
  <c r="F24" i="10"/>
  <c r="F25" i="10"/>
  <c r="F26" i="10"/>
  <c r="F27" i="10"/>
  <c r="F28" i="10"/>
  <c r="F29" i="10"/>
  <c r="F30" i="10"/>
  <c r="F31" i="10"/>
  <c r="F32" i="10"/>
  <c r="F33" i="10"/>
  <c r="F34" i="10"/>
  <c r="F35" i="10"/>
  <c r="F36" i="10"/>
  <c r="F37" i="10"/>
  <c r="F38" i="10"/>
  <c r="F39" i="10"/>
  <c r="F40" i="10"/>
  <c r="F41" i="10"/>
  <c r="F42" i="10"/>
  <c r="F43" i="10"/>
  <c r="F44" i="10"/>
  <c r="F45" i="10"/>
  <c r="F46" i="10"/>
  <c r="F47" i="10"/>
  <c r="F48" i="10"/>
  <c r="F49" i="10"/>
  <c r="F50" i="10"/>
  <c r="F51" i="10"/>
  <c r="F52" i="10"/>
  <c r="F53" i="10"/>
  <c r="F54" i="10"/>
  <c r="F55" i="10"/>
  <c r="F56" i="10"/>
  <c r="F57" i="10"/>
  <c r="F58" i="10"/>
  <c r="F59" i="10"/>
  <c r="F60" i="10"/>
  <c r="F61" i="10"/>
  <c r="F62" i="10"/>
  <c r="F63" i="10"/>
  <c r="F64" i="10"/>
  <c r="F65" i="10"/>
  <c r="F66" i="10"/>
  <c r="F67" i="10"/>
  <c r="F68" i="10"/>
  <c r="F69" i="10"/>
  <c r="F70" i="10"/>
  <c r="F71" i="10"/>
  <c r="F72" i="10"/>
  <c r="F73" i="10"/>
  <c r="F74" i="10"/>
  <c r="F75" i="10"/>
  <c r="F76" i="10"/>
  <c r="F77" i="10"/>
  <c r="F78" i="10"/>
  <c r="F79" i="10"/>
  <c r="F80" i="10"/>
  <c r="F81" i="10"/>
  <c r="F82" i="10"/>
  <c r="F83" i="10"/>
  <c r="F84" i="10"/>
  <c r="F85" i="10"/>
  <c r="F86" i="10"/>
  <c r="F87" i="10"/>
  <c r="F88" i="10"/>
  <c r="F89" i="10"/>
  <c r="F90" i="10"/>
  <c r="F91" i="10"/>
  <c r="F92" i="10"/>
  <c r="F93" i="10"/>
  <c r="F94" i="10"/>
  <c r="F95" i="10"/>
  <c r="F96" i="10"/>
  <c r="F97" i="10"/>
  <c r="F98" i="10"/>
  <c r="F99" i="10"/>
  <c r="F100" i="10"/>
  <c r="F3" i="10"/>
  <c r="F4" i="9"/>
  <c r="F5" i="9"/>
  <c r="F6" i="9"/>
  <c r="F7" i="9"/>
  <c r="F8" i="9"/>
  <c r="F9" i="9"/>
  <c r="F10" i="9"/>
  <c r="F11" i="9"/>
  <c r="F12" i="9"/>
  <c r="F13" i="9"/>
  <c r="F14" i="9"/>
  <c r="F15" i="9"/>
  <c r="F16" i="9"/>
  <c r="F17" i="9"/>
  <c r="F18" i="9"/>
  <c r="F19" i="9"/>
  <c r="F20" i="9"/>
  <c r="F21" i="9"/>
  <c r="F22" i="9"/>
  <c r="F23" i="9"/>
  <c r="F24" i="9"/>
  <c r="F25" i="9"/>
  <c r="F26" i="9"/>
  <c r="F27" i="9"/>
  <c r="F28" i="9"/>
  <c r="F29" i="9"/>
  <c r="F30" i="9"/>
  <c r="F31" i="9"/>
  <c r="F32" i="9"/>
  <c r="F33" i="9"/>
  <c r="F34" i="9"/>
  <c r="F35" i="9"/>
  <c r="F36" i="9"/>
  <c r="F37" i="9"/>
  <c r="F38" i="9"/>
  <c r="F39" i="9"/>
  <c r="F40" i="9"/>
  <c r="F41" i="9"/>
  <c r="F42" i="9"/>
  <c r="F43" i="9"/>
  <c r="F44" i="9"/>
  <c r="F45" i="9"/>
  <c r="F46" i="9"/>
  <c r="F47" i="9"/>
  <c r="F48" i="9"/>
  <c r="F49" i="9"/>
  <c r="F50" i="9"/>
  <c r="F51" i="9"/>
  <c r="F52" i="9"/>
  <c r="F53" i="9"/>
  <c r="F54" i="9"/>
  <c r="F55" i="9"/>
  <c r="F56" i="9"/>
  <c r="F57" i="9"/>
  <c r="F58" i="9"/>
  <c r="F59" i="9"/>
  <c r="F60" i="9"/>
  <c r="F61" i="9"/>
  <c r="F62" i="9"/>
  <c r="F63" i="9"/>
  <c r="F64" i="9"/>
  <c r="F65" i="9"/>
  <c r="F66" i="9"/>
  <c r="F67" i="9"/>
  <c r="F68" i="9"/>
  <c r="F69" i="9"/>
  <c r="F70" i="9"/>
  <c r="F71" i="9"/>
  <c r="F72" i="9"/>
  <c r="F73" i="9"/>
  <c r="F74" i="9"/>
  <c r="F75" i="9"/>
  <c r="F76" i="9"/>
  <c r="F77" i="9"/>
  <c r="F78" i="9"/>
  <c r="F79" i="9"/>
  <c r="F80" i="9"/>
  <c r="F81" i="9"/>
  <c r="F82" i="9"/>
  <c r="F83" i="9"/>
  <c r="F84" i="9"/>
  <c r="F85" i="9"/>
  <c r="F86" i="9"/>
  <c r="F87" i="9"/>
  <c r="F88" i="9"/>
  <c r="F89" i="9"/>
  <c r="F90" i="9"/>
  <c r="F91" i="9"/>
  <c r="F92" i="9"/>
  <c r="F93" i="9"/>
  <c r="F94" i="9"/>
  <c r="F95" i="9"/>
  <c r="F96" i="9"/>
  <c r="F97" i="9"/>
  <c r="F98" i="9"/>
  <c r="F99" i="9"/>
  <c r="F100" i="9"/>
  <c r="F101" i="9"/>
  <c r="F102" i="9"/>
  <c r="F103" i="9"/>
  <c r="F104" i="9"/>
  <c r="F105" i="9"/>
  <c r="F106" i="9"/>
  <c r="F107" i="9"/>
  <c r="F108" i="9"/>
  <c r="F109" i="9"/>
  <c r="F110" i="9"/>
  <c r="F111" i="9"/>
  <c r="F112" i="9"/>
  <c r="F113" i="9"/>
  <c r="F114" i="9"/>
  <c r="F115" i="9"/>
  <c r="F116" i="9"/>
  <c r="F117" i="9"/>
  <c r="F118" i="9"/>
  <c r="F119" i="9"/>
  <c r="F120" i="9"/>
  <c r="F121" i="9"/>
  <c r="F122" i="9"/>
  <c r="F123" i="9"/>
  <c r="F124" i="9"/>
  <c r="F125" i="9"/>
  <c r="F126" i="9"/>
  <c r="F127" i="9"/>
  <c r="F128" i="9"/>
  <c r="F129" i="9"/>
  <c r="F130" i="9"/>
  <c r="F131" i="9"/>
  <c r="F132" i="9"/>
  <c r="F133" i="9"/>
  <c r="F134" i="9"/>
  <c r="F135" i="9"/>
  <c r="F136" i="9"/>
  <c r="F137" i="9"/>
  <c r="F138" i="9"/>
  <c r="F139" i="9"/>
  <c r="F140" i="9"/>
  <c r="F141" i="9"/>
  <c r="F142" i="9"/>
  <c r="F143" i="9"/>
  <c r="F144" i="9"/>
  <c r="F145" i="9"/>
  <c r="F146" i="9"/>
  <c r="F147" i="9"/>
  <c r="F148" i="9"/>
  <c r="F149" i="9"/>
  <c r="F150" i="9"/>
  <c r="F3" i="9"/>
  <c r="F150" i="8"/>
  <c r="F149" i="8"/>
  <c r="F4" i="8"/>
  <c r="F5" i="8"/>
  <c r="F6" i="8"/>
  <c r="F7" i="8"/>
  <c r="F8" i="8"/>
  <c r="F9" i="8"/>
  <c r="F10" i="8"/>
  <c r="F11" i="8"/>
  <c r="F12" i="8"/>
  <c r="F13" i="8"/>
  <c r="F14" i="8"/>
  <c r="F15" i="8"/>
  <c r="F16" i="8"/>
  <c r="F17" i="8"/>
  <c r="F18" i="8"/>
  <c r="F19" i="8"/>
  <c r="F20" i="8"/>
  <c r="F21" i="8"/>
  <c r="F22" i="8"/>
  <c r="F23" i="8"/>
  <c r="F24" i="8"/>
  <c r="F25" i="8"/>
  <c r="F26" i="8"/>
  <c r="F27" i="8"/>
  <c r="F28" i="8"/>
  <c r="F29" i="8"/>
  <c r="F30" i="8"/>
  <c r="F31" i="8"/>
  <c r="F32" i="8"/>
  <c r="F33" i="8"/>
  <c r="F34" i="8"/>
  <c r="F35" i="8"/>
  <c r="F36" i="8"/>
  <c r="F37" i="8"/>
  <c r="F38" i="8"/>
  <c r="F39" i="8"/>
  <c r="F40" i="8"/>
  <c r="F41" i="8"/>
  <c r="F42" i="8"/>
  <c r="F43" i="8"/>
  <c r="F44" i="8"/>
  <c r="F45" i="8"/>
  <c r="F46" i="8"/>
  <c r="F47" i="8"/>
  <c r="F48" i="8"/>
  <c r="F49" i="8"/>
  <c r="F50" i="8"/>
  <c r="F51" i="8"/>
  <c r="F52" i="8"/>
  <c r="F53" i="8"/>
  <c r="F54" i="8"/>
  <c r="F55" i="8"/>
  <c r="F56" i="8"/>
  <c r="F57" i="8"/>
  <c r="F58" i="8"/>
  <c r="F59" i="8"/>
  <c r="F60" i="8"/>
  <c r="F61" i="8"/>
  <c r="F62" i="8"/>
  <c r="F63" i="8"/>
  <c r="F64" i="8"/>
  <c r="F65" i="8"/>
  <c r="F66" i="8"/>
  <c r="F67" i="8"/>
  <c r="F68" i="8"/>
  <c r="F69" i="8"/>
  <c r="F70" i="8"/>
  <c r="F71" i="8"/>
  <c r="F72" i="8"/>
  <c r="F73" i="8"/>
  <c r="F74" i="8"/>
  <c r="F75" i="8"/>
  <c r="F76" i="8"/>
  <c r="F77" i="8"/>
  <c r="F78" i="8"/>
  <c r="F79" i="8"/>
  <c r="F80" i="8"/>
  <c r="F81" i="8"/>
  <c r="F82" i="8"/>
  <c r="F83" i="8"/>
  <c r="F84" i="8"/>
  <c r="F85" i="8"/>
  <c r="F86" i="8"/>
  <c r="F87" i="8"/>
  <c r="F88" i="8"/>
  <c r="F89" i="8"/>
  <c r="F90" i="8"/>
  <c r="F91" i="8"/>
  <c r="F92" i="8"/>
  <c r="F93" i="8"/>
  <c r="F94" i="8"/>
  <c r="F95" i="8"/>
  <c r="F96" i="8"/>
  <c r="F97" i="8"/>
  <c r="F98" i="8"/>
  <c r="F99" i="8"/>
  <c r="F100" i="8"/>
  <c r="F101" i="8"/>
  <c r="F102" i="8"/>
  <c r="F103" i="8"/>
  <c r="F104" i="8"/>
  <c r="F105" i="8"/>
  <c r="F106" i="8"/>
  <c r="F107" i="8"/>
  <c r="F108" i="8"/>
  <c r="F109" i="8"/>
  <c r="F110" i="8"/>
  <c r="F111" i="8"/>
  <c r="F112" i="8"/>
  <c r="F113" i="8"/>
  <c r="F114" i="8"/>
  <c r="F115" i="8"/>
  <c r="F116" i="8"/>
  <c r="F117" i="8"/>
  <c r="F118" i="8"/>
  <c r="F119" i="8"/>
  <c r="F120" i="8"/>
  <c r="F121" i="8"/>
  <c r="F122" i="8"/>
  <c r="F123" i="8"/>
  <c r="F124" i="8"/>
  <c r="F125" i="8"/>
  <c r="F126" i="8"/>
  <c r="F127" i="8"/>
  <c r="F128" i="8"/>
  <c r="F129" i="8"/>
  <c r="F130" i="8"/>
  <c r="F131" i="8"/>
  <c r="F132" i="8"/>
  <c r="F133" i="8"/>
  <c r="F134" i="8"/>
  <c r="F135" i="8"/>
  <c r="F136" i="8"/>
  <c r="F137" i="8"/>
  <c r="F138" i="8"/>
  <c r="F139" i="8"/>
  <c r="F140" i="8"/>
  <c r="F141" i="8"/>
  <c r="F142" i="8"/>
  <c r="F143" i="8"/>
  <c r="F144" i="8"/>
  <c r="F145" i="8"/>
  <c r="F146" i="8"/>
  <c r="F147" i="8"/>
  <c r="F148" i="8"/>
  <c r="F3" i="8"/>
  <c r="F130" i="7"/>
  <c r="F4" i="7"/>
  <c r="F5" i="7"/>
  <c r="F6" i="7"/>
  <c r="F7" i="7"/>
  <c r="F8" i="7"/>
  <c r="F9" i="7"/>
  <c r="F10" i="7"/>
  <c r="F11" i="7"/>
  <c r="F12" i="7"/>
  <c r="F13" i="7"/>
  <c r="F14" i="7"/>
  <c r="F15" i="7"/>
  <c r="F16" i="7"/>
  <c r="F17" i="7"/>
  <c r="F18" i="7"/>
  <c r="F19" i="7"/>
  <c r="F20" i="7"/>
  <c r="F21" i="7"/>
  <c r="F22" i="7"/>
  <c r="F23" i="7"/>
  <c r="F24" i="7"/>
  <c r="F25" i="7"/>
  <c r="F26" i="7"/>
  <c r="F27" i="7"/>
  <c r="F28" i="7"/>
  <c r="F29" i="7"/>
  <c r="F30" i="7"/>
  <c r="F31" i="7"/>
  <c r="F32" i="7"/>
  <c r="F33" i="7"/>
  <c r="F34" i="7"/>
  <c r="F35" i="7"/>
  <c r="F36" i="7"/>
  <c r="F37" i="7"/>
  <c r="F38" i="7"/>
  <c r="F39" i="7"/>
  <c r="F40" i="7"/>
  <c r="F41" i="7"/>
  <c r="F42" i="7"/>
  <c r="F43" i="7"/>
  <c r="F44" i="7"/>
  <c r="F45" i="7"/>
  <c r="F46" i="7"/>
  <c r="F47" i="7"/>
  <c r="F48" i="7"/>
  <c r="F49" i="7"/>
  <c r="F50" i="7"/>
  <c r="F51" i="7"/>
  <c r="F52" i="7"/>
  <c r="F53" i="7"/>
  <c r="F54" i="7"/>
  <c r="F55" i="7"/>
  <c r="F56" i="7"/>
  <c r="F57" i="7"/>
  <c r="F58" i="7"/>
  <c r="F59" i="7"/>
  <c r="F60" i="7"/>
  <c r="F61" i="7"/>
  <c r="F62" i="7"/>
  <c r="F63" i="7"/>
  <c r="F64" i="7"/>
  <c r="F65" i="7"/>
  <c r="F66" i="7"/>
  <c r="F67" i="7"/>
  <c r="F68" i="7"/>
  <c r="F69" i="7"/>
  <c r="F70" i="7"/>
  <c r="F71" i="7"/>
  <c r="F72" i="7"/>
  <c r="F73" i="7"/>
  <c r="F74" i="7"/>
  <c r="F75" i="7"/>
  <c r="F76" i="7"/>
  <c r="F77" i="7"/>
  <c r="F78" i="7"/>
  <c r="F79" i="7"/>
  <c r="F80" i="7"/>
  <c r="F81" i="7"/>
  <c r="F82" i="7"/>
  <c r="F83" i="7"/>
  <c r="F84" i="7"/>
  <c r="F85" i="7"/>
  <c r="F86" i="7"/>
  <c r="F87" i="7"/>
  <c r="F88" i="7"/>
  <c r="F89" i="7"/>
  <c r="F90" i="7"/>
  <c r="F91" i="7"/>
  <c r="F92" i="7"/>
  <c r="F93" i="7"/>
  <c r="F94" i="7"/>
  <c r="F95" i="7"/>
  <c r="F96" i="7"/>
  <c r="F97" i="7"/>
  <c r="F98" i="7"/>
  <c r="F99" i="7"/>
  <c r="F100" i="7"/>
  <c r="F101" i="7"/>
  <c r="F102" i="7"/>
  <c r="F103" i="7"/>
  <c r="F104" i="7"/>
  <c r="F105" i="7"/>
  <c r="F106" i="7"/>
  <c r="F107" i="7"/>
  <c r="F108" i="7"/>
  <c r="F109" i="7"/>
  <c r="F110" i="7"/>
  <c r="F111" i="7"/>
  <c r="F112" i="7"/>
  <c r="F113" i="7"/>
  <c r="F114" i="7"/>
  <c r="F115" i="7"/>
  <c r="F116" i="7"/>
  <c r="F117" i="7"/>
  <c r="F118" i="7"/>
  <c r="F119" i="7"/>
  <c r="F120" i="7"/>
  <c r="F121" i="7"/>
  <c r="F122" i="7"/>
  <c r="F123" i="7"/>
  <c r="F124" i="7"/>
  <c r="F125" i="7"/>
  <c r="F126" i="7"/>
  <c r="F127" i="7"/>
  <c r="F128" i="7"/>
  <c r="F129" i="7"/>
  <c r="F3" i="7"/>
  <c r="F130" i="6"/>
  <c r="F11" i="6"/>
  <c r="F4" i="6"/>
  <c r="F5" i="6"/>
  <c r="F6" i="6"/>
  <c r="F7" i="6"/>
  <c r="F8" i="6"/>
  <c r="F9" i="6"/>
  <c r="F10" i="6"/>
  <c r="F12" i="6"/>
  <c r="F13" i="6"/>
  <c r="F14" i="6"/>
  <c r="F15" i="6"/>
  <c r="F16" i="6"/>
  <c r="F17" i="6"/>
  <c r="F18" i="6"/>
  <c r="F19" i="6"/>
  <c r="F20" i="6"/>
  <c r="F21" i="6"/>
  <c r="F22" i="6"/>
  <c r="F23" i="6"/>
  <c r="F24" i="6"/>
  <c r="F25" i="6"/>
  <c r="F26" i="6"/>
  <c r="F27" i="6"/>
  <c r="F28" i="6"/>
  <c r="F29" i="6"/>
  <c r="F30" i="6"/>
  <c r="F31" i="6"/>
  <c r="F32" i="6"/>
  <c r="F33" i="6"/>
  <c r="F34" i="6"/>
  <c r="F35" i="6"/>
  <c r="F36" i="6"/>
  <c r="F37" i="6"/>
  <c r="F38" i="6"/>
  <c r="F39" i="6"/>
  <c r="F40" i="6"/>
  <c r="F41" i="6"/>
  <c r="F42" i="6"/>
  <c r="F43" i="6"/>
  <c r="F44" i="6"/>
  <c r="F45" i="6"/>
  <c r="F46" i="6"/>
  <c r="F47" i="6"/>
  <c r="F48" i="6"/>
  <c r="F49" i="6"/>
  <c r="F50" i="6"/>
  <c r="F51" i="6"/>
  <c r="F52" i="6"/>
  <c r="F53" i="6"/>
  <c r="F54" i="6"/>
  <c r="F55" i="6"/>
  <c r="F56" i="6"/>
  <c r="F57" i="6"/>
  <c r="F58" i="6"/>
  <c r="F59" i="6"/>
  <c r="F60" i="6"/>
  <c r="F61" i="6"/>
  <c r="F62" i="6"/>
  <c r="F63" i="6"/>
  <c r="F64" i="6"/>
  <c r="F65" i="6"/>
  <c r="F66" i="6"/>
  <c r="F67" i="6"/>
  <c r="F68" i="6"/>
  <c r="F69" i="6"/>
  <c r="F70" i="6"/>
  <c r="F71" i="6"/>
  <c r="F72" i="6"/>
  <c r="F73" i="6"/>
  <c r="F74" i="6"/>
  <c r="F75" i="6"/>
  <c r="F76" i="6"/>
  <c r="F77" i="6"/>
  <c r="F78" i="6"/>
  <c r="F79" i="6"/>
  <c r="F80" i="6"/>
  <c r="F81" i="6"/>
  <c r="F82" i="6"/>
  <c r="F83" i="6"/>
  <c r="F84" i="6"/>
  <c r="F85" i="6"/>
  <c r="F86" i="6"/>
  <c r="F87" i="6"/>
  <c r="F88" i="6"/>
  <c r="F89" i="6"/>
  <c r="F90" i="6"/>
  <c r="F91" i="6"/>
  <c r="F92" i="6"/>
  <c r="F93" i="6"/>
  <c r="F94" i="6"/>
  <c r="F95" i="6"/>
  <c r="F96" i="6"/>
  <c r="F97" i="6"/>
  <c r="F98" i="6"/>
  <c r="F99" i="6"/>
  <c r="F100" i="6"/>
  <c r="F101" i="6"/>
  <c r="F102" i="6"/>
  <c r="F103" i="6"/>
  <c r="F104" i="6"/>
  <c r="F105" i="6"/>
  <c r="F106" i="6"/>
  <c r="F107" i="6"/>
  <c r="F108" i="6"/>
  <c r="F109" i="6"/>
  <c r="F110" i="6"/>
  <c r="F111" i="6"/>
  <c r="F112" i="6"/>
  <c r="F113" i="6"/>
  <c r="F114" i="6"/>
  <c r="F115" i="6"/>
  <c r="F116" i="6"/>
  <c r="F117" i="6"/>
  <c r="F118" i="6"/>
  <c r="F119" i="6"/>
  <c r="F120" i="6"/>
  <c r="F121" i="6"/>
  <c r="F122" i="6"/>
  <c r="F123" i="6"/>
  <c r="F124" i="6"/>
  <c r="F125" i="6"/>
  <c r="F126" i="6"/>
  <c r="F127" i="6"/>
  <c r="F128" i="6"/>
  <c r="F129" i="6"/>
  <c r="F3" i="6"/>
  <c r="F200" i="5"/>
  <c r="F4" i="5"/>
  <c r="F5" i="5"/>
  <c r="F6" i="5"/>
  <c r="F7" i="5"/>
  <c r="F8" i="5"/>
  <c r="F9" i="5"/>
  <c r="F10" i="5"/>
  <c r="F11" i="5"/>
  <c r="F12" i="5"/>
  <c r="F13" i="5"/>
  <c r="F14" i="5"/>
  <c r="F15" i="5"/>
  <c r="F16" i="5"/>
  <c r="F17" i="5"/>
  <c r="F18" i="5"/>
  <c r="F19" i="5"/>
  <c r="F20" i="5"/>
  <c r="F21" i="5"/>
  <c r="F22" i="5"/>
  <c r="F23" i="5"/>
  <c r="F24" i="5"/>
  <c r="F25" i="5"/>
  <c r="F26" i="5"/>
  <c r="F27" i="5"/>
  <c r="F28" i="5"/>
  <c r="F29" i="5"/>
  <c r="F30" i="5"/>
  <c r="F31" i="5"/>
  <c r="F32" i="5"/>
  <c r="F33" i="5"/>
  <c r="F34" i="5"/>
  <c r="F35" i="5"/>
  <c r="F36" i="5"/>
  <c r="F37" i="5"/>
  <c r="F38" i="5"/>
  <c r="F39" i="5"/>
  <c r="F40" i="5"/>
  <c r="F41" i="5"/>
  <c r="F42" i="5"/>
  <c r="F43" i="5"/>
  <c r="F44" i="5"/>
  <c r="F45" i="5"/>
  <c r="F46" i="5"/>
  <c r="F47" i="5"/>
  <c r="F48" i="5"/>
  <c r="F49" i="5"/>
  <c r="F50" i="5"/>
  <c r="F51" i="5"/>
  <c r="F52" i="5"/>
  <c r="F53" i="5"/>
  <c r="F54" i="5"/>
  <c r="F55" i="5"/>
  <c r="F56" i="5"/>
  <c r="F57" i="5"/>
  <c r="F58" i="5"/>
  <c r="F59" i="5"/>
  <c r="F60" i="5"/>
  <c r="F61" i="5"/>
  <c r="F62" i="5"/>
  <c r="F63" i="5"/>
  <c r="F64" i="5"/>
  <c r="F65" i="5"/>
  <c r="F66" i="5"/>
  <c r="F67" i="5"/>
  <c r="F68" i="5"/>
  <c r="F69" i="5"/>
  <c r="F70" i="5"/>
  <c r="F71" i="5"/>
  <c r="F72" i="5"/>
  <c r="F73" i="5"/>
  <c r="F74" i="5"/>
  <c r="F75" i="5"/>
  <c r="F76" i="5"/>
  <c r="F77" i="5"/>
  <c r="F78" i="5"/>
  <c r="F79" i="5"/>
  <c r="F80" i="5"/>
  <c r="F81" i="5"/>
  <c r="F82" i="5"/>
  <c r="F83" i="5"/>
  <c r="F84" i="5"/>
  <c r="F85" i="5"/>
  <c r="F86" i="5"/>
  <c r="F87" i="5"/>
  <c r="F88" i="5"/>
  <c r="F89" i="5"/>
  <c r="F90" i="5"/>
  <c r="F91" i="5"/>
  <c r="F92" i="5"/>
  <c r="F93" i="5"/>
  <c r="F94" i="5"/>
  <c r="F95" i="5"/>
  <c r="F96" i="5"/>
  <c r="F97" i="5"/>
  <c r="F98" i="5"/>
  <c r="F99" i="5"/>
  <c r="F100" i="5"/>
  <c r="F101" i="5"/>
  <c r="F102" i="5"/>
  <c r="F103" i="5"/>
  <c r="F104" i="5"/>
  <c r="F105" i="5"/>
  <c r="F106" i="5"/>
  <c r="F107" i="5"/>
  <c r="F108" i="5"/>
  <c r="F109" i="5"/>
  <c r="F110" i="5"/>
  <c r="F111" i="5"/>
  <c r="F112" i="5"/>
  <c r="F113" i="5"/>
  <c r="F114" i="5"/>
  <c r="F115" i="5"/>
  <c r="F116" i="5"/>
  <c r="F117" i="5"/>
  <c r="F118" i="5"/>
  <c r="F119" i="5"/>
  <c r="F120" i="5"/>
  <c r="F121" i="5"/>
  <c r="F122" i="5"/>
  <c r="F123" i="5"/>
  <c r="F124" i="5"/>
  <c r="F125" i="5"/>
  <c r="F126" i="5"/>
  <c r="F127" i="5"/>
  <c r="F128" i="5"/>
  <c r="F129" i="5"/>
  <c r="F130" i="5"/>
  <c r="F131" i="5"/>
  <c r="F132" i="5"/>
  <c r="F133" i="5"/>
  <c r="F134" i="5"/>
  <c r="F135" i="5"/>
  <c r="F136" i="5"/>
  <c r="F137" i="5"/>
  <c r="F138" i="5"/>
  <c r="F139" i="5"/>
  <c r="F140" i="5"/>
  <c r="F141" i="5"/>
  <c r="F142" i="5"/>
  <c r="F143" i="5"/>
  <c r="F144" i="5"/>
  <c r="F145" i="5"/>
  <c r="F146" i="5"/>
  <c r="F147" i="5"/>
  <c r="F148" i="5"/>
  <c r="F149" i="5"/>
  <c r="F150" i="5"/>
  <c r="F151" i="5"/>
  <c r="F152" i="5"/>
  <c r="F153" i="5"/>
  <c r="F154" i="5"/>
  <c r="F155" i="5"/>
  <c r="F156" i="5"/>
  <c r="F157" i="5"/>
  <c r="F158" i="5"/>
  <c r="F159" i="5"/>
  <c r="F160" i="5"/>
  <c r="F161" i="5"/>
  <c r="F162" i="5"/>
  <c r="F163" i="5"/>
  <c r="F164" i="5"/>
  <c r="F165" i="5"/>
  <c r="F166" i="5"/>
  <c r="F167" i="5"/>
  <c r="F168" i="5"/>
  <c r="F169" i="5"/>
  <c r="F170" i="5"/>
  <c r="F171" i="5"/>
  <c r="F172" i="5"/>
  <c r="F173" i="5"/>
  <c r="F174" i="5"/>
  <c r="F175" i="5"/>
  <c r="F176" i="5"/>
  <c r="F177" i="5"/>
  <c r="F178" i="5"/>
  <c r="F179" i="5"/>
  <c r="F180" i="5"/>
  <c r="F181" i="5"/>
  <c r="F182" i="5"/>
  <c r="F183" i="5"/>
  <c r="F184" i="5"/>
  <c r="F185" i="5"/>
  <c r="F186" i="5"/>
  <c r="F187" i="5"/>
  <c r="F188" i="5"/>
  <c r="F189" i="5"/>
  <c r="F190" i="5"/>
  <c r="F191" i="5"/>
  <c r="F192" i="5"/>
  <c r="F193" i="5"/>
  <c r="F194" i="5"/>
  <c r="F195" i="5"/>
  <c r="F196" i="5"/>
  <c r="F197" i="5"/>
  <c r="F198" i="5"/>
  <c r="F199" i="5"/>
  <c r="F3" i="5"/>
  <c r="AD17" i="2" l="1"/>
  <c r="AD18" i="2"/>
  <c r="AD19" i="2"/>
  <c r="E6" i="4" s="1"/>
  <c r="AD20" i="2"/>
  <c r="E7" i="4" s="1"/>
  <c r="AD21" i="2"/>
  <c r="AD22" i="2"/>
  <c r="AD23" i="2"/>
  <c r="E10" i="4" s="1"/>
  <c r="AD24" i="2"/>
  <c r="E11" i="4" s="1"/>
  <c r="AD25" i="2"/>
  <c r="AD26" i="2"/>
  <c r="AD27" i="2"/>
  <c r="E14" i="4" s="1"/>
  <c r="AD28" i="2"/>
  <c r="E15" i="4" s="1"/>
  <c r="AD29" i="2"/>
  <c r="AD30" i="2"/>
  <c r="AD31" i="2"/>
  <c r="E18" i="4" s="1"/>
  <c r="AD32" i="2"/>
  <c r="E19" i="4" s="1"/>
  <c r="AD33" i="2"/>
  <c r="AD34" i="2"/>
  <c r="AD35" i="2"/>
  <c r="E22" i="4" s="1"/>
  <c r="AD36" i="2"/>
  <c r="E23" i="4" s="1"/>
  <c r="AD37" i="2"/>
  <c r="AD38" i="2"/>
  <c r="AD39" i="2"/>
  <c r="E26" i="4" s="1"/>
  <c r="AD40" i="2"/>
  <c r="E27" i="4" s="1"/>
  <c r="AD41" i="2"/>
  <c r="AD42" i="2"/>
  <c r="AD43" i="2"/>
  <c r="E30" i="4" s="1"/>
  <c r="AD44" i="2"/>
  <c r="E31" i="4" s="1"/>
  <c r="AD45" i="2"/>
  <c r="AD16" i="2"/>
  <c r="E3" i="4" s="1"/>
  <c r="AD12" i="2"/>
  <c r="AG12" i="2" s="1"/>
  <c r="AD10" i="2"/>
  <c r="AD8" i="2"/>
  <c r="AG8" i="2" s="1"/>
  <c r="AD6" i="2"/>
  <c r="AF6" i="2" s="1"/>
  <c r="AD4" i="2"/>
  <c r="AD2" i="2"/>
  <c r="AG2" i="2" s="1"/>
  <c r="AV14" i="4" l="1"/>
  <c r="AW14" i="4"/>
  <c r="AG38" i="2"/>
  <c r="E25" i="4"/>
  <c r="AV26" i="4"/>
  <c r="AW26" i="4"/>
  <c r="AG37" i="2"/>
  <c r="E24" i="4"/>
  <c r="AV15" i="4"/>
  <c r="AW15" i="4"/>
  <c r="AV27" i="4"/>
  <c r="AW27" i="4"/>
  <c r="AG34" i="2"/>
  <c r="E21" i="4"/>
  <c r="AV22" i="4"/>
  <c r="AW22" i="4"/>
  <c r="AG45" i="2"/>
  <c r="E32" i="4"/>
  <c r="AG33" i="2"/>
  <c r="E20" i="4"/>
  <c r="AV31" i="4"/>
  <c r="AW31" i="4"/>
  <c r="AV19" i="4"/>
  <c r="AW19" i="4"/>
  <c r="AV23" i="4"/>
  <c r="AW23" i="4"/>
  <c r="AW18" i="4"/>
  <c r="AV18" i="4"/>
  <c r="AG42" i="2"/>
  <c r="E29" i="4"/>
  <c r="AV30" i="4"/>
  <c r="AW30" i="4"/>
  <c r="AG30" i="2"/>
  <c r="E17" i="4"/>
  <c r="AG41" i="2"/>
  <c r="E28" i="4"/>
  <c r="AG29" i="2"/>
  <c r="E16" i="4"/>
  <c r="AG26" i="2"/>
  <c r="E13" i="4"/>
  <c r="AV10" i="4"/>
  <c r="AW10" i="4"/>
  <c r="AG25" i="2"/>
  <c r="E12" i="4"/>
  <c r="AG22" i="2"/>
  <c r="E9" i="4"/>
  <c r="AV11" i="4"/>
  <c r="AW11" i="4"/>
  <c r="AF21" i="2"/>
  <c r="E8" i="4"/>
  <c r="AV7" i="4"/>
  <c r="AW7" i="4"/>
  <c r="AG18" i="2"/>
  <c r="E5" i="4"/>
  <c r="AF17" i="2"/>
  <c r="E4" i="4"/>
  <c r="AV3" i="4"/>
  <c r="AW3" i="4"/>
  <c r="AW6" i="4"/>
  <c r="AV6" i="4"/>
  <c r="AF37" i="2"/>
  <c r="AG21" i="2"/>
  <c r="AJ21" i="2"/>
  <c r="AF41" i="2"/>
  <c r="AF25" i="2"/>
  <c r="AJ45" i="2"/>
  <c r="AJ29" i="2"/>
  <c r="AJ37" i="2"/>
  <c r="AJ8" i="2"/>
  <c r="AJ6" i="2"/>
  <c r="AG4" i="2"/>
  <c r="AJ4" i="2"/>
  <c r="AG27" i="2"/>
  <c r="AJ27" i="2"/>
  <c r="AJ18" i="2"/>
  <c r="AG43" i="2"/>
  <c r="AJ43" i="2"/>
  <c r="AG35" i="2"/>
  <c r="AJ35" i="2"/>
  <c r="AG19" i="2"/>
  <c r="AJ19" i="2"/>
  <c r="AJ42" i="2"/>
  <c r="AJ26" i="2"/>
  <c r="AJ41" i="2"/>
  <c r="AJ25" i="2"/>
  <c r="AG39" i="2"/>
  <c r="AJ39" i="2"/>
  <c r="AG31" i="2"/>
  <c r="AJ31" i="2"/>
  <c r="AG23" i="2"/>
  <c r="AJ23" i="2"/>
  <c r="AF10" i="2"/>
  <c r="AJ10" i="2"/>
  <c r="AF16" i="2"/>
  <c r="AJ16" i="2"/>
  <c r="AJ34" i="2"/>
  <c r="AF33" i="2"/>
  <c r="AJ33" i="2"/>
  <c r="AJ17" i="2"/>
  <c r="AG44" i="2"/>
  <c r="AJ44" i="2"/>
  <c r="AG40" i="2"/>
  <c r="AJ40" i="2"/>
  <c r="AG36" i="2"/>
  <c r="AJ36" i="2"/>
  <c r="AG32" i="2"/>
  <c r="AJ32" i="2"/>
  <c r="AG28" i="2"/>
  <c r="AJ28" i="2"/>
  <c r="AG24" i="2"/>
  <c r="AJ24" i="2"/>
  <c r="AG20" i="2"/>
  <c r="AJ20" i="2"/>
  <c r="AF45" i="2"/>
  <c r="AF29" i="2"/>
  <c r="AJ38" i="2"/>
  <c r="AJ30" i="2"/>
  <c r="AJ22" i="2"/>
  <c r="AJ12" i="2"/>
  <c r="AJ2" i="2"/>
  <c r="AF44" i="2"/>
  <c r="AF40" i="2"/>
  <c r="AF36" i="2"/>
  <c r="AF32" i="2"/>
  <c r="AF28" i="2"/>
  <c r="AF24" i="2"/>
  <c r="AF20" i="2"/>
  <c r="AF8" i="2"/>
  <c r="AG10" i="2"/>
  <c r="AF43" i="2"/>
  <c r="AF39" i="2"/>
  <c r="AF35" i="2"/>
  <c r="AF31" i="2"/>
  <c r="AF27" i="2"/>
  <c r="AF23" i="2"/>
  <c r="AF19" i="2"/>
  <c r="AF4" i="2"/>
  <c r="AG17" i="2"/>
  <c r="AG6" i="2"/>
  <c r="AF42" i="2"/>
  <c r="AF38" i="2"/>
  <c r="AF34" i="2"/>
  <c r="AF30" i="2"/>
  <c r="AF26" i="2"/>
  <c r="AF22" i="2"/>
  <c r="AF18" i="2"/>
  <c r="AF12" i="2"/>
  <c r="AG16" i="2"/>
  <c r="AF2" i="2"/>
  <c r="J27" i="4" l="1"/>
  <c r="AV17" i="4"/>
  <c r="AW17" i="4"/>
  <c r="J19" i="4"/>
  <c r="J31" i="4"/>
  <c r="J15" i="4"/>
  <c r="AV20" i="4"/>
  <c r="AW20" i="4"/>
  <c r="AV24" i="4"/>
  <c r="AW24" i="4"/>
  <c r="J30" i="4"/>
  <c r="AV28" i="4"/>
  <c r="AW28" i="4"/>
  <c r="AV29" i="4"/>
  <c r="AW29" i="4"/>
  <c r="AW32" i="4"/>
  <c r="AV32" i="4"/>
  <c r="J26" i="4"/>
  <c r="J18" i="4"/>
  <c r="AV25" i="4"/>
  <c r="AW25" i="4"/>
  <c r="J22" i="4"/>
  <c r="AV16" i="4"/>
  <c r="AW16" i="4"/>
  <c r="AV21" i="4"/>
  <c r="AW21" i="4"/>
  <c r="J23" i="4"/>
  <c r="J14" i="4"/>
  <c r="J11" i="4"/>
  <c r="AV9" i="4"/>
  <c r="AW9" i="4"/>
  <c r="AW12" i="4"/>
  <c r="AV12" i="4"/>
  <c r="J10" i="4"/>
  <c r="AV13" i="4"/>
  <c r="AW13" i="4"/>
  <c r="J7" i="4"/>
  <c r="AW8" i="4"/>
  <c r="AV8" i="4"/>
  <c r="J6" i="4"/>
  <c r="J3" i="4"/>
  <c r="AV4" i="4"/>
  <c r="AW4" i="4"/>
  <c r="AW5" i="4"/>
  <c r="AV5" i="4"/>
  <c r="AE12" i="2"/>
  <c r="AE16" i="2"/>
  <c r="AE17" i="2"/>
  <c r="AE18" i="2"/>
  <c r="AE19" i="2"/>
  <c r="AE20" i="2"/>
  <c r="AE21" i="2"/>
  <c r="AE22" i="2"/>
  <c r="AE23" i="2"/>
  <c r="AE24" i="2"/>
  <c r="AE25" i="2"/>
  <c r="AE26" i="2"/>
  <c r="AE27" i="2"/>
  <c r="AE28" i="2"/>
  <c r="AE29" i="2"/>
  <c r="AE30" i="2"/>
  <c r="AE31" i="2"/>
  <c r="AE32" i="2"/>
  <c r="AE33" i="2"/>
  <c r="AE34" i="2"/>
  <c r="AE35" i="2"/>
  <c r="AE36" i="2"/>
  <c r="AE37" i="2"/>
  <c r="AE38" i="2"/>
  <c r="AE39" i="2"/>
  <c r="AE40" i="2"/>
  <c r="AE41" i="2"/>
  <c r="AE42" i="2"/>
  <c r="AE43" i="2"/>
  <c r="AE44" i="2"/>
  <c r="AE45" i="2"/>
  <c r="J28" i="4" l="1"/>
  <c r="J25" i="4"/>
  <c r="J21" i="4"/>
  <c r="J24" i="4"/>
  <c r="J17" i="4"/>
  <c r="J29" i="4"/>
  <c r="J16" i="4"/>
  <c r="J32" i="4"/>
  <c r="J20" i="4"/>
  <c r="J13" i="4"/>
  <c r="J12" i="4"/>
  <c r="J9" i="4"/>
  <c r="J8" i="4"/>
  <c r="J5" i="4"/>
  <c r="J4" i="4"/>
  <c r="AC17" i="2"/>
  <c r="AC18" i="2"/>
  <c r="AC19" i="2"/>
  <c r="AC20" i="2"/>
  <c r="AC21" i="2"/>
  <c r="AC22" i="2"/>
  <c r="AC23" i="2"/>
  <c r="AC24" i="2"/>
  <c r="AC25" i="2"/>
  <c r="AC26" i="2"/>
  <c r="AC27" i="2"/>
  <c r="AC28" i="2"/>
  <c r="AC29" i="2"/>
  <c r="AC30" i="2"/>
  <c r="AC31" i="2"/>
  <c r="AC32" i="2"/>
  <c r="AC33" i="2"/>
  <c r="AC34" i="2"/>
  <c r="AC35" i="2"/>
  <c r="AC36" i="2"/>
  <c r="AC37" i="2"/>
  <c r="AC38" i="2"/>
  <c r="AC39" i="2"/>
  <c r="AC40" i="2"/>
  <c r="AC41" i="2"/>
  <c r="AC42" i="2"/>
  <c r="AC43" i="2"/>
  <c r="AC44" i="2"/>
  <c r="AC45" i="2"/>
  <c r="AC16" i="2"/>
  <c r="AC12" i="2"/>
  <c r="AC10" i="2"/>
  <c r="AC8" i="2"/>
  <c r="AC6" i="2"/>
  <c r="AI12" i="2" l="1"/>
  <c r="AH12" i="2"/>
  <c r="AI44" i="2"/>
  <c r="AH44" i="2"/>
  <c r="AI40" i="2"/>
  <c r="AH40" i="2"/>
  <c r="AI36" i="2"/>
  <c r="AH36" i="2"/>
  <c r="AI32" i="2"/>
  <c r="AH32" i="2"/>
  <c r="AI28" i="2"/>
  <c r="AH28" i="2"/>
  <c r="AI24" i="2"/>
  <c r="AH24" i="2"/>
  <c r="AI20" i="2"/>
  <c r="AH20" i="2"/>
  <c r="AI8" i="2"/>
  <c r="AH8" i="2"/>
  <c r="AI43" i="2"/>
  <c r="AH43" i="2"/>
  <c r="AI39" i="2"/>
  <c r="AH39" i="2"/>
  <c r="AI35" i="2"/>
  <c r="AH35" i="2"/>
  <c r="AI31" i="2"/>
  <c r="AH31" i="2"/>
  <c r="AI27" i="2"/>
  <c r="AH27" i="2"/>
  <c r="AI23" i="2"/>
  <c r="AH23" i="2"/>
  <c r="AI19" i="2"/>
  <c r="AH19" i="2"/>
  <c r="AI10" i="2"/>
  <c r="AH10" i="2"/>
  <c r="AI16" i="2"/>
  <c r="AH16" i="2"/>
  <c r="AI42" i="2"/>
  <c r="AH42" i="2"/>
  <c r="AI38" i="2"/>
  <c r="AH38" i="2"/>
  <c r="AI34" i="2"/>
  <c r="AH34" i="2"/>
  <c r="AI30" i="2"/>
  <c r="AH30" i="2"/>
  <c r="AI26" i="2"/>
  <c r="AH26" i="2"/>
  <c r="AI22" i="2"/>
  <c r="AH22" i="2"/>
  <c r="AI18" i="2"/>
  <c r="AH18" i="2"/>
  <c r="AI6" i="2"/>
  <c r="AH6" i="2"/>
  <c r="AI45" i="2"/>
  <c r="AH45" i="2"/>
  <c r="AI41" i="2"/>
  <c r="AH41" i="2"/>
  <c r="AI37" i="2"/>
  <c r="AH37" i="2"/>
  <c r="AI33" i="2"/>
  <c r="AH33" i="2"/>
  <c r="AI29" i="2"/>
  <c r="AH29" i="2"/>
  <c r="AI25" i="2"/>
  <c r="AH25" i="2"/>
  <c r="AI21" i="2"/>
  <c r="AH21" i="2"/>
  <c r="AI17" i="2"/>
  <c r="AH17" i="2"/>
  <c r="AC4" i="2"/>
  <c r="AC2" i="2"/>
  <c r="AI4" i="2" l="1"/>
  <c r="AH4" i="2"/>
  <c r="AI2" i="2"/>
  <c r="AH2" i="2"/>
  <c r="AE4" i="2" l="1"/>
  <c r="AE2" i="2" l="1"/>
  <c r="N8" i="2" l="1"/>
  <c r="J8" i="2"/>
  <c r="K8" i="2"/>
  <c r="AB17" i="2" l="1"/>
  <c r="B4" i="4" s="1"/>
  <c r="A17" i="2"/>
  <c r="D4" i="4" s="1"/>
  <c r="D17" i="2"/>
  <c r="A4" i="4" s="1"/>
  <c r="K17" i="2"/>
  <c r="I4" i="4" s="1"/>
  <c r="J17" i="2"/>
  <c r="K4" i="4" s="1"/>
  <c r="N17" i="2"/>
  <c r="M17" i="2"/>
  <c r="L4" i="4" s="1"/>
  <c r="AB18" i="2"/>
  <c r="B5" i="4" s="1"/>
  <c r="A18" i="2"/>
  <c r="D5" i="4" s="1"/>
  <c r="D18" i="2"/>
  <c r="A5" i="4" s="1"/>
  <c r="K18" i="2"/>
  <c r="I5" i="4" s="1"/>
  <c r="J18" i="2"/>
  <c r="K5" i="4" s="1"/>
  <c r="N18" i="2"/>
  <c r="M18" i="2"/>
  <c r="L5" i="4" s="1"/>
  <c r="AB19" i="2"/>
  <c r="B6" i="4" s="1"/>
  <c r="A19" i="2"/>
  <c r="D6" i="4" s="1"/>
  <c r="D19" i="2"/>
  <c r="A6" i="4" s="1"/>
  <c r="K19" i="2"/>
  <c r="I6" i="4" s="1"/>
  <c r="J19" i="2"/>
  <c r="K6" i="4" s="1"/>
  <c r="N19" i="2"/>
  <c r="M19" i="2"/>
  <c r="L6" i="4" s="1"/>
  <c r="AB20" i="2"/>
  <c r="B7" i="4" s="1"/>
  <c r="A20" i="2"/>
  <c r="D7" i="4" s="1"/>
  <c r="D20" i="2"/>
  <c r="A7" i="4" s="1"/>
  <c r="K20" i="2"/>
  <c r="I7" i="4" s="1"/>
  <c r="J20" i="2"/>
  <c r="K7" i="4" s="1"/>
  <c r="N20" i="2"/>
  <c r="M20" i="2"/>
  <c r="L7" i="4" s="1"/>
  <c r="AB21" i="2"/>
  <c r="B8" i="4" s="1"/>
  <c r="A21" i="2"/>
  <c r="D8" i="4" s="1"/>
  <c r="D21" i="2"/>
  <c r="A8" i="4" s="1"/>
  <c r="K21" i="2"/>
  <c r="I8" i="4" s="1"/>
  <c r="J21" i="2"/>
  <c r="K8" i="4" s="1"/>
  <c r="N21" i="2"/>
  <c r="M21" i="2"/>
  <c r="L8" i="4" s="1"/>
  <c r="AB22" i="2"/>
  <c r="B9" i="4" s="1"/>
  <c r="A22" i="2"/>
  <c r="D9" i="4" s="1"/>
  <c r="D22" i="2"/>
  <c r="A9" i="4" s="1"/>
  <c r="K22" i="2"/>
  <c r="I9" i="4" s="1"/>
  <c r="J22" i="2"/>
  <c r="K9" i="4" s="1"/>
  <c r="N22" i="2"/>
  <c r="M22" i="2"/>
  <c r="L9" i="4" s="1"/>
  <c r="AB23" i="2"/>
  <c r="B10" i="4" s="1"/>
  <c r="A23" i="2"/>
  <c r="D10" i="4" s="1"/>
  <c r="D23" i="2"/>
  <c r="A10" i="4" s="1"/>
  <c r="K23" i="2"/>
  <c r="I10" i="4" s="1"/>
  <c r="J23" i="2"/>
  <c r="K10" i="4" s="1"/>
  <c r="N23" i="2"/>
  <c r="M23" i="2"/>
  <c r="L10" i="4" s="1"/>
  <c r="AB24" i="2"/>
  <c r="B11" i="4" s="1"/>
  <c r="A24" i="2"/>
  <c r="D11" i="4" s="1"/>
  <c r="D24" i="2"/>
  <c r="A11" i="4" s="1"/>
  <c r="K24" i="2"/>
  <c r="I11" i="4" s="1"/>
  <c r="J24" i="2"/>
  <c r="K11" i="4" s="1"/>
  <c r="N24" i="2"/>
  <c r="M24" i="2"/>
  <c r="L11" i="4" s="1"/>
  <c r="AB25" i="2"/>
  <c r="B12" i="4" s="1"/>
  <c r="A25" i="2"/>
  <c r="D12" i="4" s="1"/>
  <c r="D25" i="2"/>
  <c r="A12" i="4" s="1"/>
  <c r="K25" i="2"/>
  <c r="I12" i="4" s="1"/>
  <c r="J25" i="2"/>
  <c r="K12" i="4" s="1"/>
  <c r="N25" i="2"/>
  <c r="M25" i="2"/>
  <c r="L12" i="4" s="1"/>
  <c r="AB26" i="2"/>
  <c r="B13" i="4" s="1"/>
  <c r="A26" i="2"/>
  <c r="D13" i="4" s="1"/>
  <c r="D26" i="2"/>
  <c r="A13" i="4" s="1"/>
  <c r="K26" i="2"/>
  <c r="I13" i="4" s="1"/>
  <c r="J26" i="2"/>
  <c r="K13" i="4" s="1"/>
  <c r="N26" i="2"/>
  <c r="M26" i="2"/>
  <c r="L13" i="4" s="1"/>
  <c r="AB27" i="2"/>
  <c r="B14" i="4" s="1"/>
  <c r="A27" i="2"/>
  <c r="D14" i="4" s="1"/>
  <c r="D27" i="2"/>
  <c r="A14" i="4" s="1"/>
  <c r="K27" i="2"/>
  <c r="I14" i="4" s="1"/>
  <c r="J27" i="2"/>
  <c r="K14" i="4" s="1"/>
  <c r="N27" i="2"/>
  <c r="M27" i="2"/>
  <c r="L14" i="4" s="1"/>
  <c r="AB28" i="2"/>
  <c r="B15" i="4" s="1"/>
  <c r="A28" i="2"/>
  <c r="D15" i="4" s="1"/>
  <c r="D28" i="2"/>
  <c r="A15" i="4" s="1"/>
  <c r="K28" i="2"/>
  <c r="I15" i="4" s="1"/>
  <c r="J28" i="2"/>
  <c r="K15" i="4" s="1"/>
  <c r="N28" i="2"/>
  <c r="M28" i="2"/>
  <c r="L15" i="4" s="1"/>
  <c r="AB29" i="2"/>
  <c r="B16" i="4" s="1"/>
  <c r="A29" i="2"/>
  <c r="D16" i="4" s="1"/>
  <c r="D29" i="2"/>
  <c r="A16" i="4" s="1"/>
  <c r="K29" i="2"/>
  <c r="I16" i="4" s="1"/>
  <c r="J29" i="2"/>
  <c r="K16" i="4" s="1"/>
  <c r="N29" i="2"/>
  <c r="M29" i="2"/>
  <c r="L16" i="4" s="1"/>
  <c r="AB30" i="2"/>
  <c r="B17" i="4" s="1"/>
  <c r="A30" i="2"/>
  <c r="D17" i="4" s="1"/>
  <c r="D30" i="2"/>
  <c r="A17" i="4" s="1"/>
  <c r="K30" i="2"/>
  <c r="I17" i="4" s="1"/>
  <c r="J30" i="2"/>
  <c r="K17" i="4" s="1"/>
  <c r="N30" i="2"/>
  <c r="M30" i="2"/>
  <c r="L17" i="4" s="1"/>
  <c r="AB31" i="2"/>
  <c r="B18" i="4" s="1"/>
  <c r="A31" i="2"/>
  <c r="D18" i="4" s="1"/>
  <c r="D31" i="2"/>
  <c r="A18" i="4" s="1"/>
  <c r="K31" i="2"/>
  <c r="I18" i="4" s="1"/>
  <c r="J31" i="2"/>
  <c r="K18" i="4" s="1"/>
  <c r="N31" i="2"/>
  <c r="M31" i="2"/>
  <c r="L18" i="4" s="1"/>
  <c r="AB32" i="2"/>
  <c r="B19" i="4" s="1"/>
  <c r="A32" i="2"/>
  <c r="D19" i="4" s="1"/>
  <c r="D32" i="2"/>
  <c r="A19" i="4" s="1"/>
  <c r="K32" i="2"/>
  <c r="I19" i="4" s="1"/>
  <c r="J32" i="2"/>
  <c r="K19" i="4" s="1"/>
  <c r="N32" i="2"/>
  <c r="M32" i="2"/>
  <c r="L19" i="4" s="1"/>
  <c r="AB33" i="2"/>
  <c r="B20" i="4" s="1"/>
  <c r="A33" i="2"/>
  <c r="D20" i="4" s="1"/>
  <c r="D33" i="2"/>
  <c r="A20" i="4" s="1"/>
  <c r="K33" i="2"/>
  <c r="I20" i="4" s="1"/>
  <c r="J33" i="2"/>
  <c r="K20" i="4" s="1"/>
  <c r="N33" i="2"/>
  <c r="M33" i="2"/>
  <c r="L20" i="4" s="1"/>
  <c r="AB34" i="2"/>
  <c r="B21" i="4" s="1"/>
  <c r="A34" i="2"/>
  <c r="D21" i="4" s="1"/>
  <c r="D34" i="2"/>
  <c r="A21" i="4" s="1"/>
  <c r="K34" i="2"/>
  <c r="I21" i="4" s="1"/>
  <c r="J34" i="2"/>
  <c r="K21" i="4" s="1"/>
  <c r="N34" i="2"/>
  <c r="M34" i="2"/>
  <c r="L21" i="4" s="1"/>
  <c r="AB35" i="2"/>
  <c r="B22" i="4" s="1"/>
  <c r="A35" i="2"/>
  <c r="D22" i="4" s="1"/>
  <c r="D35" i="2"/>
  <c r="A22" i="4" s="1"/>
  <c r="K35" i="2"/>
  <c r="I22" i="4" s="1"/>
  <c r="J35" i="2"/>
  <c r="K22" i="4" s="1"/>
  <c r="N35" i="2"/>
  <c r="M35" i="2"/>
  <c r="L22" i="4" s="1"/>
  <c r="AB36" i="2"/>
  <c r="B23" i="4" s="1"/>
  <c r="A36" i="2"/>
  <c r="D23" i="4" s="1"/>
  <c r="D36" i="2"/>
  <c r="A23" i="4" s="1"/>
  <c r="K36" i="2"/>
  <c r="I23" i="4" s="1"/>
  <c r="J36" i="2"/>
  <c r="K23" i="4" s="1"/>
  <c r="N36" i="2"/>
  <c r="M36" i="2"/>
  <c r="L23" i="4" s="1"/>
  <c r="AB37" i="2"/>
  <c r="B24" i="4" s="1"/>
  <c r="A37" i="2"/>
  <c r="D24" i="4" s="1"/>
  <c r="D37" i="2"/>
  <c r="A24" i="4" s="1"/>
  <c r="K37" i="2"/>
  <c r="I24" i="4" s="1"/>
  <c r="J37" i="2"/>
  <c r="K24" i="4" s="1"/>
  <c r="N37" i="2"/>
  <c r="M37" i="2"/>
  <c r="L24" i="4" s="1"/>
  <c r="AB38" i="2"/>
  <c r="B25" i="4" s="1"/>
  <c r="A38" i="2"/>
  <c r="D25" i="4" s="1"/>
  <c r="D38" i="2"/>
  <c r="A25" i="4" s="1"/>
  <c r="K38" i="2"/>
  <c r="I25" i="4" s="1"/>
  <c r="J38" i="2"/>
  <c r="K25" i="4" s="1"/>
  <c r="N38" i="2"/>
  <c r="M38" i="2"/>
  <c r="L25" i="4" s="1"/>
  <c r="AB39" i="2"/>
  <c r="B26" i="4" s="1"/>
  <c r="A39" i="2"/>
  <c r="D26" i="4" s="1"/>
  <c r="D39" i="2"/>
  <c r="A26" i="4" s="1"/>
  <c r="K39" i="2"/>
  <c r="I26" i="4" s="1"/>
  <c r="J39" i="2"/>
  <c r="K26" i="4" s="1"/>
  <c r="N39" i="2"/>
  <c r="M39" i="2"/>
  <c r="L26" i="4" s="1"/>
  <c r="AB40" i="2"/>
  <c r="B27" i="4" s="1"/>
  <c r="A40" i="2"/>
  <c r="D27" i="4" s="1"/>
  <c r="D40" i="2"/>
  <c r="A27" i="4" s="1"/>
  <c r="K40" i="2"/>
  <c r="I27" i="4" s="1"/>
  <c r="J40" i="2"/>
  <c r="K27" i="4" s="1"/>
  <c r="N40" i="2"/>
  <c r="M40" i="2"/>
  <c r="L27" i="4" s="1"/>
  <c r="AB41" i="2"/>
  <c r="B28" i="4" s="1"/>
  <c r="A41" i="2"/>
  <c r="D28" i="4" s="1"/>
  <c r="D41" i="2"/>
  <c r="A28" i="4" s="1"/>
  <c r="K41" i="2"/>
  <c r="I28" i="4" s="1"/>
  <c r="J41" i="2"/>
  <c r="K28" i="4" s="1"/>
  <c r="N41" i="2"/>
  <c r="M41" i="2"/>
  <c r="L28" i="4" s="1"/>
  <c r="AB42" i="2"/>
  <c r="B29" i="4" s="1"/>
  <c r="A42" i="2"/>
  <c r="D29" i="4" s="1"/>
  <c r="D42" i="2"/>
  <c r="A29" i="4" s="1"/>
  <c r="K42" i="2"/>
  <c r="I29" i="4" s="1"/>
  <c r="J42" i="2"/>
  <c r="K29" i="4" s="1"/>
  <c r="N42" i="2"/>
  <c r="M42" i="2"/>
  <c r="L29" i="4" s="1"/>
  <c r="AB43" i="2"/>
  <c r="B30" i="4" s="1"/>
  <c r="A43" i="2"/>
  <c r="D30" i="4" s="1"/>
  <c r="D43" i="2"/>
  <c r="A30" i="4" s="1"/>
  <c r="K43" i="2"/>
  <c r="I30" i="4" s="1"/>
  <c r="J43" i="2"/>
  <c r="K30" i="4" s="1"/>
  <c r="N43" i="2"/>
  <c r="M43" i="2"/>
  <c r="L30" i="4" s="1"/>
  <c r="AB44" i="2"/>
  <c r="B31" i="4" s="1"/>
  <c r="A44" i="2"/>
  <c r="D31" i="4" s="1"/>
  <c r="D44" i="2"/>
  <c r="A31" i="4" s="1"/>
  <c r="K44" i="2"/>
  <c r="I31" i="4" s="1"/>
  <c r="J44" i="2"/>
  <c r="K31" i="4" s="1"/>
  <c r="N44" i="2"/>
  <c r="M44" i="2"/>
  <c r="L31" i="4" s="1"/>
  <c r="AB45" i="2"/>
  <c r="B32" i="4" s="1"/>
  <c r="A45" i="2"/>
  <c r="D32" i="4" s="1"/>
  <c r="D45" i="2"/>
  <c r="A32" i="4" s="1"/>
  <c r="K45" i="2"/>
  <c r="I32" i="4" s="1"/>
  <c r="J45" i="2"/>
  <c r="K32" i="4" s="1"/>
  <c r="N45" i="2"/>
  <c r="M45" i="2"/>
  <c r="L32" i="4" s="1"/>
  <c r="A4" i="2" l="1"/>
  <c r="M10" i="2" l="1"/>
  <c r="AM10" i="2"/>
  <c r="AK10" i="2"/>
  <c r="J10" i="2"/>
  <c r="N10" i="2"/>
  <c r="K10" i="2"/>
  <c r="D10" i="2"/>
  <c r="AB10" i="2" l="1"/>
  <c r="AE10" i="2"/>
  <c r="M16" i="2"/>
  <c r="L3" i="4" s="1"/>
  <c r="J16" i="2"/>
  <c r="K3" i="4" s="1"/>
  <c r="N16" i="2"/>
  <c r="K16" i="2"/>
  <c r="I3" i="4" s="1"/>
  <c r="D16" i="2"/>
  <c r="A3" i="4" s="1"/>
  <c r="A16" i="2"/>
  <c r="D3" i="4" s="1"/>
  <c r="AB16" i="2"/>
  <c r="B3" i="4" s="1"/>
  <c r="M12" i="2"/>
  <c r="J12" i="2"/>
  <c r="N12" i="2"/>
  <c r="K12" i="2"/>
  <c r="D12" i="2"/>
  <c r="AB12" i="2"/>
  <c r="M8" i="2"/>
  <c r="D8" i="2"/>
  <c r="AB8" i="2"/>
  <c r="AE8" i="2"/>
  <c r="AB4" i="2"/>
  <c r="AB6" i="2"/>
  <c r="AE6" i="2"/>
  <c r="M6" i="2"/>
  <c r="AM6" i="2"/>
  <c r="AK6" i="2"/>
  <c r="N6" i="2"/>
  <c r="J6" i="2"/>
  <c r="K6" i="2"/>
  <c r="D6" i="2"/>
  <c r="M4" i="2"/>
  <c r="M2" i="2"/>
  <c r="AM2" i="2"/>
  <c r="AK2" i="2"/>
  <c r="AM4" i="2"/>
  <c r="AK4" i="2"/>
  <c r="N4" i="2"/>
  <c r="J4" i="2"/>
  <c r="K4" i="2"/>
  <c r="D4" i="2"/>
  <c r="L33" i="4" l="1"/>
  <c r="AB2" i="2" l="1"/>
  <c r="D2" i="2"/>
  <c r="K2" i="2"/>
  <c r="J2" i="2"/>
  <c r="J33" i="4" l="1"/>
  <c r="K33" i="4"/>
  <c r="I33" i="4"/>
  <c r="A12" i="2" l="1"/>
  <c r="A8" i="2" l="1"/>
  <c r="A6" i="2"/>
  <c r="A2" i="2"/>
  <c r="A10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Superbid Web Service</author>
  </authors>
  <commentList>
    <comment ref="A1" authorId="0" shapeId="0" xr:uid="{6F318D1B-5DF8-4191-BF16-4E7AD116E4BA}">
      <text>
        <r>
          <rPr>
            <sz val="11"/>
            <color indexed="8"/>
            <rFont val="Calibri"/>
            <family val="2"/>
            <scheme val="minor"/>
          </rPr>
          <t>Digite a Descrição Curta. 
Max. carateres: 215. 
Preenchimento obrigatório</t>
        </r>
      </text>
    </comment>
    <comment ref="B1" authorId="0" shapeId="0" xr:uid="{B2EB44AD-A421-4079-BA5C-A0A7B64EC4BB}">
      <text>
        <r>
          <rPr>
            <sz val="11"/>
            <color indexed="8"/>
            <rFont val="Calibri"/>
            <family val="2"/>
            <scheme val="minor"/>
          </rPr>
          <t>Digite a Descrição detalhada. 
Max. carateres: 4000.</t>
        </r>
      </text>
    </comment>
    <comment ref="C1" authorId="0" shapeId="0" xr:uid="{0A084B44-3F49-4E54-A7C9-E82EBFB564F8}">
      <text>
        <r>
          <rPr>
            <sz val="11"/>
            <color indexed="8"/>
            <rFont val="Calibri"/>
            <family val="2"/>
            <scheme val="minor"/>
          </rPr>
          <t>Preencher o Endereço no formato que consiga encontrar o resultado no Google Maps.
 Nível de detalhe mínimo até a Cidade</t>
        </r>
      </text>
    </comment>
    <comment ref="D1" authorId="0" shapeId="0" xr:uid="{96777FB6-CF3F-4F9E-90B1-D23D5B10E4CD}">
      <text>
        <r>
          <rPr>
            <sz val="11"/>
            <color indexed="8"/>
            <rFont val="Calibri"/>
            <family val="2"/>
            <scheme val="minor"/>
          </rPr>
          <t>Digite o Nº do Lote. 
Este campo aceita somente números. 
Preenchimento obrigatório</t>
        </r>
      </text>
    </comment>
    <comment ref="I1" authorId="0" shapeId="0" xr:uid="{9CCEE81F-5EC1-4733-9E70-552322C56D33}">
      <text>
        <r>
          <rPr>
            <sz val="11"/>
            <color indexed="8"/>
            <rFont val="Calibri"/>
            <family val="2"/>
            <scheme val="minor"/>
          </rPr>
          <t>Digite o Referência do Produto. 
Preenchimento obrigatório</t>
        </r>
      </text>
    </comment>
    <comment ref="K1" authorId="0" shapeId="0" xr:uid="{5B05F303-F11C-4DFF-AAFA-263E9C6072C7}">
      <text>
        <r>
          <rPr>
            <sz val="11"/>
            <color indexed="8"/>
            <rFont val="Calibri"/>
            <family val="2"/>
            <scheme val="minor"/>
          </rPr>
          <t>Digite o Valor Inicial. 
Este campo aceita somente números.</t>
        </r>
      </text>
    </comment>
    <comment ref="L1" authorId="0" shapeId="0" xr:uid="{E0E410D5-A5E0-4867-87BE-27CFA28FD77B}">
      <text>
        <r>
          <rPr>
            <sz val="11"/>
            <color indexed="8"/>
            <rFont val="Calibri"/>
            <family val="2"/>
            <scheme val="minor"/>
          </rPr>
          <t>Digite o Valor Mínimo de Venda. 
Este campo aceita somente números. 
O valor Mínimo de venda deve ser igual ou maior que o valor inicial.</t>
        </r>
      </text>
    </comment>
    <comment ref="N1" authorId="0" shapeId="0" xr:uid="{04670BF8-BD10-4BC7-A80F-CB9B4338ADD4}">
      <text>
        <r>
          <rPr>
            <sz val="11"/>
            <color indexed="8"/>
            <rFont val="Calibri"/>
            <family val="2"/>
            <scheme val="minor"/>
          </rPr>
          <t>Digite o Incremento. 
Este campo aceita somente números.</t>
        </r>
      </text>
    </comment>
  </commentList>
</comments>
</file>

<file path=xl/sharedStrings.xml><?xml version="1.0" encoding="utf-8"?>
<sst xmlns="http://schemas.openxmlformats.org/spreadsheetml/2006/main" count="1808" uniqueCount="659">
  <si>
    <t>Assessor</t>
  </si>
  <si>
    <t>Combustível</t>
  </si>
  <si>
    <t>Pendências</t>
  </si>
  <si>
    <t>Nº do lote</t>
  </si>
  <si>
    <t>Incremento</t>
  </si>
  <si>
    <t>Lote</t>
  </si>
  <si>
    <t>Ano Fab/Modelo</t>
  </si>
  <si>
    <t>Cor</t>
  </si>
  <si>
    <t>Motor</t>
  </si>
  <si>
    <t>Lataria</t>
  </si>
  <si>
    <t>Chassi</t>
  </si>
  <si>
    <t>Renavam</t>
  </si>
  <si>
    <t>Pintura</t>
  </si>
  <si>
    <t>Câmbio</t>
  </si>
  <si>
    <t>Ar condicionado</t>
  </si>
  <si>
    <t>Tapeçaria</t>
  </si>
  <si>
    <t>Pneus</t>
  </si>
  <si>
    <t>Nº de Portas</t>
  </si>
  <si>
    <t>Elétricos</t>
  </si>
  <si>
    <t>Manuais</t>
  </si>
  <si>
    <t xml:space="preserve">Sim </t>
  </si>
  <si>
    <t>Não</t>
  </si>
  <si>
    <t>Vidros</t>
  </si>
  <si>
    <t xml:space="preserve">Vidros </t>
  </si>
  <si>
    <t>Direção</t>
  </si>
  <si>
    <t>Hidráulica</t>
  </si>
  <si>
    <t>Mecânica</t>
  </si>
  <si>
    <t>Manual</t>
  </si>
  <si>
    <t>Automático</t>
  </si>
  <si>
    <t>Funcionando</t>
  </si>
  <si>
    <t>Avariado</t>
  </si>
  <si>
    <t>Não testado</t>
  </si>
  <si>
    <t>Falta</t>
  </si>
  <si>
    <t>Regulares</t>
  </si>
  <si>
    <t>Ruins</t>
  </si>
  <si>
    <t>Obs.</t>
  </si>
  <si>
    <t>Gasolina</t>
  </si>
  <si>
    <t>Diesel</t>
  </si>
  <si>
    <t>Flex/GNV</t>
  </si>
  <si>
    <t>Gasolina/GNV</t>
  </si>
  <si>
    <t>Flex (Álcool/Gasolina)</t>
  </si>
  <si>
    <t>Rodas</t>
  </si>
  <si>
    <t>Banco</t>
  </si>
  <si>
    <t>Tecido</t>
  </si>
  <si>
    <t>Couro</t>
  </si>
  <si>
    <t>Status</t>
  </si>
  <si>
    <t>Proprietário</t>
  </si>
  <si>
    <t>Descrição HTML</t>
  </si>
  <si>
    <t>Eixos</t>
  </si>
  <si>
    <t>Tração</t>
  </si>
  <si>
    <t>Carroceria</t>
  </si>
  <si>
    <t>Cardan</t>
  </si>
  <si>
    <t>Tacógrafo</t>
  </si>
  <si>
    <t>Tapeçaria/Forração</t>
  </si>
  <si>
    <t xml:space="preserve">Pintura </t>
  </si>
  <si>
    <t>Bancos</t>
  </si>
  <si>
    <t>Qtd. De pneus</t>
  </si>
  <si>
    <t>Estado dos pneus</t>
  </si>
  <si>
    <t>Qtd. De Pneus</t>
  </si>
  <si>
    <t>Estado dos Pneus</t>
  </si>
  <si>
    <t>Lataria/Pintura</t>
  </si>
  <si>
    <t>Ano</t>
  </si>
  <si>
    <t>Horímetro</t>
  </si>
  <si>
    <t>Pneus (Qtd e estado)</t>
  </si>
  <si>
    <t>Capacidade</t>
  </si>
  <si>
    <t>Nº do ativo</t>
  </si>
  <si>
    <t>OBS.</t>
  </si>
  <si>
    <t>Ruim</t>
  </si>
  <si>
    <t xml:space="preserve">Bom </t>
  </si>
  <si>
    <t>Regular</t>
  </si>
  <si>
    <t>Automatizado</t>
  </si>
  <si>
    <t>Álcool</t>
  </si>
  <si>
    <t>Couro/Tecido</t>
  </si>
  <si>
    <t>Urbano</t>
  </si>
  <si>
    <t>Rodoviário</t>
  </si>
  <si>
    <t>Ferro</t>
  </si>
  <si>
    <t>Unid. Metrica</t>
  </si>
  <si>
    <t>Courvin</t>
  </si>
  <si>
    <t>LP Atual:</t>
  </si>
  <si>
    <t>4x2</t>
  </si>
  <si>
    <t>4x4</t>
  </si>
  <si>
    <t>6x2</t>
  </si>
  <si>
    <t>6x4</t>
  </si>
  <si>
    <t>8x4</t>
  </si>
  <si>
    <t>10x4</t>
  </si>
  <si>
    <t>Sim</t>
  </si>
  <si>
    <t>Fibra</t>
  </si>
  <si>
    <t>Freio a Disco</t>
  </si>
  <si>
    <t>Partida Elétrica</t>
  </si>
  <si>
    <t>Eixo SR</t>
  </si>
  <si>
    <t>Comitente</t>
  </si>
  <si>
    <t>Descrição</t>
  </si>
  <si>
    <t>Modelo (SEMPRE MAIUSCULA)</t>
  </si>
  <si>
    <t>Chassi (SEMPRE MAIUSCULA)</t>
  </si>
  <si>
    <t>Marca (SEMPRE MAIUSCULA)</t>
  </si>
  <si>
    <t>Série (SEMPRE MAIUSCULA)</t>
  </si>
  <si>
    <t>Nome do Lote (SEMPRE MAIUSCULA)</t>
  </si>
  <si>
    <t>Desmontado/Avariado, podendo faltar peças</t>
  </si>
  <si>
    <t>Faltam</t>
  </si>
  <si>
    <t>Álcool/GNV</t>
  </si>
  <si>
    <t>Diferencial</t>
  </si>
  <si>
    <t>Dianteiros Elétricos/Traseiros Manuais</t>
  </si>
  <si>
    <t>Avariada</t>
  </si>
  <si>
    <t>Rádio</t>
  </si>
  <si>
    <t>Carroceria / Capacidade / Estado Geral</t>
  </si>
  <si>
    <t>Aparelho de Som</t>
  </si>
  <si>
    <t>Primeiro: Sim / Segundo: Falta</t>
  </si>
  <si>
    <t>Primeiro: Falta / Segundo: Sim</t>
  </si>
  <si>
    <t>Quantidade de Lugares</t>
  </si>
  <si>
    <t>Avariado/Faltando peças e partes</t>
  </si>
  <si>
    <t>Avariado/Podendo faltar peças e partes</t>
  </si>
  <si>
    <t>VI</t>
  </si>
  <si>
    <t>VMV</t>
  </si>
  <si>
    <t>VER</t>
  </si>
  <si>
    <t>UF</t>
  </si>
  <si>
    <t>Fator Multiplicativo</t>
  </si>
  <si>
    <t>Tabela Molicar</t>
  </si>
  <si>
    <t>Tabela Fipe</t>
  </si>
  <si>
    <t>Valor de Referência do Vendedor</t>
  </si>
  <si>
    <t>Municipio</t>
  </si>
  <si>
    <t>Município</t>
  </si>
  <si>
    <t>Medidas (Em metros)</t>
  </si>
  <si>
    <t>Referencia / Ativo-Frota</t>
  </si>
  <si>
    <t>Ref. / Ativo-Frota</t>
  </si>
  <si>
    <t>Proprietário/CNPJ (Proprietário do documento)</t>
  </si>
  <si>
    <t>Não Testado</t>
  </si>
  <si>
    <t>Motor dá partida:</t>
  </si>
  <si>
    <t>Falta Motor</t>
  </si>
  <si>
    <t>Motor Desmontado/Faltando partes, peças e componentes</t>
  </si>
  <si>
    <t>Motor Avariado/Faltando partes, peças e componentes</t>
  </si>
  <si>
    <t>Motor Avariado/Podendo Faltar partes, peças e componentes</t>
  </si>
  <si>
    <t>Fundido</t>
  </si>
  <si>
    <t>Fumaçando</t>
  </si>
  <si>
    <t>C/ Vazamentos</t>
  </si>
  <si>
    <t>Barulho anormal</t>
  </si>
  <si>
    <t xml:space="preserve">Adicionar: Motor c/ problemas? </t>
  </si>
  <si>
    <t>Tipos de Problemas Por Condição de Partida</t>
  </si>
  <si>
    <t>Motor c/ Fumaça excessiva</t>
  </si>
  <si>
    <t>Motor c/ Vazamentos</t>
  </si>
  <si>
    <t>Motor c/ Ruído anormal</t>
  </si>
  <si>
    <t>Motor Fundido</t>
  </si>
  <si>
    <t>Tipos de Tração x Eixo</t>
  </si>
  <si>
    <t>Dois</t>
  </si>
  <si>
    <t>Três</t>
  </si>
  <si>
    <t>Quatro</t>
  </si>
  <si>
    <t>Cinco</t>
  </si>
  <si>
    <t>Referencia / Compartilhado</t>
  </si>
  <si>
    <t>Semi-Automático</t>
  </si>
  <si>
    <t>Tipo (Urbano ou Rodoviário)</t>
  </si>
  <si>
    <t>### Motos ###</t>
  </si>
  <si>
    <t>### Semirreboques e Reboques ###</t>
  </si>
  <si>
    <t>### Ônibus ###</t>
  </si>
  <si>
    <t>### Caminhões e Cavalos Mecânicos ###</t>
  </si>
  <si>
    <t>Valor Inicial (VI) - TOTAL</t>
  </si>
  <si>
    <t>Valor Mínimo de Venda (VMV) -  TOTAL</t>
  </si>
  <si>
    <t>Valor Estimado de Recuperação (VER) - TOTAL</t>
  </si>
  <si>
    <t>### Máquinas Pesadas, Tratores e Empilhadeiras ###</t>
  </si>
  <si>
    <r>
      <rPr>
        <sz val="10"/>
        <color indexed="9"/>
        <rFont val="Arial"/>
        <family val="2"/>
      </rPr>
      <t>Nome do produto</t>
    </r>
  </si>
  <si>
    <t>Nome (CAMINHÃO + CARROCERIA OU CAVALO MECÂNICO)</t>
  </si>
  <si>
    <t>Nome (ÔNIBUS URBANO OU ÔNIBUS RODOVIÁRIO)</t>
  </si>
  <si>
    <t>Nome (SEMIRREBOQUE + CARROCERIA OU REBOQUE + CARROCERIA)</t>
  </si>
  <si>
    <t>Nome (SEMPRE MAÍUSCULA)</t>
  </si>
  <si>
    <t>Lote Ref. / Ativo-Frota</t>
  </si>
  <si>
    <t>Alienação</t>
  </si>
  <si>
    <t>Alienação Fiduciária</t>
  </si>
  <si>
    <t>Alienacao</t>
  </si>
  <si>
    <t>Retirado</t>
  </si>
  <si>
    <t>Restrições</t>
  </si>
  <si>
    <t>Alienaçao</t>
  </si>
  <si>
    <t>Alienacão</t>
  </si>
  <si>
    <t>Arrendamento Mercantil</t>
  </si>
  <si>
    <t>Renajud</t>
  </si>
  <si>
    <t>Judicial</t>
  </si>
  <si>
    <t>Administrativa</t>
  </si>
  <si>
    <t>Mercantil</t>
  </si>
  <si>
    <t>Arrendamento</t>
  </si>
  <si>
    <t>Fiduciaria</t>
  </si>
  <si>
    <t>Arred</t>
  </si>
  <si>
    <t>Stand-by</t>
  </si>
  <si>
    <t>Stand by</t>
  </si>
  <si>
    <t>Retirado a Pedido do Vendedor</t>
  </si>
  <si>
    <t>Pendências (Vermelho)</t>
  </si>
  <si>
    <t>Pendências (Amarelo)</t>
  </si>
  <si>
    <t>Regra Cores (Pendências/Retirado)</t>
  </si>
  <si>
    <t>Segregado</t>
  </si>
  <si>
    <t>Segregado a Pedido do Vendedor</t>
  </si>
  <si>
    <t>Excluído</t>
  </si>
  <si>
    <t>Adicionado</t>
  </si>
  <si>
    <t>Regra Cores (Pendências/Stand-by)</t>
  </si>
  <si>
    <t>Aguardar</t>
  </si>
  <si>
    <t>Falta confirmação</t>
  </si>
  <si>
    <t>Alteração/Adicional</t>
  </si>
  <si>
    <t>Regra Cores (Adicional)</t>
  </si>
  <si>
    <t>Regra Cores (Alteração)</t>
  </si>
  <si>
    <t>Alterações</t>
  </si>
  <si>
    <t>Alterar</t>
  </si>
  <si>
    <t>Descrição curta</t>
  </si>
  <si>
    <t>Descrição detalhada</t>
  </si>
  <si>
    <t>fotos</t>
  </si>
  <si>
    <t>htm</t>
  </si>
  <si>
    <t>htms</t>
  </si>
  <si>
    <t>valores</t>
  </si>
  <si>
    <t>vi</t>
  </si>
  <si>
    <t>vi's</t>
  </si>
  <si>
    <t>ver</t>
  </si>
  <si>
    <t>ver's</t>
  </si>
  <si>
    <t>vmv</t>
  </si>
  <si>
    <t>Adicionar</t>
  </si>
  <si>
    <t>Novo</t>
  </si>
  <si>
    <t>Intenção de gravame</t>
  </si>
  <si>
    <t>Restrição</t>
  </si>
  <si>
    <t>Restricao</t>
  </si>
  <si>
    <t>Restricão</t>
  </si>
  <si>
    <t>Benefício Tributário</t>
  </si>
  <si>
    <t>Beneficio</t>
  </si>
  <si>
    <t>Tributário</t>
  </si>
  <si>
    <t>Tributario</t>
  </si>
  <si>
    <t>Bloqueios Diversos</t>
  </si>
  <si>
    <t>Bloqueios</t>
  </si>
  <si>
    <t>Bloqueio</t>
  </si>
  <si>
    <t>Reserva de Domínio</t>
  </si>
  <si>
    <t>Reserva</t>
  </si>
  <si>
    <t>Domínio</t>
  </si>
  <si>
    <t>Dominio</t>
  </si>
  <si>
    <t>Restriçao</t>
  </si>
  <si>
    <t>Adm</t>
  </si>
  <si>
    <t>Respons. De Débitos</t>
  </si>
  <si>
    <t>Responsabilidade de Débitos</t>
  </si>
  <si>
    <t>Comprador</t>
  </si>
  <si>
    <t>Vendedor</t>
  </si>
  <si>
    <t>Indefinido</t>
  </si>
  <si>
    <t>Débitos (Total)</t>
  </si>
  <si>
    <t>Débitos (Responsabilidade)</t>
  </si>
  <si>
    <t>Consultas (Restrições | Débitos)</t>
  </si>
  <si>
    <t>Frase Débitos (Comprador)</t>
  </si>
  <si>
    <t>Frase Débitos (Vendedor)</t>
  </si>
  <si>
    <t>Restrito</t>
  </si>
  <si>
    <t>Ambiental</t>
  </si>
  <si>
    <t>Restrito (Grupo de Oferta)</t>
  </si>
  <si>
    <t>Regra Cores (Restrito/Grupo de Oferta)</t>
  </si>
  <si>
    <t>CNPJ</t>
  </si>
  <si>
    <t>CPF</t>
  </si>
  <si>
    <t>Destinação Ambiental</t>
  </si>
  <si>
    <t>Placa (colocar apenas a placa e qual UF está registrada) (SEMPRE MAIUSCULA - EX.: XXX1234 (UF))</t>
  </si>
  <si>
    <t>8x2</t>
  </si>
  <si>
    <t>Alteração</t>
  </si>
  <si>
    <t>Descrição Html</t>
  </si>
  <si>
    <t>. Alteração/Adicionado</t>
  </si>
  <si>
    <t>Adicional</t>
  </si>
  <si>
    <t>Incluir</t>
  </si>
  <si>
    <t>Subir</t>
  </si>
  <si>
    <t>Tipo</t>
  </si>
  <si>
    <t>Valor de Referência do Vendedor (Contábil)</t>
  </si>
  <si>
    <t xml:space="preserve">Tipo </t>
  </si>
  <si>
    <t>Elétrico</t>
  </si>
  <si>
    <t>Nº do Patrimônio</t>
  </si>
  <si>
    <t>Empreendimento</t>
  </si>
  <si>
    <t>Localização</t>
  </si>
  <si>
    <t>Descrição Curta (CONCATENADA)</t>
  </si>
  <si>
    <t>Largura (CM)</t>
  </si>
  <si>
    <t>Altura (CM)</t>
  </si>
  <si>
    <t>Comprimento (CM)</t>
  </si>
  <si>
    <t>Regra Cores (Restrições)</t>
  </si>
  <si>
    <t>Valor de Referência do Vendedor (VRV) - TOTAL</t>
  </si>
  <si>
    <t>Item</t>
  </si>
  <si>
    <t>Marca</t>
  </si>
  <si>
    <t>Modelo</t>
  </si>
  <si>
    <t>Série</t>
  </si>
  <si>
    <t>Condição</t>
  </si>
  <si>
    <t>Capacidade (Valor e Unidade)</t>
  </si>
  <si>
    <t>Atualização 1</t>
  </si>
  <si>
    <t>Atualização 2</t>
  </si>
  <si>
    <t>Atualização 3</t>
  </si>
  <si>
    <t>Atualização 4</t>
  </si>
  <si>
    <t>Atualização 5</t>
  </si>
  <si>
    <t>Qtd e Nome</t>
  </si>
  <si>
    <t>Estadia</t>
  </si>
  <si>
    <t>Remoção</t>
  </si>
  <si>
    <t>Obs (Uso Cadastro)</t>
  </si>
  <si>
    <t>Tensão</t>
  </si>
  <si>
    <t>Incremento 1</t>
  </si>
  <si>
    <t>Valor até (1)</t>
  </si>
  <si>
    <t>Incremento 2</t>
  </si>
  <si>
    <t>Valor até (2)</t>
  </si>
  <si>
    <t>Frases Padrões</t>
  </si>
  <si>
    <t>### Decorados, Mobiliários e Outros (Sold)_Memento 1.4 ###</t>
  </si>
  <si>
    <t>Débitos de Estadia e Remoção</t>
  </si>
  <si>
    <t>Débitos de estadia e remoção</t>
  </si>
  <si>
    <t>Estadia e Remoção (Frase)</t>
  </si>
  <si>
    <t>Frase (Estadia e remoção)</t>
  </si>
  <si>
    <t>&lt;br&gt;Consultar aba de &lt;b&gt;VALORES A PAGAR&lt;/b&gt; para outras despesas a pagar como: estadia, remoção e descaracterização&lt;br&gt; &lt;b&gt;</t>
  </si>
  <si>
    <t>Pneus (Quantidade)</t>
  </si>
  <si>
    <t>Pneus (Estado)</t>
  </si>
  <si>
    <t>Nome (Fixo)</t>
  </si>
  <si>
    <t>Nome (Personalizado)</t>
  </si>
  <si>
    <t>Técnico</t>
  </si>
  <si>
    <t>Sucata</t>
  </si>
  <si>
    <t>Acessórios</t>
  </si>
  <si>
    <t>Detalhes sobre acessórios</t>
  </si>
  <si>
    <t>Não faz parte do lote</t>
  </si>
  <si>
    <t>Componentes existentes</t>
  </si>
  <si>
    <t>Valor de Referência do Vendedor (VRV)</t>
  </si>
  <si>
    <t>Taxas ADM</t>
  </si>
  <si>
    <t>Frase (Taxas/Encargos adm)</t>
  </si>
  <si>
    <t>&lt;br&gt;Além das comissões, o comprador deverá pagar encargos de administração, conforme estipulado nas Condições de Venda e Pagamento, previamente aceitas para participar do evento&lt;br&gt;&lt;br&gt;</t>
  </si>
  <si>
    <t>Taxas/Encargos Adm (Frase)</t>
  </si>
  <si>
    <t>Geolocalização</t>
  </si>
  <si>
    <t>Frase (Buyers Premium) -  LEILÃO</t>
  </si>
  <si>
    <t>Frase (Buyers Premium) -  VENDA DIRETA</t>
  </si>
  <si>
    <t>&lt;br&gt;&lt;br&gt;Além da comissão do Leiloeiro e dos encargos de administração, o comprador deverá pagar à empresa MaisAtivo &lt;br&gt;Intermediação de Ativos Ltda. (que utiliza o nome de fantasia SOLD) o Buyers Premium no valor correspondente a &lt;br&gt; sobre o preço da arrematação (valor do lance).&lt;br&gt;&lt;br&gt;</t>
  </si>
  <si>
    <t>% Buyers Premium (Uso Cadastro) - LEILÃO</t>
  </si>
  <si>
    <t>% Buyers Premium (Uso Cadastro) - VENDA DIRETA</t>
  </si>
  <si>
    <t>Buyers: % e (por extenso) - LEILÃO</t>
  </si>
  <si>
    <t>Buyers: % e (por extenso) - VENDA DIRETA</t>
  </si>
  <si>
    <t>Informações para análise técnica</t>
  </si>
  <si>
    <t>O comprador deverá pagar à empresa Maisativo Intermediação de Ativos Ltda. (que utiliza o nome de fantasia SOLD) o Buyers Premium no valor correspondente a &lt;br&gt; sobre o preço da proposta (compra).&lt;br&gt;Havendo interesse em realizar a visitação, dúvidas técnicas ou negociação, contate o time de vendas através do e-mail: vendas@superbid.net&lt;br&gt;&lt;br&gt;</t>
  </si>
  <si>
    <t>Endereço (via geolocalização Memento)</t>
  </si>
  <si>
    <t>ProdutoTitulo</t>
  </si>
  <si>
    <t>ProdutoDescricao</t>
  </si>
  <si>
    <t>ProdutoProjeto</t>
  </si>
  <si>
    <t>ProdutoNumero</t>
  </si>
  <si>
    <t>ProdutoEndereco</t>
  </si>
  <si>
    <t>ProdutoInicial</t>
  </si>
  <si>
    <t>ProdutoReserva</t>
  </si>
  <si>
    <t>ProdutoReferencia</t>
  </si>
  <si>
    <t>ProdutoIncremento</t>
  </si>
  <si>
    <t>Tabela Molicar - Ano/mês (referência)</t>
  </si>
  <si>
    <t>Tabela Molicar - Valor</t>
  </si>
  <si>
    <t>Tabela Fipe - Ano/mês (referência)</t>
  </si>
  <si>
    <t>VeiculoProprietario</t>
  </si>
  <si>
    <t>VeiculoRestricoes</t>
  </si>
  <si>
    <t>VeiculoDebitos</t>
  </si>
  <si>
    <t>Pendencias / Obs do Status</t>
  </si>
  <si>
    <t>ProdutoQuantidade</t>
  </si>
  <si>
    <t>ProdutoMedida</t>
  </si>
  <si>
    <t>ProdutoSubLote</t>
  </si>
  <si>
    <t>ProdutoAvaliacao</t>
  </si>
  <si>
    <t>ProdutoValorVendedor</t>
  </si>
  <si>
    <t>Referência Núm (Importação)</t>
  </si>
  <si>
    <t>ID do projeto</t>
  </si>
  <si>
    <t>Tabela Fipe - Valor</t>
  </si>
  <si>
    <t>### Veículos Leves e Utilitários ### 2024_v_9.3</t>
  </si>
  <si>
    <t>Tipo de template</t>
  </si>
  <si>
    <t>Segmento</t>
  </si>
  <si>
    <t>Híbrido (Gasolina/Elétrico)</t>
  </si>
  <si>
    <t>Híbrido (Diesel/Elétrico)</t>
  </si>
  <si>
    <t>Liga leve</t>
  </si>
  <si>
    <t>Tag/Código do Ativo</t>
  </si>
  <si>
    <t>Materiais rodantes (Estado)</t>
  </si>
  <si>
    <t>Lote/Título</t>
  </si>
  <si>
    <r>
      <t xml:space="preserve">&lt;br&gt;&lt;br&gt;Será de responsabilidade do </t>
    </r>
    <r>
      <rPr>
        <b/>
        <sz val="11"/>
        <color theme="1"/>
        <rFont val="Calibri"/>
        <family val="2"/>
        <scheme val="minor"/>
      </rPr>
      <t>comprador</t>
    </r>
    <r>
      <rPr>
        <sz val="11"/>
        <color theme="1"/>
        <rFont val="Calibri"/>
        <family val="2"/>
        <scheme val="minor"/>
      </rPr>
      <t xml:space="preserve"> o pagamento dos débitos de eventuais multas de trânsito, licenciamento, DPVAT &lt;br&gt; (seguro obrigatório) e IPVA relativos ao(s) veículo(s) </t>
    </r>
    <r>
      <rPr>
        <b/>
        <sz val="11"/>
        <color theme="1"/>
        <rFont val="Calibri"/>
        <family val="2"/>
        <scheme val="minor"/>
      </rPr>
      <t>vendido</t>
    </r>
    <r>
      <rPr>
        <sz val="11"/>
        <color theme="1"/>
        <rFont val="Calibri"/>
        <family val="2"/>
        <scheme val="minor"/>
      </rPr>
      <t xml:space="preserve">(s) ainda que anteriores à data do </t>
    </r>
    <r>
      <rPr>
        <b/>
        <sz val="11"/>
        <color theme="1"/>
        <rFont val="Calibri"/>
        <family val="2"/>
        <scheme val="minor"/>
      </rPr>
      <t>evento</t>
    </r>
    <r>
      <rPr>
        <sz val="11"/>
        <color theme="1"/>
        <rFont val="Calibri"/>
        <family val="2"/>
        <scheme val="minor"/>
      </rPr>
      <t>.&lt;br&gt;&lt;br&gt;Débitos em aberto:    &lt;b&gt;Sujeito a alterações de acordo com os cadastros dos órgãos públicos até a data da transferência do veículo&lt;br&gt;</t>
    </r>
  </si>
  <si>
    <r>
      <t xml:space="preserve">&lt;br&gt;&lt;br&gt;Será de responsabilidade da empresa vendedora o pagamento dos débitos de eventuais multas de trânsito e IPVA relativos&lt;br&gt;ao(s) veículo(s) </t>
    </r>
    <r>
      <rPr>
        <b/>
        <sz val="11"/>
        <color theme="1"/>
        <rFont val="Calibri"/>
        <family val="2"/>
        <scheme val="minor"/>
      </rPr>
      <t>vendido</t>
    </r>
    <r>
      <rPr>
        <sz val="11"/>
        <color theme="1"/>
        <rFont val="Calibri"/>
        <family val="2"/>
        <scheme val="minor"/>
      </rPr>
      <t xml:space="preserve">(s) e anteriores à data do </t>
    </r>
    <r>
      <rPr>
        <b/>
        <sz val="11"/>
        <color theme="1"/>
        <rFont val="Calibri"/>
        <family val="2"/>
        <scheme val="minor"/>
      </rPr>
      <t>evento</t>
    </r>
    <r>
      <rPr>
        <sz val="11"/>
        <color theme="1"/>
        <rFont val="Calibri"/>
        <family val="2"/>
        <scheme val="minor"/>
      </rPr>
      <t xml:space="preserve"> (exceto parcelas vincendas do IPVA, quando houver, as quais serão&lt;br&gt; suportadas pelo(s) </t>
    </r>
    <r>
      <rPr>
        <b/>
        <sz val="11"/>
        <color theme="1"/>
        <rFont val="Calibri"/>
        <family val="2"/>
        <scheme val="minor"/>
      </rPr>
      <t>comprador</t>
    </r>
    <r>
      <rPr>
        <sz val="11"/>
        <color theme="1"/>
        <rFont val="Calibri"/>
        <family val="2"/>
        <scheme val="minor"/>
      </rPr>
      <t>(es)). &lt;br&gt;</t>
    </r>
  </si>
  <si>
    <t>&lt;b&gt;Sujeito a alterações de acordo com os cadastros dos órgãos públicos até a data da transferência do veículo&lt;br&gt;</t>
  </si>
  <si>
    <t>Obs da quilometragem</t>
  </si>
  <si>
    <t>Quilometragem (Número)</t>
  </si>
  <si>
    <t>VMV 
(Valor Mínimo de Venda)</t>
  </si>
  <si>
    <t>VMV
(Valor Mínimo de Venda)</t>
  </si>
  <si>
    <t>VMV
 (Valor Mínimo de Venda)</t>
  </si>
  <si>
    <t>NIVEL ÓTICO DSZ3 28X COM RÉGUA E  TRIPÉ</t>
  </si>
  <si>
    <t>MAX (MATRIZ)</t>
  </si>
  <si>
    <t xml:space="preserve">SÃO PAULO </t>
  </si>
  <si>
    <t xml:space="preserve">SP </t>
  </si>
  <si>
    <t>ADICIONAR</t>
  </si>
  <si>
    <t>RETIFICA CILINDRICA INTERNA WMW-VEB WERKZEAGMASCHINEFABRIK MODELOS1 125X175</t>
  </si>
  <si>
    <t>NIVEL ÓTICO DSZ3 28X COM RÉGUA E  TRIPÉ USADO EM CASO DE DÚVIDAS ENTRAR EM CONTATO: duvidasleiloes@gmail.com USADAS, NO ESTADO E SEM GARANTIAS. PODENDO APRESENTAR AVÁRIAS, FALTA DE PEÇAS E COMPONENTES.</t>
  </si>
  <si>
    <t>RETIFICA CILINDRICA INTERNA WMW-VEB WERKZEAGMASCHINEFABRIK MODELOS1 125X175 USADO EM CASO DE DÚVIDAS ENTRAR EM CONTATO: duvidasleiloes@gmail.com USADAS, NO ESTADO E SEM GARANTIAS. PODENDO APRESENTAR AVÁRIAS, FALTA DE PEÇAS E COMPONENTES.</t>
  </si>
  <si>
    <t>NIVEL ÓTICO DSZ3 28X COM RÉGUA E  TRIPÉ USADO EM CASO DE DÚVIDAS ENTRAR EM CONTATO: duvidasleiloes@gmail.comUSADAS, NO ESTADO E SEM GARANTIAS. PODENDO APRESENTAR AVÁRIAS, FALTA DE PEÇAS E COMPONENTES.</t>
  </si>
  <si>
    <t>NIVEL ÓTICO DSZ3 28X COM RÉGUA E  TRIPÉ USADO EM CASO DE DÚVIDAS ENTRAR EM CONTATO: duvidasleiloes@gmail.com USADAS, NO ESTADO E SEM GARANTIAS.  PODENDO APRESENTAR AVÁRIAS, FALTA DE PEÇAS E COMPONENTES.</t>
  </si>
  <si>
    <t>NIVEL ÓTICO DSZ3 28X COM RÉGUA E  TRIPÉ USADO  EM CASO DE DÚVIDAS ENTRAR EM CONTATO: duvidasleiloes@gmail.com USADAS, NO ESTADO E SEM GARANTIAS. PODENDO APRESENTAR AVÁRIAS, FALTA DE PEÇAS E COMPONENTES.</t>
  </si>
  <si>
    <t xml:space="preserve">PAINEL ROBO FANUC </t>
  </si>
  <si>
    <t>PAINEL ROBO FANUC USADO
EM CASO DE DÚVIDAS ENTRAR EM CONTATO: duvidasleiloes@gmail.com
USADAS, NO ESTADO E SEM GARANTIAS.
PODENDO APRESENTAR AVÁRIAS, FALTA DE PEÇAS E COMPONENTES.</t>
  </si>
  <si>
    <t>SP</t>
  </si>
  <si>
    <t>MGL80-86</t>
  </si>
  <si>
    <t>CENTRAL DE OXIGÊNIO (02) COMPOSTO DE COMPRESSOR PARAFUSO KAESER SIGMA, SECADOR USADA</t>
  </si>
  <si>
    <t>CENTRAL DE OXIGÊNIO (02) COMPOSTO DE COMPRESSOR PARAFUSO KAESER SIGMA, SECADOR USADA PRAZO DE RETIRADA 30 DIAS UTEIS  EM CASO DE DÚVIDAS ENTRAR EM CONTATO COM : duvidasleiloes@gmail.com USADO, NO ESTADO E SEM GARANTIAS.PODENDO APRESENTAR AVÁRIAS, FALTA DE PEÇAS E COMPONENTES .</t>
  </si>
  <si>
    <t>DSL144</t>
  </si>
  <si>
    <t xml:space="preserve">2 REBOCADOR RUCKER CAP 8 TON </t>
  </si>
  <si>
    <t>2 REBOCADOR RUCKER CAP 8 TON USADO PRAZO DE RETIRADA APÓS 30 DIAS EM CASO DE DÚVIDAS ENTRAR EM CONTATO: duvidasleiloes@gmail.com USADAS, NO ESTADO E SEM GARANTIAS PODENDO APRESENTAR AVÁRIAS, FALTA DE PEÇAS E COMPONENTES.</t>
  </si>
  <si>
    <t>RM25</t>
  </si>
  <si>
    <t xml:space="preserve">EMPILHADEIRA LINDE A GAS 3 TON </t>
  </si>
  <si>
    <t>EMPILHADEIRA LINDE A GAS 3 TON USADA  PRAZO DE RETIRADA 30 DIAS UTEIS  EM CASO DE DÚVIDAS ENTRAR EM CONTATO COM : duvidasleiloes@gmail.com USADO, NO ESTADO E SEM GARANTIAS. PODENDO APRESENTAR AVÁRIAS, FALTA DE PEÇAS E COMPONENTES .</t>
  </si>
  <si>
    <t>RM33</t>
  </si>
  <si>
    <t xml:space="preserve">FREZADORA FERRAMENTEIRA FREZAR 1100 COM CABEÇOTE </t>
  </si>
  <si>
    <t>FREZADORA FERRAMENTEIRA FREZAR 1100 COM CABEÇOTE USADA PRAZO DE RETIRADA 30 DIAS UTEIS  EM CASO DE DÚVIDAS ENTRAR EM CONTATO COM : duvidasleiloes@gmail.com USADO, NO ESTADO E SEM GARANTIAS. PODENDO APRESENTAR AVÁRIAS, FALTA DE PEÇAS E COMPONENTES .</t>
  </si>
  <si>
    <t>RM33-2</t>
  </si>
  <si>
    <t xml:space="preserve">AQUECEDOR INDUTIVO JAMO COM PAINEL </t>
  </si>
  <si>
    <t>AQUECEDOR INDUTIVO JAMO COM PAINEL USADO   PRAZO DE RETIRADA 30 DIAS UTEIS  EM CASO DE DÚVIDAS ENTRAR EM CONTATO COM : duvidasleiloes@gmail.com USADO, NO ESTADO E SEM GARANTIAS. PODENDO APRESENTAR AVÁRIAS, FALTA DE PEÇAS E COMPONENTES .</t>
  </si>
  <si>
    <t>PTL195</t>
  </si>
  <si>
    <t xml:space="preserve">EMPILHADEIRA HANGCHA2.5 TON MODELO CPCD25 XRG2 ANO 2022 COM DESLOCADOR DE GARFOS </t>
  </si>
  <si>
    <t xml:space="preserve">EMPILHADEIRA HANGCHA2.5 TON MODELO CPCD25 XRG2 ANO 2022 COM DESLOCADOR DE GARFOS  USADO NO ESTADO SEM GARANTIAS EM CASO DE DÚVIDAS ENTRAR EM CONTATO: duvidasleiloes@gmail.com USADAS, NO ESTADO E SEM GARANTIAS. PODENDO APRESENTAR AVÁRIAS, FALTA DE PEÇAS E COMPONENTES. PRAZO DE RETIRADA 20 DIAS UTEIS         </t>
  </si>
  <si>
    <t>SXL18705</t>
  </si>
  <si>
    <t xml:space="preserve">EMPILHADEIRA YALE  GP  155 VX2 CAP 7.5 TON ANO 2016        </t>
  </si>
  <si>
    <t xml:space="preserve">EMPILHADEIRA YALE  GP  155 VX2 CAP 7.5 TON ANO 2016  USADO NO ESTADO SEM GARANTIAS EM CASO DE DÚVIDAS ENTRAR EM CONTATO: duvidasleiloes@gmail.com USADAS, NO ESTADO E SEM GARANTIAS. PODENDO APRESENTAR AVÁRIAS, FALTA DE PEÇAS E COMPONENTES. PRAZO DE RETIRADA 45 DIAS UTEIS         </t>
  </si>
  <si>
    <t>SXL18300</t>
  </si>
  <si>
    <t>EMPILHADEIRA HYSTER , MODELO H155 XL2 4x2 , CAP 7
TON, ANO  1998</t>
  </si>
  <si>
    <t xml:space="preserve">EMPILHADEIRA HYSTER , MODELO H155 XL2 4x2 , CAP 7 TON, ANO  1998 USADO EM CASO DE DÚVIDAS ENTRAR EM CONTATO: duvidasleiloes@gmail.com USADAS, NO ESTADO E SEM GARANTIAS. PODENDO APRESENTAR AVÁRIAS, FALTA DE PEÇAS E COMPONENTES. PRAZO DE RETIRADA 35 DIAS UTEIS </t>
  </si>
  <si>
    <t>SXL18358</t>
  </si>
  <si>
    <t>EMPILHADEIRA HYUNDAI CAP 7 TON ANO AQUISICAO 2014</t>
  </si>
  <si>
    <t xml:space="preserve">EMPILHADEIRA HYUNDAI CAP 7 TON ANO AQUISICAO 2014
EM CASO DE DÚVIDAS ENTRAR EM CONTATO: duvidasleiloes@gmail.com
USADAS, NO ESTADO E SEM GARANTIAS.
PODENDO APRESENTAR AVÁRIAS, FALTA DE PEÇAS E COMPONENTES.
PRAZO DE RETIRADA EM ATÉ 60 DIAS UTEIS -PODENDO ANTECIPAR </t>
  </si>
  <si>
    <t>SXL18483</t>
  </si>
  <si>
    <t xml:space="preserve">EMPILHADEIRA YALE 7,5 TON VERACITOR 155VX (AQUISIÇÃO 2016 ) </t>
  </si>
  <si>
    <t xml:space="preserve">EMPILHADEIRA YALE 7,5 TON VERACITOR 155VX (AQUISIÇÃO 2016 ) 
EM CASO DE DÚVIDAS ENTRAR EM CONTATO: duvidasleiloes@gmail.com
USADAS, NO ESTADO E SEM GARANTIAS.
PODENDO APRESENTAR AVÁRIAS, FALTA DE PEÇAS E COMPONENTES.
PRAZO DE RETIRADA 35 DIAS UTEIS </t>
  </si>
  <si>
    <t>10 VIGAS EM AÇO COM 3 MTS X 35 CM ALTURA X 15 CM LARGURA (PESO APROX 550 KG)</t>
  </si>
  <si>
    <t>10 VIGAS EM AÇO COM 3 MTS X 35 CM ALTURA X 15 CM LARGURA (PESO APROX 550 KG)
EM CASO DE DÚVIDAS ENTRAR EM CONTATO: duvidasleiloes@gmail.com
USADAS, NO ESTADO E SEM GARANTIAS.
PODENDO APRESENTAR AVÁRIAS, FALTA DE PEÇAS E COMPONENTES</t>
  </si>
  <si>
    <t>7 VIGAS EM AÇO COM APROX 3 MTS  X 28 CM ALTURA X 15 CM LARGURA (PESO APROX 450 KG)</t>
  </si>
  <si>
    <t>7 VIGAS EM AÇO COM APROX 3 MTS  X 28 CM ALTURA X 15 CM LARGURA (PESO APROX 450 KG)
EM CASO DE DÚVIDAS ENTRAR EM CONTATO: duvidasleiloes@gmail.com
USADAS, NO ESTADO E SEM GARANTIAS.
PODENDO APRESENTAR AVÁRIAS, FALTA DE PEÇAS E COMPONENTES</t>
  </si>
  <si>
    <t>20 VIGAS EM AÇO SENDO 5 VIGAS COM 3.80 MTS X 40CM ALT X 15 CM LARG,3  VIGAS EM AÇO 4.10 MTS X 40CM ALT X 15CM LARG. 8 VIGAS EM AÇO 3.60MTS X 40CM ALT X 15CM LARG , 4 VIGAS 3.60 MTS X 40CM ALT X 15CM LARG PESO APROX.5.500KG</t>
  </si>
  <si>
    <t>20 VIGAS EM AÇO SENDO 5 VIGAS COM 3.80 MTS X 40CM ALT X 15 CM LARG,3  VIGAS EM AÇO 4.10 MTS X 40CM ALT X 15CM LARG. 8 VIGAS EM AÇO 3.60MTS X 40CM ALT X 15CM LARG , 4 VIGAS 3.60 MTS X 40CM ALT X 15CM LARG PESO APROX.5.500KG EM CASO DE DÚVIDAS ENTRAR EM CONTATO COM : duvidasleiloes@gmail.com  USADAS NO ESTADO SEM GARANTIAS PODENDO APRESENTAR AVÁRIAS , FALTA DE PEÇAS E COMPONENTES</t>
  </si>
  <si>
    <t>14 VIGAS EM AÇO COM 5,95 MTS X 28 CM ALTURA X 15 CM LARGURA (PESO APROX 1900 KG)</t>
  </si>
  <si>
    <t>14 VIGAS EM AÇO COM 5,95 MTS X 28 CM ALTURA X 15 CM LARGURA (PESO APROX 1900 KG)
EM CASO DE DÚVIDAS ENTRAR EM CONTATO: duvidasleiloes@gmail.com
USADAS, NO ESTADO E SEM GARANTIAS.
PODENDO APRESENTAR AVÁRIAS, FALTA DE PEÇAS E COMPONENTES</t>
  </si>
  <si>
    <t xml:space="preserve">2 DISJUNTORES A VACUO ABB -VD4 </t>
  </si>
  <si>
    <t>2 DISJUNTORES A VACUO ABB -VD4  USADO EM CASO DE DÚVIDAS ENTRAR EM CONTATO COM : duvidasleiloes@gmail.comUSADO, NO ESTADO E SEM GARANTIAS. PODENDO APRESENTAR AVÁRIAS, FALTA DE PEÇAS E COMPONENTES.</t>
  </si>
  <si>
    <t xml:space="preserve">TURBIDÍMETRO TB 1000P COM MALETA E ACESSÓRIOS </t>
  </si>
  <si>
    <t>TURBIDÍMETRO TB 1000P COM MALETA E ACESSÓRIOS    USADO EM CASO DE DÚVIDAS ENTRAR EM CONTATO COM : duvidasleiloes@gmail.comUSADO, NO ESTADO E SEM GARANTIAS. PODENDO APRESENTAR AVÁRIAS, FALTA DE PEÇAS E COMPONENTES.</t>
  </si>
  <si>
    <t xml:space="preserve">ROBO INDUSTRIAL ,  MARCA FANUC, MODELO S420F COM PAINEL </t>
  </si>
  <si>
    <t>ROBO INDUSTRIAL ,  MARCA FANUC, MODELO S420F COM PAINEL 
EM CASO DE DÚVIDAS ENTRAR EM CONTATO: duvidasleiloes@gmail.com
USADAS, NO ESTADO E SEM GARANTIAS.
PODENDO APRESENTAR AVÁRIAS, FALTA DE PEÇAS E COMPONENTES.</t>
  </si>
  <si>
    <t xml:space="preserve">ROBO FANUC S420W COM PAINEL </t>
  </si>
  <si>
    <t>ROBO FANUC S420W COM PAINEL 
EM CASO DE DÚVIDAS ENTRAR EM CONTATO: duvidasleiloes@gmail.com
USADAS, NO ESTADO E SEM GARANTIAS.
PODENDO APRESENTAR AVÁRIAS, FALTA DE PEÇAS E COMPONENTES.</t>
  </si>
  <si>
    <t>20762+20761+20770</t>
  </si>
  <si>
    <t>CONJUNTO ALTO VÁCUO EDWARDS  COMPOSTO BOMBA A VÁCUO EDWARDS E1M80 USADA + BOMBA A VÁCUO (HOOTS) EDWARDS BOOSTER EH 2600 USADO +BOMBA EDWARDS STOKES VACUUM USADA</t>
  </si>
  <si>
    <t>CONJUNTO ALTO VÁCUO EDWARDS  COMPOSTO BOMBA A VÁCUO EDWARDS E1M80 USADA + BOMBA A VÁCUO (HOOTS) EDWARDS BOOSTER EH 2600 USADO + BOMBA EDWARDS STOKES VACUUM USADA  EM CASO DE DÚVIDAS ENTRAR EM CONTATO: duvidasleiloes@gmail.com
USADAS, NO ESTADO E SEM GARANTIAS.
PODENDO APRESENTAR AVÁRIAS, FALTA DE PEÇAS E COMPONENTES.</t>
  </si>
  <si>
    <t>SRN34</t>
  </si>
  <si>
    <t>TORNO MECÂNICO IMOR USADO</t>
  </si>
  <si>
    <t>TORNO MECÂNICO IMOR USADO  EM CASO DE DÚVIDAS ENTRAR EM CONTATO: duvidasleiloes@gmail.com
USADAS, NO ESTADO E SEM GARANTIAS.
PODENDO APRESENTAR AVÁRIAS, FALTA DE PEÇAS E COMPONENTES.</t>
  </si>
  <si>
    <t xml:space="preserve">SRN35 </t>
  </si>
  <si>
    <t>FREZADOR DECKEL USADA</t>
  </si>
  <si>
    <t>FREZADOR DECKEL USADA   EM CASO DE DÚVIDAS ENTRAR EM CONTATO: duvidasleiloes@gmail.com
USADAS, NO ESTADO E SEM GARANTIAS.
PODENDO APRESENTAR AVÁRIAS, FALTA DE PEÇAS E COMPONENTES.</t>
  </si>
  <si>
    <t>SB3904</t>
  </si>
  <si>
    <t>ROTULADORA AUTOMÁTICA TUDELA CAP 4000/H COM ESTEIRA TRANSPORTADORA</t>
  </si>
  <si>
    <t>ROTULADORA AUTOMÁTICA TUDELA CAP 4000/H COM ESTEIRA TRANSPORTADORA
EM CASO DE DÚVIDAS ENTRAR EM CONTATO: duvidasleiloes@gmail.com
USADAS, NO ESTADO E SEM GARANTIAS.
PODENDO APRESENTAR AVÁRIAS, FALTA DE PEÇAS E COMPONENTES. PRAZO DE RETIRADA 30 DIAS UTEIS</t>
  </si>
  <si>
    <t>20767 - LTH 86</t>
  </si>
  <si>
    <t xml:space="preserve">CALDEIRA TENGE SDE 350/12 - 350 KG/H, ANO 2007 </t>
  </si>
  <si>
    <t>CALDEIRA TENGE SDE 350/12 - 350 KG/H, ANO 2007    EM CASO DE DÚVIDAS ENTRAR EM CONTATO COM : duvidasleiloes@gmail.com  USADAS NO ESTADO SEM GARANTIAS</t>
  </si>
  <si>
    <t>PAINEL ELETRICO EM INOX COM INVERSORES USADO</t>
  </si>
  <si>
    <t>PAINEL ELETRICO EM INOX COM INVERSORES USADO  EM CASO DE DÚVIDAS ENTRAR EM CONTATO: duvidasleiloes@gmail.com
USADAS, NO ESTADO E SEM GARANTIAS.
PODENDO APRESENTAR AVÁRIAS, FALTA DE PEÇAS E COMPONENTES.</t>
  </si>
  <si>
    <t>MAQUINAS PARA PINTURA VIÁRIA COM COMPRESSOR PEQUENO USADO</t>
  </si>
  <si>
    <t>MAQUINAS PARA PINTURA VIÁRIA COM COMPRESSOR PEQUENO USADO EM CASO DE DÚVIDAS ENTRAR EM CONTATO: duvidasleiloes@gmail.com
USADAS, NO ESTADO E SEM GARANTIAS.
PODENDO APRESENTAR AVÁRIAS, FALTA DE PEÇAS E COMPONENTES.</t>
  </si>
  <si>
    <t>MAQUINA PARA PINTURA VIÁRIA (MEIO FIO) YG250 CAUÊ USADO</t>
  </si>
  <si>
    <t>MAQUINA PARA PINTURA VIÁRIA (MEIO FIO) YG250 CAUÊ USADO  EM CASO DE DÚVIDAS ENTRAR EM CONTATO: duvidasleiloes@gmail.com
USADAS, NO ESTADO E SEM GARANTIAS.
PODENDO APRESENTAR AVÁRIAS, FALTA DE PEÇAS E COMPONENTES.</t>
  </si>
  <si>
    <t>GPL01</t>
  </si>
  <si>
    <t xml:space="preserve">4 TALHAS ELÉTRICAS DEMAG 1000 KILOS E 500KILOS </t>
  </si>
  <si>
    <t xml:space="preserve">4 TALHAS ELÉTRICAS DEMAG 1000 KILOS E 500KILOS  USADOEM CASO DE DÚVIDAS ENTRAR EM CONTATO COM : duvidasleiloes@gmail.comUSADO, NO ESTADO E SEM GARANTIAS. PODENDO APRESENTAR AVÁRIAS, FALTA DE PEÇAS E COMPONENTES. PRAZO DE RETIRADA  45 DIAS UTEIS. </t>
  </si>
  <si>
    <t>FORNO PARA ENCOLHIMENTO (TUNEL) USADO</t>
  </si>
  <si>
    <t>FORNO PARA ENCOLHIMENTO (TUNEL) USADO   EM CASO DE DÚVIDAS ENTRAR EM CONTATO: duvidasleiloes@gmail.com
USADAS, NO ESTADO E SEM GARANTIAS.
PODENDO APRESENTAR AVÁRIAS, FALTA DE PEÇAS E COMPONENTES.</t>
  </si>
  <si>
    <t xml:space="preserve">FORNO 1200° C PARA TRATAMENTO TÉRMICO USADO </t>
  </si>
  <si>
    <t>FORNO 1200° C PARA TRATAMENTO TÉRMICO USADO   EM CASO DE DÚVIDAS ENTRAR EM CONTATO: duvidasleiloes@gmail.com
USADAS, NO ESTADO E SEM GARANTIAS.
PODENDO APRESENTAR AVÁRIAS, FALTA DE PEÇAS E COMPONENTES.</t>
  </si>
  <si>
    <t>FORNO 1300° C PARA TRATAMENTO TÉRMICO USADO</t>
  </si>
  <si>
    <t>FORNO 1300° C PARA TRATAMENTO TÉRMICO USADO  EM CASO DE DÚVIDAS ENTRAR EM CONTATO: duvidasleiloes@gmail.com
USADAS, NO ESTADO E SEM GARANTIAS.
PODENDO APRESENTAR AVÁRIAS, FALTA DE PEÇAS E COMPONENTES</t>
  </si>
  <si>
    <t>GUILHOTINA ELETRICA PARA CORTE DE CHAPAS 1X 0,75 MTS A 3MM ESPESSURA (DEPENDENDO DO MATERIAL)</t>
  </si>
  <si>
    <t>GUILHOTINA ELETRICA PARA CORTE DE CHAPAS 1X 0,75 MTS A 3MM ESPESSURA (DEPENDENDO DO MATERIAL)
EM CASO DE DÚVIDAS ENTRAR EM CONTATO: duvidasleiloes@gmail.com
USADAS, NO ESTADO E SEM GARANTIAS.
PODENDO APRESENTAR AVÁRIAS, FALTA DE PEÇAS E COMPONENTES.</t>
  </si>
  <si>
    <t xml:space="preserve">REATOR INOX YOKOGAWA COM PAINEL </t>
  </si>
  <si>
    <t xml:space="preserve">REATOR INOX YOKOGAWA COM PAINEL  EM CASO DE DÚVIDAS ENTRAR EM CONTATO: duvidasleiloes@gmail.com
USADAS, NO ESTADO E SEM GARANTIAS.
PODENDO APRESENTAR AVÁRIAS, FALTA DE PEÇAS E COMPONENTES. </t>
  </si>
  <si>
    <t>MAQUINA PARA ETIQUETAS E EMBALAGENS ETIPACK</t>
  </si>
  <si>
    <t>MAQUINA PARA ETIQUETAS E EMBALAGENS ETIPACK   EM CASO DE DÚVIDAS ENTRAR EM CONTATO COM : duvidasleiloes@gmail.com  USADAS NO ESTADO SEM GARANTIAS PODENDO APRESENTAR AVÁRIAS , FALTA DE PEÇAS E COMPONENTES</t>
  </si>
  <si>
    <t>MAQUINA DE SELAGEM E ENCHIMENTO DE SACOS QUICK POUCH VERTICAL USADA</t>
  </si>
  <si>
    <t>MAQUINA DE SELAGEM E ENCHIMENTO DE SACOS QUICK POUCH VERTICAL USADA EM CASO DE DÚVIDAS ENTRAR EM CONTATO COM : duvidasleiloes@gmail.com  USADAS NO ESTADO SEM GARANTIAS PODENDO APRESENTAR AVÁRIAS , FALTA DE PEÇAS E COMPONENTES</t>
  </si>
  <si>
    <t>MÁQUINA PARA POLIMENTO DE GRANITO E MARMORES COM 2 CABEÇOTES (TIPO PORTAL)</t>
  </si>
  <si>
    <t>MÁQUINA PARA POLIMENTO DE GRANITO E MARMORES COM 2 CABEÇOTES (TIPO PORTAL)
EM CASO DE DÚVIDAS ENTRAR EM CONTATO: duvidasleiloes@gmail.com
USADAS, NO ESTADO E SEM GARANTIAS.
PODENDO APRESENTAR AVÁRIAS, FALTA DE PEÇAS E COMPONENTES.</t>
  </si>
  <si>
    <t>MÁQUINA CONFORMADORA DE ESPUMA PU, MARCA SETORON, MOD MSCE (SEMI-NOVO_</t>
  </si>
  <si>
    <t>MÁQUINA CONFORMADORA DE ESPUMA PU, MARCA SETORON, MOD MSCE (SEMI-NOVO)
EM CASO DE DÚVIDAS ENTRAR EM CONTATO: duvidasleiloes@gmail.com
USADAS, NO ESTADO E SEM GARANTIAS.
PODENDO APRESENTAR AVÁRIAS, FALTA DE PEÇAS E COMPONENTES.</t>
  </si>
  <si>
    <t xml:space="preserve">MAQUINA PARA IND. FARMACEUTICA PARA AMPOLAS FRASCOS CARTUCHOS BREVETTI CEA 32/3 </t>
  </si>
  <si>
    <t>MAQUINA PARA IND. FARMACEUTICA PARA AMPOLAS FRASCOS CARTUCHOS BREVETTI CEA 32/3    EM CASO DE DÚVIDAS ENTRAR EM CONTATO COM : duvidasleiloes@gmail.com  USADAS NO ESTADO SEM GARANTIAS PODENDO APRESENTAR AVÁRIAS , FALTA DE PEÇAS E COMPONENTES</t>
  </si>
  <si>
    <t>ESTUFA CÂMERA GERMINAÇÃO TECNAL 4000/1  USADO</t>
  </si>
  <si>
    <t>ESTUFA CÂMERA GERMINAÇÃO TECNAL 4000/1  USADO   EM CASO DE DÚVIDAS ENTRAR EM CONTATO: duvidasleiloes@gmail.com
USADAS, NO ESTADO E SEM GARANTIAS.
PODENDO APRESENTAR AVÁRIAS, FALTA DE PEÇAS E COMPONENTES.</t>
  </si>
  <si>
    <t>ESTUFA CÂMERA GERMINAÇÃO SL224 SOLAB USADO</t>
  </si>
  <si>
    <t>ESTUFA CÂMERA GERMINAÇÃO SL224 SOLAB USADO EM CASO DE DÚVIDAS ENTRAR EM CONTATO: duvidasleiloes@gmail.com
USADAS, NO ESTADO E SEM GARANTIAS.
PODENDO APRESENTAR AVÁRIAS, FALTA DE PEÇAS E COMPONENTES.</t>
  </si>
  <si>
    <t>ESTUFA CÂMERA GERMINAÇÃO TE 4000/1 USADA</t>
  </si>
  <si>
    <t>ESTUFA CÂMERA GERMINAÇÃO TE 4000/1 USADA EM CASO DE DÚVIDAS ENTRAR EM CONTATO: duvidasleiloes@gmail.com
USADAS, NO ESTADO E SEM GARANTIAS.
PODENDO APRESENTAR AVÁRIAS, FALTA DE PEÇAS E COMPONENTES.</t>
  </si>
  <si>
    <t>ULTRA CENTRIFUGA BECKMAN OPTIMA LE 80K USADA</t>
  </si>
  <si>
    <t>ULTRA CENTRIFUGA BECKMAN OPTIMA LE 80K USADA   EM CASO DE DÚVIDAS ENTRAR EM CONTATO: duvidasleiloes@gmail.com
USADAS, NO ESTADO E SEM GARANTIAS.
PODENDO APRESENTAR AVÁRIAS, FALTA DE PEÇAS E COMPONENTES.</t>
  </si>
  <si>
    <t>ULTRA CENTRIFUGA BECKMAN AVANTI 126XPI USADA</t>
  </si>
  <si>
    <t>ULTRA CENTRIFUGA BECKMAN AVANTI 126XPI USADA   EM CASO DE DÚVIDAS ENTRAR EM CONTATO: duvidasleiloes@gmail.com
USADAS, NO ESTADO E SEM GARANTIAS.
PODENDO APRESENTAR AVÁRIAS, FALTA DE PEÇAS E COMPONENTES.</t>
  </si>
  <si>
    <t>MAQUINA DE CAFÉ INDUSTRIAL A VAPOR EM INOX GERAL</t>
  </si>
  <si>
    <t>MAQUINA DE CAFÉ INDUSTRIAL A VAPOR EM INOX GERAL 
EM CASO DE DÚVIDAS ENTRAR EM CONTATO: duvidasleiloes@gmail.com
USADAS, NO ESTADO E SEM GARANTIAS.
PODENDO APRESENTAR AVÁRIAS, FALTA DE PEÇAS E COMPONENTES</t>
  </si>
  <si>
    <t>20521 20522</t>
  </si>
  <si>
    <t xml:space="preserve">2 PANELÕES INDUSTRIAIS EM AÇO INOX </t>
  </si>
  <si>
    <t>2 PANELÕES INDUSTRIAIS EM AÇO INOX 
EM CASO DE DÚVIDAS ENTRAR EM CONTATO: duvidasleiloes@gmail.com
USADAS, NO ESTADO E SEM GARANTIAS.
PODENDO APRESENTAR AVÁRIAS, FALTA DE PEÇAS E COMPONENTES.</t>
  </si>
  <si>
    <t>20527 20528</t>
  </si>
  <si>
    <t>2 PANELÕES INDUSTRIAIS EM AÇO INOX USADO
EM CASO DE DÚVIDAS ENTRAR EM CONTATO: duvidasleiloes@gmail.com
USADAS, NO ESTADO E SEM GARANTIAS.
PODENDO APRESENTAR AVÁRIAS, FALTA DE PEÇAS E COMPONENTES.</t>
  </si>
  <si>
    <t>20529 20530</t>
  </si>
  <si>
    <t>20568-20569</t>
  </si>
  <si>
    <t>2 PANELAS INDUSTRIAIS EM INOX</t>
  </si>
  <si>
    <t>2 PANELAS INDUSTRIAIS EM INOX
EM CASO DE DÚVIDAS ENTRAR EM CONTATO: duvidasleiloes@gmail.com
USADAS, NO ESTADO E SEM GARANTIAS.
PODENDO APRESENTAR AVÁRIAS, FALTA DE PEÇAS E COMPONENTES.</t>
  </si>
  <si>
    <t xml:space="preserve">BATEDEIRA PLANETARIA INDUSTRIAL INCOCAP 60 LITROS </t>
  </si>
  <si>
    <t>BATEDEIRA PLANETARIA INDUSTRIAL INCOCAP 60 LITROS 
EM CASO DE DÚVIDAS ENTRAR EM CONTATO: duvidasleiloes@gmail.com
USADAS, NO ESTADO E SEM GARANTIAS.
PODENDO APRESENTAR AVÁRIAS, FALTA DE PEÇAS E COMPONENTES</t>
  </si>
  <si>
    <t xml:space="preserve">CUBA COM ESCADA DE 2 DEGRAUS + 1 ESCADA DE 2 DEGRAUS  (2 PEÇAS) </t>
  </si>
  <si>
    <t>CUBA COM ESCADA DE 2 DEGRAUS + 1 ESCADA DE 2 DEGRAUS  (2 PEÇAS) 
EM CASO DE DÚVIDAS ENTRAR EM CONTATO: duvidasleiloes@gmail.com
USADAS, NO ESTADO E SEM GARANTIAS.
PODENDO APRESENTAR AVÁRIAS, FALTA DE PEÇAS E COMPONENTES.</t>
  </si>
  <si>
    <t xml:space="preserve">MAQUINA DE GELO </t>
  </si>
  <si>
    <t>MAQUINA DE GELO 
EM CASO DE DÚVIDAS ENTRAR EM CONTATO: duvidasleiloes@gmail.com
USADAS, NO ESTADO E SEM GARANTIAS.
PODENDO APRESENTAR AVÁRIAS, FALTA DE PEÇAS E COMPONENTES.</t>
  </si>
  <si>
    <t xml:space="preserve">CRYOCOOLER PARA NITROGENIO LIQUIDO USADO </t>
  </si>
  <si>
    <t>CRYOCOOLER PARA NITROGENIO LIQUIDO USADO  EM CASO DE DÚVIDAS ENTRAR EM CONTATO COM : duvidasleiloes@gmail.com</t>
  </si>
  <si>
    <t xml:space="preserve">4 PULMÕES DE AR COMPRIMIDO, 4 CONEXÕES, 3 BOMBAS SUBMERSAS </t>
  </si>
  <si>
    <t>4 PULMÕES DE AR COMPRIMIDO, 4 CONEXÕES, 3 BOMBAS SUBMERSAS 
EM CASO DE DÚVIDAS ENTRAR EM CONTATO: duvidasleiloes@gmail.com
USADAS, NO ESTADO E SEM GARANTIAS.
PODENDO APRESENTAR AVÁRIAS, FALTA DE PEÇAS E COMPONENTES.</t>
  </si>
  <si>
    <t>PANTOGRÁFO DE FURAÇÃO</t>
  </si>
  <si>
    <t>PANTOGRÁFO DE FURAÇÃO 
EM CASO DE DÚVIDAS ENTRAR EM CONTATO: duvidasleiloes@gmail.com
USADAS, NO ESTADO E SEM GARANTIAS.
PODENDO APRESENTAR AVÁRIAS, FALTA DE PEÇAS E COMPONENTES.</t>
  </si>
  <si>
    <t xml:space="preserve">3 CONJUNTOS DE BOMBA ALTO VACUO (CONF PLAQUETAS DE IDENTIFICAÇÃO ) </t>
  </si>
  <si>
    <t xml:space="preserve">3 CONJUNTOS DE BOMBA ALTO VACUO (CONF PLAQUETAS DE IDENTIFICAÇÃO ) 
EM CASO DE DÚVIDAS ENTRAR EM CONTATO COM : duvidasleiloes@gmail.com
USADO, NO ESTADO E SEM GARANTIAS.
PODENDO APRESENTAR AVÁRIAS, FALTA DE PEÇAS E COMPONENTES.
</t>
  </si>
  <si>
    <t xml:space="preserve">3 CONJUNTOS DE BOMBA ALTO VACUO (CONF PLAQUETAS DE IDENTIFICAÇÃO )
EM CASO DE DÚVIDAS ENTRAR EM CONTATO COM : duvidasleiloes@gmail.com
USADO, NO ESTADO E SEM GARANTIAS.
PODENDO APRESENTAR AVÁRIAS, FALTA DE PEÇAS E COMPONENTES.
</t>
  </si>
  <si>
    <t xml:space="preserve">MAQUINA EM INOX PARA DESINFECÇÃO USADA </t>
  </si>
  <si>
    <t>MAQUINA EM INOX PARA DESINFECÇÃO USADA EM CASO DE DÚVIDAS ENTRAR EM CONTATO COM : duvidasleiloes@gmail.com  USADAS NO ESTADO SEM GARANTIAS PODENDO APRESENTAR AVÁRIAS , FALTA DE PEÇAS E COMPONENTES</t>
  </si>
  <si>
    <t>MISTURADOR ARKTOS L5K USADO</t>
  </si>
  <si>
    <t>MISTURADOR ARKTOS L5K USADO  EM CASO DE DÚVIDAS ENTRAR EM CONTATO: duvidasleiloes@gmail.com
USADAS, NO ESTADO E SEM GARANTIAS.
PODENDO APRESENTAR AVÁRIAS, FALTA DE PEÇAS E COMPONENTES.</t>
  </si>
  <si>
    <t>20739-LTH66</t>
  </si>
  <si>
    <t>REATOR PARR 4848 USADO</t>
  </si>
  <si>
    <t>REATOR PARR 4848 USADO  EM CASO DE DÚVIDAS ENTRAR EM CONTATO: duvidasleiloes@gmail.com
USADAS, NO ESTADO E SEM GARANTIAS.
PODENDO APRESENTAR AVÁRIAS, FALTA DE PEÇAS E COMPONENTES.</t>
  </si>
  <si>
    <t>PRENSA HIDRAULICA TECNAL TE/098 PARA AMOSTRAS  USADA</t>
  </si>
  <si>
    <t>PRENSA HIDRAULICA TECNAL TE/098 PARA AMOSTRAS  USADA  EM CASO DE DÚVIDAS ENTRAR EM CONTATO: duvidasleiloes@gmail.com
USADAS, NO ESTADO E SEM GARANTIAS.
PODENDO APRESENTAR AVÁRIAS, FALTA DE PEÇAS E COMPONENTES.</t>
  </si>
  <si>
    <t>FORNO MUFLA QUIMIS USADO</t>
  </si>
  <si>
    <t>FORNO MUFLA QUIMIS USADO EM CASO DE DÚVIDAS ENTRAR EM CONTATO: duvidasleiloes@gmail.com
USADAS, NO ESTADO E SEM GARANTIAS.
PODENDO APRESENTAR AVÁRIAS, FALTA DE PEÇAS E COMPONENTES.</t>
  </si>
  <si>
    <t>2 MOTO BOMBAS ALTA PRESSÃO USADA</t>
  </si>
  <si>
    <t>2 MOTO BOMBAS ALTA PRESSÃO USADA  EM CASO DE DÚVIDAS ENTRAR EM CONTATO: duvidasleiloes@gmail.com
USADAS, NO ESTADO E SEM GARANTIAS.
PODENDO APRESENTAR AVÁRIAS, FALTA DE PEÇAS E COMPONENTES.</t>
  </si>
  <si>
    <t xml:space="preserve">GELADEIRA (ULTRAFREEZER) THERMO USADA </t>
  </si>
  <si>
    <t>GELADEIRA (ULTRAFREEZER) THERMO USADA  EM CASO DE DÚVIDAS ENTRAR EM CONTATO: duvidasleiloes@gmail.com
USADAS, NO ESTADO E SEM GARANTIAS.
PODENDO APRESENTAR AVÁRIAS, FALTA DE PEÇAS E COMPONENTES.</t>
  </si>
  <si>
    <t>NOBREAK 20 KVA. 220V TEASE 2 NOBREAK SENDO 1 20KVA E = 1 NO BREAK APICE USADO</t>
  </si>
  <si>
    <t>NOBREAK 20 KVA. 220V TEASE 2 NOBREAK SENDO 1 20KVA E = 1 NO BREAK APICE USADO  EM CASO DE DÚVIDAS ENTRAR EM CONTATO: duvidasleiloes@gmail.com
USADAS, NO ESTADO E SEM GARANTIAS.
PODENDO APRESENTAR AVÁRIAS, FALTA DE PEÇAS E COMPONENTES.</t>
  </si>
  <si>
    <t xml:space="preserve">2 COMPRESSORES BSBA 360 BARIONKAR ALTA PRESSÃO </t>
  </si>
  <si>
    <t>2 COMPRESSORES BSBA 360 BARIONKAR ALTA PRESSÃO 
EM CASO DE DÚVIDAS ENTRAR EM CONTATO: duvidasleiloes@gmail.com
USADAS, NO ESTADO E SEM GARANTIAS.
PODENDO APRESENTAR AVÁRIAS, FALTA DE PEÇAS E COMPONENTES.</t>
  </si>
  <si>
    <t>3 COMPRESSORES BSBA 360 BARIONKAR ALTA PRESSÃO (SENDO 2 COM MOTOR E +1 SEM MOTOR)</t>
  </si>
  <si>
    <t>3 COMPRESSORES BSBA 360 BARIONKAR ALTA PRESSÃO (SENDO 2 COM MOTOR E +1 SEM MOTOR) EM CASO DE DÚVIDAS ENTRAR EM CONTATO: duvidasleiloes@gmail.com
USADAS, NO ESTADO E SEM GARANTIAS.
PODENDO APRESENTAR AVÁRIAS, FALTA DE PEÇAS E COMPONENTES.</t>
  </si>
  <si>
    <t>18892 18893 18890 18891 18894 18895</t>
  </si>
  <si>
    <t>EQUIPAMENTOS SOLO TEST PARA TEOR DE GÁS (6 UNID)</t>
  </si>
  <si>
    <t>EQUIPAMENTOS SOLO TEST PARA TEOR DE GÁS (6 UNID)
EM CASO DE DÚVIDAS ENTRAR EM CONTATO: duvidasleiloes@gmail.com
USADAS, NO ESTADO E SEM GARANTIAS.
PODENDO APRESENTAR AVÁRIAS, FALTA DE PEÇAS E COMPONENTES.</t>
  </si>
  <si>
    <t xml:space="preserve">MISTURADOR DE MATERIA PRIMA + CICLONE COBRA </t>
  </si>
  <si>
    <t>MISTURADOR DE MATERIA PRIMA + CICLONE COBRA 
EM CASO DE DÚVIDAS ENTRAR EM CONTATO: duvidasleiloes@gmail.com
USADAS, NO ESTADO E SEM GARANTIAS.
PODENDO APRESENTAR AVÁRIAS, FALTA DE PEÇAS E COMPONENTES.</t>
  </si>
  <si>
    <t xml:space="preserve">MISTURADORA PASIANI </t>
  </si>
  <si>
    <t>MISTURADORA PASIANI 
EM CASO DE DÚVIDAS ENTRAR EM CONTATO: duvidasleiloes@gmail.com
USADAS, NO ESTADO E SEM GARANTIAS.
PODENDO APRESENTAR AVÁRIAS, FALTA DE PEÇAS E COMPONENTES.</t>
  </si>
  <si>
    <t>2 PAINEIS ELÉTRICOS COM DRIVES, INVERSOR - CHAVES</t>
  </si>
  <si>
    <t>2 PAINEIS ELÉTRICOS COM DRIVES, INVERSOR - CHAVES
EM CASO DE DÚVIDAS ENTRAR EM CONTATO: duvidasleiloes@gmail.com
USADAS, NO ESTADO E SEM GARANTIAS.
PODENDO APRESENTAR AVÁRIAS, FALTA DE PEÇAS E COMPONENTES.</t>
  </si>
  <si>
    <t>CONJUNTO DE 3 MÁQUINAS PARA SOLDAGEM DE PLACAS POR ULTRASSOM (SENDO 2 PARA SOLDAGEM E 1 ALIMENTADORA) AUTOMÁTICAS</t>
  </si>
  <si>
    <t>CONJUNTO DE 3 MÁQUINAS PARA SOLDAGEM DE PLACAS POR ULTRASSOM (SENDO 2 PARA SOLDAGEM E 1 ALIMENTADORA) AUTOMÁTICAS
EM CASO DE DÚVIDAS ENTRAR EM CONTATO: duvidasleiloes@gmail.com
USADAS, NO ESTADO E SEM GARANTIAS.
PODENDO APRESENTAR AVÁRIAS, FALTA DE PEÇAS E COMPONENTES.</t>
  </si>
  <si>
    <t>BOMBAS E MAQUINA DE CONFERENCIA CASA DA MOEDA</t>
  </si>
  <si>
    <t>BOMBAS E MAQUINA DE CONFERENCIA CASA DA MOEDA 
EM CASO DE DÚVIDAS ENTRAR EM CONTATO: duvidasleiloes@gmail.com
USADAS, NO ESTADO E SEM GARANTIAS.
PODENDO APRESENTAR AVÁRIAS, FALTA DE PEÇAS E COMPONENTES.</t>
  </si>
  <si>
    <t>MÁQUINA PROCESSADORA DE AMOSTRAS BIO ROBOT 8000 QIAGEN (DNA, RNA, PROTEÍNAS)</t>
  </si>
  <si>
    <t>MÁQUINA PROCESSADORA DE AMOSTRAS BIO ROBOT 8000 QIAGEN (DNA, RNA, PROTEÍNAS)
EM CASO DE DÚVIDAS ENTRAR EM CONTATO COM : duvidasleiloes@gmail.com
USADO, NO ESTADO E SEM GARANTIAS.
PODENDO APRESENTAR AVÁRIAS, FALTA DE PEÇAS E COMPONENTES.</t>
  </si>
  <si>
    <t>TEODOLITO BT 20</t>
  </si>
  <si>
    <t>TEODOLITO BT 20
EM CASO DE DÚVIDAS ENTRAR EM CONTATO: duvidasleiloes@gmail.com
USADAS, NO ESTADO E SEM GARANTIAS.
PODENDO APRESENTAR AVÁRIAS, FALTA DE PEÇAS E COMPONENTES.</t>
  </si>
  <si>
    <t>TEODOLITO WILD TO5</t>
  </si>
  <si>
    <t>TEODOLITO WILD TO5
EM CASO DE DÚVIDAS ENTRAR EM CONTATO: duvidasleiloes@gmail.com
USADAS, NO ESTADO E SEM GARANTIAS.
PODENDO APRESENTAR AVÁRIAS, FALTA DE PEÇAS E COMPONENTES.</t>
  </si>
  <si>
    <t>1 ESTABELIZADOR CP ELETRONICA, 1 TRANSFORMADOR ULTRASSINUS 3 KVA</t>
  </si>
  <si>
    <t>1 ESTABELIZADOR CP ELETRONICA, 1 TRANSFORMADOR ULTRASSINUS 3 KVA
EM CASO DE DÚVIDAS ENTRAR EM CONTATO: duvidasleiloes@gmail.com
USADAS, NO ESTADO E SEM GARANTIAS.
PODENDO APRESENTAR AVÁRIAS, FALTA DE PEÇAS E COMPONENTES.</t>
  </si>
  <si>
    <t>GUINCHO ELETRICO</t>
  </si>
  <si>
    <t>GUINCHO ELETRICO
EM CASO DE DÚVIDAS ENTRAR EM CONTATO: duvidasleiloes@gmail.com
USADAS, NO ESTADO E SEM GARANTIAS.
PODENDO APRESENTAR AVÁRIAS, FALTA DE PEÇAS E COMPONENTES.</t>
  </si>
  <si>
    <t>MISTURADOR INDUSTRIAL PARA MASSAS (SIGMA)</t>
  </si>
  <si>
    <t>MISTURADOR INDUSTRIAL PARA MASSAS (SIGMA)
EM CASO DE DÚVIDAS ENTRAR EM CONTATO: duvidasleiloes@gmail.com
USADAS, NO ESTADO E SEM GARANTIAS.
PODENDO APRESENTAR AVÁRIAS, FALTA DE PEÇAS E COMPONENTES.</t>
  </si>
  <si>
    <t>3 BEBEDOUROS -Marca - SOFT , IBBL , LIBELL</t>
  </si>
  <si>
    <t>3 BEBEDOUROS -Marca - SOFT , IBBL , LIBELL
EM CASO DE DÚVIDAS ENTRAR EM CONTATO: duvidasleiloes@gmail.com
USADAS, NO ESTADO E SEM GARANTIAS.
PODENDO APRESENTAR AVÁRIAS, FALTA DE PEÇAS E COMPONENTES.</t>
  </si>
  <si>
    <t>TANQUE DE NITROGÊNIO CRYOFAB CLB-50</t>
  </si>
  <si>
    <t>TANQUE DE NITROGÊNIO CRYOFAB CLB-50   EM CASO DE DÚVIDAS ENTRAR EM CONTATO COM : duvidasleiloes@gmail.com
USADO, NO ESTADO E SEM GARANTIAS.
PODENDO APRESENTAR AVÁRIAS, FALTA DE PEÇAS E COMPONENTES.</t>
  </si>
  <si>
    <t>LTH67</t>
  </si>
  <si>
    <t>MISTURADOR INDUSTRIAL EM AÇO INOX USADO</t>
  </si>
  <si>
    <t>MISTURADOR INDUSTRIAL EM AÇO INOX  USASDO RETIRADA APÓS 30 DIAS UTEIS   EM CASO DE DÚVIDAS ENTRAR EM CONTATO COM : duvidasleiloes@gmail.com  USADAS NO ESTADO SEM GARANTIAS</t>
  </si>
  <si>
    <t>CHILER THERMO SCIENTIFIC THERMOFLEX 2500 USADA</t>
  </si>
  <si>
    <t>CHILER THERMO SCIENTIFIC THERMOFLEX 2500 USADA  EM CASO DE DÚVIDAS ENTRAR EM CONTATO COM : duvidasleiloes@gmail.com
USADO, NO ESTADO E SEM GARANTIAS.
PODENDO APRESENTAR AVÁRIAS, FALTA DE PEÇAS E COMPONENTES.</t>
  </si>
  <si>
    <t>20675-20676-20677</t>
  </si>
  <si>
    <t>GELADEIRAS PARA LABORATÓRIO USADOS</t>
  </si>
  <si>
    <t>GELADEIRAS PARA LABORATÓRIO USADOS  EM CASO DE DÚVIDAS ENTRAR EM CONTATO COM : duvidasleiloes@gmail.com  USADAS NO ESTADO SEM GARANTIAS</t>
  </si>
  <si>
    <t xml:space="preserve">FREEZER + GELADEIRA PARA LABORATÓRIO </t>
  </si>
  <si>
    <t>FREEZER + GELADEIRA PARA LABORATÓRIO   EM CASO DE DÚVIDAS ENTRAR EM CONTATO COM : duvidasleiloes@gmail.com  USADAS NO ESTADO SEM GARANTIAS</t>
  </si>
  <si>
    <t xml:space="preserve">ESTUFA ESTERILIZADORA KENDRO 300 GRAUS INTENRNA EM INOX </t>
  </si>
  <si>
    <t xml:space="preserve">ESTUFA ESTERILIZADORA KENDRO 300 GRAUS INTENRNA EM INOX   EM CASO DE DÚVIDAS ENTRAR EM CONTATO COM : duvidasleiloes@gmail.com  USADAS NO ESTADO SEM GARANTIAS PODENDO APRESENTAR AVÁRIAS , FALTA DE PEÇAS E COMPONENTES </t>
  </si>
  <si>
    <t>MAQUINA PARA LAVAR E DESINFECTAR GETINGE DECOMAT 4656 USADA</t>
  </si>
  <si>
    <t>MAQUINA PARA LAVAR E DESINFECTAR GETINGE DECOMAT 4656 USADA  EM CASO DE DÚVIDAS ENTRAR EM CONTATO COM : duvidasleiloes@gmail.com  USADAS NO ESTADO SEM GARANTIAS</t>
  </si>
  <si>
    <t>MAQUINA PARA LAVANDERIA INDUSTRIAL MECSUL 20 KG, MOD SDE</t>
  </si>
  <si>
    <t>MAQUINA PARA LAVANDERIA INDUSTRIAL MECSUL 20 KG, MOD SDE
EM CASO DE DÚVIDAS ENTRAR EM CONTATO: duvidasleiloes@gmail.com
USADAS, NO ESTADO E SEM GARANTIAS.
PODENDO APRESENTAR AVÁRIAS, FALTA DE PEÇAS E COMPONENTES.</t>
  </si>
  <si>
    <t>LAVADORA/ CENTRIFUGA INDUSTRIAL EM AÇO INOX DE HORTIFRUTIS ENGEFOOD TURBOINDREX ANO 2003</t>
  </si>
  <si>
    <t>LAVADORA/ CENTRIFUGA INDUSTRIAL EM AÇO INOX DE HORTIFRUTIS ENGEFOOD TURBOINDREX ANO 2003 EM CASO DE DÚVIDAS ENTRAR EM CONTATO: duvidasleiloes@gmail.com
USADAS, NO ESTADO E SEM GARANTIAS.
PODENDO APRESENTAR AVÁRIAS, FALTA DE PEÇAS E COMPONENTES.</t>
  </si>
  <si>
    <t>20702-20703</t>
  </si>
  <si>
    <t>BOMBA + EQUIPAMENTO DE ANALISE LABORATORIAL, USADO</t>
  </si>
  <si>
    <t>BOMBA + EQUIPAMENTO DE ANALISE LABORATORIAL  USADO EM CASO DE DÚVIDAS ENTRAR EM CONTATO COM : duvidasleiloes@gmail.com</t>
  </si>
  <si>
    <t>SOLDA MIG BAMBOZZI TRR 3600 - 600 AMPERES COM CABEÇOTE + CILINDRO DE GÁS</t>
  </si>
  <si>
    <t>SOLDA MIG BAMBOZZI TRR 3600 - 600 AMPERES COM CABEÇOTE + CILINDRO DE GÁS
EM CASO DE DÚVIDAS ENTRAR EM CONTATO: duvidasleiloes@gmail.com
USADAS, NO ESTADO E SEM GARANTIAS.
PODENDO APRESENTAR AVÁRIAS, FALTA DE PEÇAS E COMPONENTES.</t>
  </si>
  <si>
    <t>MAQUINA DE SOLDA MIG LINCON POWER WAVE 455M</t>
  </si>
  <si>
    <t>MAQUINA DE SOLDA MIG LINCON POWER WAVE 455M
EM CASO DE DÚVIDAS ENTRAR EM CONTATO: duvidasleiloes@gmail.com
USADAS, NO ESTADO E SEM GARANTIAS.
PODENDO APRESENTAR AVÁRIAS, FALTA DE PEÇAS E COMPONENTES</t>
  </si>
  <si>
    <t>MAQUINA DE SOLDA MIG BAMBOZZI TRR 3100</t>
  </si>
  <si>
    <t>MAQUINA DE SOLDA MIG BAMBOZZI TRR 3100
EM CASO DE DÚVIDAS ENTRAR EM CONTATO: duvidasleiloes@gmail.com
USADAS, NO ESTADO E SEM GARANTIAS.
PODENDO APRESENTAR AVÁRIAS, FALTA DE PEÇAS E COMPONENTES.</t>
  </si>
  <si>
    <t>20670-20671</t>
  </si>
  <si>
    <t>UNIDADE CHILER VULCATHERM FROID -ESTABILIZADOR MICROPROCESSADO USADO</t>
  </si>
  <si>
    <t>UNIDADE CHILER VULCATHERM FROID -ESTABILIZADOR MICROPROCESSADO USADOEM CASO DE DÚVIDAS ENTRAR EM CONTATO: duvidasleiloes@gmail.com
USADAS, NO ESTADO E SEM GARANTIAS.
PODENDO APRESENTAR AVÁRIAS, FALTA DE PEÇAS E COMPONENTES.</t>
  </si>
  <si>
    <t xml:space="preserve">PRENSA ATLAS POWER  T25 USADA </t>
  </si>
  <si>
    <t>PRENSA ATLAS POWER  T25 USADA  EM CASO DE DÚVIDAS ENTRAR EM CONTATO: duvidasleiloes@gmail.com
USADAS, NO ESTADO E SEM GARANTIAS.
PODENDO APRESENTAR AVÁRIAS, FALTA DE PEÇAS E COMPONENTES.</t>
  </si>
  <si>
    <t xml:space="preserve">PRENSA VANEOX FLUXANA USADA </t>
  </si>
  <si>
    <t xml:space="preserve">PRENSA VANEOX FLUXANA USADA  EM CASO DE DÚVIDAS ENTRAR EM CONTATO: duvidasleiloes@gmail.com
USADAS, NO ESTADO E SEM GARANTIAS.
PODENDO APRESENTAR AVÁRIAS, FALTA DE PEÇAS E COMPONENTES.
</t>
  </si>
  <si>
    <t xml:space="preserve">BRAÇO DE MEDIÇÃO TRIDIMENSIONAL ROSCAMAT COM PAINEL E ACESSORIOS </t>
  </si>
  <si>
    <t>BRAÇO DE MEDIÇÃO TRIDIMENSIONAL ROSCAMAT COM PAINEL E ACESSORIOS 
EM CASO DE DÚVIDAS ENTRAR EM CONTATO: duvidasleiloes@gmail.com
USADAS, NO ESTADO E SEM GARANTIAS.
PODENDO APRESENTAR AVÁRIAS, FALTA DE PEÇAS E COMPONENTES.</t>
  </si>
  <si>
    <t xml:space="preserve">EQUIPAMENTO INOX GETINGE PARA IND FARMACEUTICA </t>
  </si>
  <si>
    <t>EQUIPAMENTO INOX GETINGE PARA IND FARMACEUTICA 
EM CASO DE DÚVIDAS ENTRAR EM CONTATO COM : duvidasleiloes@gmail.com
USADO, NO ESTADO E SEM GARANTIAS.
PODENDO APRESENTAR AVÁRIAS, FALTA DE PEÇAS E COMPONENTES.</t>
  </si>
  <si>
    <t>MAQUINA MILLIPORE EM INOX PARA IND. FARMACEUTICA</t>
  </si>
  <si>
    <t xml:space="preserve">MAQUINA MILLIPORE EM INOX PARA IND. FARMACEUTICA EM CASO DE DÚVIDAS ENTRAR EM CONTATO: duvidasleiloes@gmail.com
USADAS, NO ESTADO E SEM GARANTIAS.
PODENDO APRESENTAR AVÁRIAS, FALTA DE PEÇAS E COMPONENTES. </t>
  </si>
  <si>
    <t>FORNO INDRUSTRIAL COMBINADO COM INOX</t>
  </si>
  <si>
    <t>FORNO INDRUSTRIAL COMBINADO COM INOX
   EM CASO DE DÚVIDAS ENTRAR EM CONTATO: duvidasleiloes@gmail.com
USADAS, NO ESTADO E SEM GARANTIAS.
PODENDO APRESENTAR AVÁRIAS, FALTA DE PEÇAS E COMPONENTES.</t>
  </si>
  <si>
    <t>2 TIRFOR USADO</t>
  </si>
  <si>
    <t>2 TIRFOR USADO   EM CASO DE DÚVIDAS ENTRAR EM CONTATO: duvidasleiloes@gmail.com
USADAS, NO ESTADO E SEM GARANTIAS.
PODENDO APRESENTAR AVÁRIAS, FALTA DE PEÇAS E COMPONENTES.</t>
  </si>
  <si>
    <t>18933 18934 18935 18932</t>
  </si>
  <si>
    <t>INSTRUMENTOS ANALITICOS DIVERSOS (45 UNID) (COLORIMETRO/FLEUR E ETC)</t>
  </si>
  <si>
    <t>INSTRUMENTOS ANALITICOS DIVERSOS (45 UNID) (COLORIMETRO/FLEUR E ETC)
EM CASO DE DÚVIDAS ENTRAR EM CONTATO: duvidasleiloes@gmail.com
USADAS, NO ESTADO E SEM GARANTIAS.
PODENDO APRESENTAR AVÁRIAS, FALTA DE PEÇAS E COMPONENTES.</t>
  </si>
  <si>
    <t>19686 19687</t>
  </si>
  <si>
    <t xml:space="preserve">2 AFIADORAS DE FERRAMENTAS VITOR CIOLA </t>
  </si>
  <si>
    <t>2 AFIADORAS DE FERRAMENTAS VITOR CIOLA 
EM CASO DE DÚVIDAS ENTRAR EM CONTATO: duvidasleiloes@gmail.com
USADAS, NO ESTADO E SEM GARANTIAS.
PODENDO APRESENTAR AVÁRIAS, FALTA DE PEÇAS E COMPONENTES.</t>
  </si>
  <si>
    <t>VALVULAS (16 UNIDADES)</t>
  </si>
  <si>
    <t>VALVULAS (16 UNIDADES)
EM CASO DE DÚVIDAS ENTRAR EM CONTATO: duvidasleiloes@gmail.com
USADAS, NO ESTADO E SEM GARANTIAS.
PODENDO APRESENTAR AVÁRIAS, FALTA DE PEÇAS E COMPONENTES.</t>
  </si>
  <si>
    <t xml:space="preserve">MOTORGERADOR BFG 4 TEMPOS </t>
  </si>
  <si>
    <t>MOTORGERADOR BFG 4 TEMPOS 
EM CASO DE DÚVIDAS ENTRAR EM CONTATO: duvidasleiloes@gmail.com
USADAS, NO ESTADO E SEM GARANTIAS.
PODENDO APRESENTAR AVÁRIAS, FALTA DE PEÇAS E COMPONENTES.</t>
  </si>
  <si>
    <t>UNIDADES HIDRAULICA (2 PEÇAS)</t>
  </si>
  <si>
    <t>UNIDADES HIDRAULICA (2 PEÇAS)
EM CASO DE DÚVIDAS ENTRAR EM CONTATO: duvidasleiloes@gmail.com
USADAS, NO ESTADO E SEM GARANTIAS.
PODENDO APRESENTAR AVÁRIAS, FALTA DE PEÇAS E COMPONENTES.</t>
  </si>
  <si>
    <t>AUTO ENVELOPADORA DE MESA LAURENT</t>
  </si>
  <si>
    <t>AUTO ENVELOPADORA DE MESA LAURENT
EM CASO DE DÚVIDAS ENTRAR EM CONTATO: duvidasleiloes@gmail.com
USADAS, NO ESTADO E SEM GARANTIAS.
PODENDO APRESENTAR AVÁRIAS, FALTA DE PEÇAS E COMPONENTES.</t>
  </si>
  <si>
    <t>BALANÇA ANALITICA BG 200 ELETRONICA DE PRECISÃO  USADO  EM CASO DE DÚVIDAS ENTRAR EM CONTATO COM : duvidasleiloes@gmail.com</t>
  </si>
  <si>
    <t xml:space="preserve">BALANÇA ANALITICA BG 200 ELETRONICA DE PRECISÃO USADO  EM CASO DE DÚVIDAS ENTRAR EM CONTATO COM : duvidasleiloes@gmail.com </t>
  </si>
  <si>
    <t xml:space="preserve">MANIPULADOR DE LIQUIDOS ROBOTICO  PERKIN ELMER VARISPAN ARM USADO- OBS SISTEMA DE BRAÇO ÚNICO ALTAMENTE ADAPTÁVEL  COM UM BRAÇO DE DISTRIBUIÇÃO EQUIPADO COM VARISPAN [TM] PARA PROCESSAMENTO DE VÁRIAS  PONTAS DE TUBOS , FRASCOS OUPLACAS. O VARISPAN [TM] FORNECE ESPAÇAENTO AUTOMÁTICO E VARIÁVEL ENTRE AS SONDAS DE AMOSTRAGEM </t>
  </si>
  <si>
    <t>MANIPULADOR DE LIQUIDOS ROBOTICO  PERKIN ELMER VARISPAN ARM USADO- OBS SISTEMA DE BRAÇO ÚNICO ALTAMENTE ADAPTÁVEL  COM UM BRAÇO DE DISTRIBUIÇÃO EQUIPADO COM VARISPAN [TM] PARA PROCESSAMENTO DE VÁRIAS  PONTAS DE TUBOS , FRASCOS OUPLACAS. O VARISPAN [TM] FORNECE ESPAÇAENTO AUTOMÁTICO E VARIÁVEL ENTRE AS SONDAS DE AMOSTRAGEM  EM CASO DE DÚVIDAS ENTRAR EM CONTATO COM : duvidasleiloes@gmail.com  USADAS NO ESTADO SEM GARANTIAS</t>
  </si>
  <si>
    <t xml:space="preserve">MANIPULADOR DE LIQUIDOS ROBOTICO  PERKIN ELMER VARISPAN ARM USADO- OBS SISTEMA DE BRAÇO ÚNICO ALTAMENTE ADAPTÁVEL  COM UM BRAÇO DE DISTRIBUIÇÃO EQUIPADO COM VARISPAN [TM] PARA PROCESSAMENTO DE VÁRIAS  PONTAS DE TUBOS , FRASCOS OU PLACAS. O VARISPAN [TM] FORNECE ESPAÇAMENTO AUTOMÁTICO E VARIÁVEL ENTRE AS SONDAS DE AMOSTRAGEM </t>
  </si>
  <si>
    <t>MANIPULADOR DE LIQUIDOS ROBOTICO  PERKIN ELMER VARISPAN ARM USADO- OBS SISTEMA DE BRAÇO ÚNICO ALTAMENTE ADAPTÁVEL  COM UM BRAÇO DE DISTRIBUIÇÃO EQUIPADO COM VARISPAN [TM] PARA PROCESSAMENTO DE VÁRIAS  PONTAS DE TUBOS , FRASCOS OU PLACAS. O VARISPAN [TM] FORNECE ESPAÇAMENTO AUTOMÁTICO E VARIÁVEL ENTRE AS SONDAS DE AMOSTRAGEM  EM CASO DE DÚVIDAS ENTRAR EM CONTATO COM : duvidasleiloes@gmail.com  USADAS NO ESTADO SEM GARANTIAS</t>
  </si>
  <si>
    <t>BIO ROBOT 8000 MDX  BIOM</t>
  </si>
  <si>
    <t>BIO ROBOT 8000 MDX  BIOM
EM CASO DE DÚVIDAS ENTRAR EM CONTATO COM : duvidasleiloes@gmail.com
USADO, NO ESTADO E SEM GARANTIAS.
PODENDO APRESENTAR AVÁRIAS, FALTA DE PEÇAS E COMPONENTES.</t>
  </si>
  <si>
    <t>FONTE DE SOLDA MID MERKLE PV400 DW</t>
  </si>
  <si>
    <t>FONTE DE SOLDA MID MERKLE PV400 DW 
EM CASO DE DÚVIDAS ENTRAR EM CONTATO: duvidasleiloes@gmail.com
USADAS, NO ESTADO E SEM GARANTIAS.
PODENDO APRESENTAR AVÁRIAS, FALTA DE PEÇAS E COMPONENTES.</t>
  </si>
  <si>
    <t>19251 19252</t>
  </si>
  <si>
    <t>BOMBAS ALBRIZZI-PETRY TIP 303 VP (2 UNIDADES)</t>
  </si>
  <si>
    <t>BOMBAS ALBRIZZI-PETRY TIP 303 VP (2 UNIDADES)
EM CASO DE DÚVIDAS ENTRAR EM CONTATO: duvidasleiloes@gmail.com
USADAS, NO ESTADO E SEM GARANTIAS.
PODENDO APRESENTAR AVÁRIAS, FALTA DE PEÇAS E COMPONENTES.</t>
  </si>
  <si>
    <t>COMPRESSOR MARCA VONDER 30 LTS</t>
  </si>
  <si>
    <t>COMPRESSOR MARCA VONDER 30 LTS 
EM CASO DE DÚVIDAS ENTRAR EM CONTATO: duvidasleiloes@gmail.com
USADAS, NO ESTADO E SEM GARANTIAS.
PODENDO APRESENTAR AVÁRIAS, FALTA DE PEÇAS E COMPONENTES.</t>
  </si>
  <si>
    <t xml:space="preserve">3 RETIFICA 2 SOPRADOR </t>
  </si>
  <si>
    <t>3 RETIFICA 2 SOPRADOR 
EM CASO DE DÚVIDAS ENTRAR EM CONTATO COM : duvidasleiloes@gmail.com
USADO, NO ESTADO E SEM GARANTIAS.
PODENDO APRESENTAR AVÁRIAS, FALTA DE PEÇAS E COMPONENTES.</t>
  </si>
  <si>
    <t xml:space="preserve">5 RETIFICAS </t>
  </si>
  <si>
    <t>5 RETIFICAS
EM CASO DE DÚVIDAS ENTRAR EM CONTATO COM : duvidasleiloes@gmail.com
USADO, NO ESTADO E SEM GARANTIAS.
PODENDO APRESENTAR AVÁRIAS, FALTA DE PEÇAS E COMPONENTES.</t>
  </si>
  <si>
    <t xml:space="preserve">10 MÁSCARAS PARA SOLDA </t>
  </si>
  <si>
    <t>10 MÁSCARAS PARA SOLDA 
EM CASO DE DÚVIDAS ENTRAR EM CONTATO COM : duvidasleiloes@gmail.com
USADO, NO ESTADO E SEM GARANTIAS.
PODENDO APRESENTAR AVÁRIAS, FALTA DE PEÇAS E COMPONENTES.</t>
  </si>
  <si>
    <t>PLAINA LIMADORA M 350MMM</t>
  </si>
  <si>
    <t>PLAINA LIMADORA M 350MMM
EM CASO DE DÚVIDAS ENTRAR EM CONTATO: duvidasleiloes@gmail.com
USADAS, NO ESTADO E SEM GARANTIAS.
PODENDO APRESENTAR AVÁRIAS, FALTA DE PEÇAS E COMPONENTES.</t>
  </si>
  <si>
    <t>IMPRESSORA A LASER, OCE PJ</t>
  </si>
  <si>
    <t>IMPRESSORA A LASER, OCE PJ
EM CASO DE DÚVIDAS ENTRAR EM CONTATO: duvidasleiloes@gmail.com
USADAS, NO ESTADO E SEM GARANTIAS.
PODENDO APRESENTAR AVÁRIAS, FALTA DE PEÇAS E COMPONENTES.</t>
  </si>
  <si>
    <t>IMPRESSORA GRÁFICA, MARCA INDIGO 5 CORES</t>
  </si>
  <si>
    <t>IMPRESSORA GRÁFICA, MARCA INDIGO 5 CORES
EM CASO DE DÚVIDAS ENTRAR EM CONTATO: duvidasleiloes@gmail.com
USADAS, NO ESTADO E SEM GARANTIAS.
PODENDO APRESENTAR AVÁRIAS, FALTA DE PEÇAS E COMPONENTES.</t>
  </si>
  <si>
    <t>REVELADORA DE CHAPAS PARA GRAFICA DIGITAL AGFA LP82 ULTRA</t>
  </si>
  <si>
    <t>REVELADORA DE CHAPAS PARA GRAFICA DIGITAL AGFA LP82 ULTRA
EM CASO DE DÚVIDAS ENTRAR EM CONTATO: duvidasleiloes@gmail.com
USADAS, NO ESTADO E SEM GARANTIAS.
PODENDO APRESENTAR AVÁRIAS, FALTA DE PEÇAS E COMPONENTES.</t>
  </si>
  <si>
    <t>IMPRESSORA DIGITAL KBA MULTINOTA PLOT II</t>
  </si>
  <si>
    <t>IMPRESSORA DIGITAL KBA MULTINOTA PLOT II
EM CASO DE DÚVIDAS ENTRAR EM CONTATO: duvidasleiloes@gmail.com
USADAS, NO ESTADO E SEM GARANTIAS.
PODENDO APRESENTAR AVÁRIAS, FALTA DE PEÇAS E COMPONENTES.</t>
  </si>
  <si>
    <t>MÁQUINA GRÁFICA OFF SET, MOD 1850</t>
  </si>
  <si>
    <t>MÁQUINA GRÁFICA OFF SET, MOD 1850
EM CASO DE DÚVIDAS ENTRAR EM CONTATO: duvidasleiloes@gmail.com
USADAS, NO ESTADO E SEM GARANTIAS.
PODENDO APRESENTAR AVÁRIAS, FALTA DE PEÇAS E COMPONENTES.</t>
  </si>
  <si>
    <t>MAQUINA DE COSTURA MARCA PFAFF</t>
  </si>
  <si>
    <t>MAQUINA DE COSTURA MARCA PFAFF
EM CASO DE DÚVIDAS ENTRAR EM CONTATO: duvidasleiloes@gmail.com
USADAS, NO ESTADO E SEM GARANTIAS.
PODENDO APRESENTAR AVÁRIAS, FALTA DE PEÇAS E COMPONENTES.</t>
  </si>
  <si>
    <t>LUMINÁRIAS E HOLOFOTES (23 PEÇAS)</t>
  </si>
  <si>
    <t xml:space="preserve">4 BEBEDOUROS </t>
  </si>
  <si>
    <t>4 BEBEDOUROS 
EM CASO DE DÚVIDAS ENTRAR EM CONTATO: duvidasleiloes@gmail.com
USADAS, NO ESTADO E SEM GARANTIAS.
PODENDO APRESENTAR AVÁRIAS, FALTA DE PEÇAS E COMPONENTES.</t>
  </si>
  <si>
    <t>MAQUINA DE SOLDA MIG EUTETIC GSX 450</t>
  </si>
  <si>
    <t>MAQUINA DE SOLDA MIG EUTETIC GSX 450
EM CASO DE DÚVIDAS ENTRAR EM CONTATO: duvidasleiloes@gmail.com
USADAS, NO ESTADO E SEM GARANTIAS.
PODENDO APRESENTAR AVÁRIAS, FALTA DE PEÇAS E COMPONENTES.</t>
  </si>
  <si>
    <t xml:space="preserve">MAQUINA DE SOLDA MARKLE BALMER  MODELO BR 325 PROFISSIONAL </t>
  </si>
  <si>
    <t>MAQUINA DE SOLDA MARKLE BALMER  MODELO BR 325 PROFISSIONAL 
EM CASO DE DÚVIDAS ENTRAR EM CONTATO: duvidasleiloes@gmail.com
USADAS, NO ESTADO E SEM GARANTIAS.
PODENDO APRESENTAR AVÁRIAS, FALTA DE PEÇAS E COMPONENTES.</t>
  </si>
  <si>
    <t>MAQUINA DE SOLDA TIG 300 DC MERKLE</t>
  </si>
  <si>
    <t>MAQUINA DE SOLDA TIG 300 DC MERKLE
EM CASO DE DÚVIDAS ENTRAR EM CONTATO: duvidasleiloes@gmail.com
USADAS, NO ESTADO E SEM GARANTIAS.
PODENDO APRESENTAR AVÁRIAS, FALTA DE PEÇAS E COMPONENTES.</t>
  </si>
  <si>
    <t xml:space="preserve">MAQUINA SOLDA MARCA MARKLE BALMER  MODELO BR325 PROFISSIONAL </t>
  </si>
  <si>
    <t>MAQUINA SOLDA MARCA MARKLE BALMER  MODELO BR325 PROFISSIONAL 
EM CASO DE DÚVIDAS ENTRAR EM CONTATO: duvidasleiloes@gmail.com
USADAS, NO ESTADO E SEM GARANTIAS.
PODENDO APRESENTAR AVÁRIAS, FALTA DE PEÇAS E COMPONENTES.</t>
  </si>
  <si>
    <t>2 TORNO PARA ENCANAMENTO (TUBULAÇÃO) TB-4 BRASFINO, VERMELHO</t>
  </si>
  <si>
    <t>2 TORNO PARA ENCANAMENTO (TUBULAÇÃO) TB-4 BRASFINO, VERMELHO USADO
EM CASO DE DÚVIDAS ENTRAR EM CONTATO COM : duvidasleiloes@gmail.com
USADO, NO ESTADO E SEM GARANTIAS.
PODENDO APRESENTAR AVÁRIAS, FALTA DE PEÇAS E COMPONENTES.</t>
  </si>
  <si>
    <t>05.06.2025-EZ COMEX</t>
  </si>
  <si>
    <t>MATERIAL DE COZINHA EM INOX 25 VOLUMES</t>
  </si>
  <si>
    <t>LUMINÁRIAS E HOLOFOTES (23 PEÇAS) USADO
EM CASO DE DÚVIDAS ENTRAR EM CONTATO: duvidasleiloes@gmail.com
USADAS, NO ESTADO E SEM GARANTIAS.
PODENDO APRESENTAR AVÁRIAS, FALTA DE PEÇAS E COMPONENTES.</t>
  </si>
  <si>
    <t>MATERIAL DE COZINHA EM INOX 25 VOLUMES USADO EM CASO DE DÚVIDAS ENTRAR EM CONTATO: duvidasleiloes@gmail.com USADAS, NO ESTADO E SEM GARANTIAS. PODENDO APRESENTAR AVÁRIAS, FALTA DE PEÇAS E COMPONENTES.</t>
  </si>
  <si>
    <t>2TIRFOR USADO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</si>
</sst>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R$&quot;\ * #,##0.00_-;\-&quot;R$&quot;\ * #,##0.00_-;_-&quot;R$&quot;\ * &quot;-&quot;??_-;_-@_-"/>
    <numFmt numFmtId="164" formatCode="&quot;R$&quot;#,##0.00;[Red]\-&quot;R$&quot;#,##0.00"/>
    <numFmt numFmtId="165" formatCode="_-&quot;R$&quot;* #,##0.00_-;\-&quot;R$&quot;* #,##0.00_-;_-&quot;R$&quot;* &quot;-&quot;??_-;_-@_-"/>
    <numFmt numFmtId="166" formatCode="&quot;R$&quot;#,##0.00"/>
    <numFmt numFmtId="167" formatCode="&quot;R$&quot;\ #,##0.00"/>
  </numFmts>
  <fonts count="2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theme="0"/>
      <name val="Arial"/>
      <family val="2"/>
    </font>
    <font>
      <sz val="10"/>
      <name val="Arial"/>
      <family val="2"/>
    </font>
    <font>
      <sz val="8"/>
      <color theme="1"/>
      <name val="Calibri"/>
      <family val="2"/>
      <scheme val="minor"/>
    </font>
    <font>
      <sz val="7"/>
      <color theme="1"/>
      <name val="Arial"/>
      <family val="2"/>
    </font>
    <font>
      <b/>
      <sz val="10"/>
      <color theme="0"/>
      <name val="Arial"/>
      <family val="2"/>
    </font>
    <font>
      <sz val="7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9.5"/>
      <color theme="1"/>
      <name val="Arial"/>
      <family val="2"/>
    </font>
    <font>
      <b/>
      <sz val="9"/>
      <color theme="0"/>
      <name val="Calibri"/>
      <family val="2"/>
      <scheme val="minor"/>
    </font>
    <font>
      <sz val="8"/>
      <color indexed="9"/>
      <name val="Arial"/>
      <family val="2"/>
    </font>
    <font>
      <sz val="8"/>
      <color theme="1"/>
      <name val="Arial"/>
      <family val="2"/>
    </font>
    <font>
      <b/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  <scheme val="minor"/>
    </font>
    <font>
      <sz val="11"/>
      <color theme="0"/>
      <name val="Arial"/>
      <family val="2"/>
    </font>
    <font>
      <sz val="11"/>
      <name val="Calibri"/>
      <family val="2"/>
      <scheme val="minor"/>
    </font>
    <font>
      <strike/>
      <sz val="11"/>
      <color theme="0"/>
      <name val="Arial"/>
      <family val="2"/>
    </font>
  </fonts>
  <fills count="21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1"/>
        <bgColor theme="1"/>
      </patternFill>
    </fill>
    <fill>
      <patternFill patternType="solid">
        <fgColor theme="5"/>
        <bgColor theme="5"/>
      </patternFill>
    </fill>
    <fill>
      <patternFill patternType="solid">
        <fgColor theme="7"/>
        <bgColor theme="7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rgb="FF00B05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2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theme="4" tint="0.39997558519241921"/>
      </top>
      <bottom/>
      <diagonal/>
    </border>
    <border>
      <left/>
      <right style="thick">
        <color auto="1"/>
      </right>
      <top/>
      <bottom/>
      <diagonal/>
    </border>
    <border>
      <left style="hair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5"/>
      </left>
      <right style="thin">
        <color theme="5"/>
      </right>
      <top style="thin">
        <color theme="5"/>
      </top>
      <bottom/>
      <diagonal/>
    </border>
    <border>
      <left style="thin">
        <color theme="7"/>
      </left>
      <right style="thin">
        <color theme="7"/>
      </right>
      <top style="thin">
        <color theme="7"/>
      </top>
      <bottom/>
      <diagonal/>
    </border>
    <border>
      <left style="thin">
        <color theme="5"/>
      </left>
      <right style="thin">
        <color theme="5"/>
      </right>
      <top style="thin">
        <color theme="5"/>
      </top>
      <bottom style="thin">
        <color theme="5"/>
      </bottom>
      <diagonal/>
    </border>
    <border>
      <left style="thin">
        <color theme="7"/>
      </left>
      <right style="thin">
        <color theme="7"/>
      </right>
      <top style="thin">
        <color theme="7"/>
      </top>
      <bottom style="thin">
        <color theme="7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/>
      <diagonal/>
    </border>
    <border>
      <left/>
      <right/>
      <top style="medium">
        <color theme="1"/>
      </top>
      <bottom/>
      <diagonal/>
    </border>
  </borders>
  <cellStyleXfs count="4">
    <xf numFmtId="0" fontId="0" fillId="0" borderId="0"/>
    <xf numFmtId="44" fontId="5" fillId="0" borderId="0" applyFont="0" applyFill="0" applyBorder="0" applyAlignment="0" applyProtection="0"/>
    <xf numFmtId="0" fontId="8" fillId="0" borderId="0"/>
    <xf numFmtId="0" fontId="23" fillId="0" borderId="0"/>
  </cellStyleXfs>
  <cellXfs count="155">
    <xf numFmtId="0" fontId="0" fillId="0" borderId="0" xfId="0"/>
    <xf numFmtId="0" fontId="2" fillId="0" borderId="0" xfId="0" applyFont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44" fontId="2" fillId="0" borderId="1" xfId="0" applyNumberFormat="1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6" borderId="1" xfId="0" applyFont="1" applyFill="1" applyBorder="1" applyAlignment="1" applyProtection="1">
      <alignment horizontal="center" vertical="center" wrapText="1"/>
      <protection locked="0"/>
    </xf>
    <xf numFmtId="0" fontId="2" fillId="6" borderId="1" xfId="0" applyFont="1" applyFill="1" applyBorder="1" applyAlignment="1">
      <alignment horizontal="center" vertical="center" wrapText="1"/>
    </xf>
    <xf numFmtId="44" fontId="2" fillId="6" borderId="1" xfId="1" applyFont="1" applyFill="1" applyBorder="1" applyAlignment="1" applyProtection="1">
      <alignment horizontal="center" vertical="center" wrapText="1"/>
      <protection locked="0"/>
    </xf>
    <xf numFmtId="0" fontId="2" fillId="6" borderId="0" xfId="0" applyFont="1" applyFill="1" applyAlignment="1" applyProtection="1">
      <alignment horizontal="center" vertical="center" wrapText="1"/>
      <protection locked="0"/>
    </xf>
    <xf numFmtId="44" fontId="2" fillId="6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5" borderId="1" xfId="0" applyFont="1" applyFill="1" applyBorder="1" applyAlignment="1" applyProtection="1">
      <alignment horizontal="center" vertical="center" wrapText="1"/>
      <protection locked="0"/>
    </xf>
    <xf numFmtId="0" fontId="3" fillId="5" borderId="1" xfId="0" applyFont="1" applyFill="1" applyBorder="1" applyAlignment="1">
      <alignment horizontal="center" vertical="center" wrapText="1"/>
    </xf>
    <xf numFmtId="44" fontId="2" fillId="0" borderId="1" xfId="1" applyFont="1" applyBorder="1" applyAlignment="1" applyProtection="1">
      <alignment horizontal="center" vertical="center" wrapText="1"/>
      <protection locked="0"/>
    </xf>
    <xf numFmtId="1" fontId="2" fillId="6" borderId="1" xfId="0" applyNumberFormat="1" applyFont="1" applyFill="1" applyBorder="1" applyAlignment="1" applyProtection="1">
      <alignment horizontal="center" vertical="center" wrapText="1"/>
      <protection locked="0"/>
    </xf>
    <xf numFmtId="1" fontId="2" fillId="0" borderId="1" xfId="0" applyNumberFormat="1" applyFont="1" applyBorder="1" applyAlignment="1" applyProtection="1">
      <alignment horizontal="center" vertical="center" wrapText="1"/>
      <protection locked="0"/>
    </xf>
    <xf numFmtId="0" fontId="1" fillId="7" borderId="2" xfId="0" applyFont="1" applyFill="1" applyBorder="1" applyAlignment="1" applyProtection="1">
      <alignment vertical="center" wrapText="1"/>
      <protection locked="0"/>
    </xf>
    <xf numFmtId="0" fontId="1" fillId="7" borderId="2" xfId="0" applyFont="1" applyFill="1" applyBorder="1" applyAlignment="1">
      <alignment vertical="center" wrapText="1"/>
    </xf>
    <xf numFmtId="0" fontId="1" fillId="7" borderId="2" xfId="0" applyFont="1" applyFill="1" applyBorder="1" applyAlignment="1" applyProtection="1">
      <alignment vertical="center"/>
      <protection locked="0"/>
    </xf>
    <xf numFmtId="0" fontId="1" fillId="7" borderId="3" xfId="0" applyFont="1" applyFill="1" applyBorder="1" applyAlignment="1" applyProtection="1">
      <alignment vertical="center"/>
      <protection locked="0"/>
    </xf>
    <xf numFmtId="0" fontId="1" fillId="7" borderId="2" xfId="0" applyFont="1" applyFill="1" applyBorder="1" applyAlignment="1">
      <alignment vertical="center"/>
    </xf>
    <xf numFmtId="0" fontId="2" fillId="6" borderId="1" xfId="0" applyFont="1" applyFill="1" applyBorder="1" applyAlignment="1" applyProtection="1">
      <alignment horizontal="center" vertical="center"/>
      <protection locked="0"/>
    </xf>
    <xf numFmtId="166" fontId="2" fillId="6" borderId="1" xfId="0" applyNumberFormat="1" applyFont="1" applyFill="1" applyBorder="1" applyAlignment="1" applyProtection="1">
      <alignment horizontal="center" vertical="center" wrapText="1"/>
      <protection locked="0"/>
    </xf>
    <xf numFmtId="166" fontId="2" fillId="6" borderId="1" xfId="1" applyNumberFormat="1" applyFont="1" applyFill="1" applyBorder="1" applyAlignment="1" applyProtection="1">
      <alignment horizontal="center" vertical="center" wrapText="1"/>
      <protection locked="0"/>
    </xf>
    <xf numFmtId="166" fontId="2" fillId="0" borderId="1" xfId="0" applyNumberFormat="1" applyFont="1" applyBorder="1" applyAlignment="1" applyProtection="1">
      <alignment horizontal="center" vertical="center" wrapText="1"/>
      <protection locked="0"/>
    </xf>
    <xf numFmtId="166" fontId="2" fillId="0" borderId="1" xfId="1" applyNumberFormat="1" applyFont="1" applyBorder="1" applyAlignment="1" applyProtection="1">
      <alignment horizontal="center" vertical="center" wrapText="1"/>
      <protection locked="0"/>
    </xf>
    <xf numFmtId="0" fontId="0" fillId="4" borderId="0" xfId="0" applyFill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2" fillId="6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1" fontId="2" fillId="6" borderId="4" xfId="0" applyNumberFormat="1" applyFont="1" applyFill="1" applyBorder="1" applyAlignment="1">
      <alignment horizontal="center" vertical="center" wrapText="1"/>
    </xf>
    <xf numFmtId="1" fontId="2" fillId="3" borderId="0" xfId="0" applyNumberFormat="1" applyFont="1" applyFill="1" applyAlignment="1">
      <alignment horizontal="center" vertical="center" wrapText="1"/>
    </xf>
    <xf numFmtId="0" fontId="2" fillId="0" borderId="0" xfId="0" applyFont="1" applyAlignment="1" applyProtection="1">
      <alignment horizontal="center" vertical="center" wrapText="1"/>
      <protection hidden="1"/>
    </xf>
    <xf numFmtId="0" fontId="2" fillId="6" borderId="0" xfId="0" applyFont="1" applyFill="1" applyAlignment="1" applyProtection="1">
      <alignment horizontal="center" vertical="center" wrapText="1"/>
      <protection hidden="1"/>
    </xf>
    <xf numFmtId="166" fontId="2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0" fillId="0" borderId="7" xfId="0" applyBorder="1"/>
    <xf numFmtId="0" fontId="10" fillId="0" borderId="5" xfId="0" applyFont="1" applyBorder="1" applyAlignment="1">
      <alignment horizontal="center" vertical="center" wrapText="1"/>
    </xf>
    <xf numFmtId="0" fontId="12" fillId="0" borderId="0" xfId="0" applyFont="1"/>
    <xf numFmtId="0" fontId="6" fillId="9" borderId="10" xfId="0" applyFont="1" applyFill="1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6" fillId="8" borderId="14" xfId="0" applyFont="1" applyFill="1" applyBorder="1"/>
    <xf numFmtId="0" fontId="6" fillId="10" borderId="15" xfId="0" applyFont="1" applyFill="1" applyBorder="1"/>
    <xf numFmtId="0" fontId="6" fillId="11" borderId="16" xfId="0" applyFont="1" applyFill="1" applyBorder="1"/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6" fillId="8" borderId="20" xfId="0" applyFont="1" applyFill="1" applyBorder="1"/>
    <xf numFmtId="0" fontId="0" fillId="12" borderId="20" xfId="0" applyFill="1" applyBorder="1"/>
    <xf numFmtId="0" fontId="0" fillId="0" borderId="20" xfId="0" applyBorder="1"/>
    <xf numFmtId="0" fontId="6" fillId="10" borderId="21" xfId="0" applyFont="1" applyFill="1" applyBorder="1"/>
    <xf numFmtId="0" fontId="0" fillId="13" borderId="12" xfId="0" applyFill="1" applyBorder="1"/>
    <xf numFmtId="0" fontId="13" fillId="6" borderId="4" xfId="0" applyFont="1" applyFill="1" applyBorder="1" applyAlignment="1">
      <alignment horizontal="center" vertical="center" wrapText="1"/>
    </xf>
    <xf numFmtId="1" fontId="13" fillId="6" borderId="4" xfId="0" applyNumberFormat="1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6" borderId="0" xfId="0" applyFont="1" applyFill="1" applyAlignment="1">
      <alignment horizontal="center" vertical="center" wrapText="1"/>
    </xf>
    <xf numFmtId="0" fontId="1" fillId="0" borderId="0" xfId="0" applyFont="1"/>
    <xf numFmtId="0" fontId="14" fillId="5" borderId="0" xfId="0" applyFont="1" applyFill="1" applyAlignment="1">
      <alignment horizontal="center" vertical="center" wrapText="1"/>
    </xf>
    <xf numFmtId="0" fontId="15" fillId="5" borderId="0" xfId="0" applyFont="1" applyFill="1" applyAlignment="1">
      <alignment horizontal="center" vertical="center" wrapText="1"/>
    </xf>
    <xf numFmtId="0" fontId="14" fillId="5" borderId="8" xfId="0" applyFont="1" applyFill="1" applyBorder="1" applyAlignment="1">
      <alignment horizontal="center" vertical="center" wrapText="1"/>
    </xf>
    <xf numFmtId="44" fontId="16" fillId="0" borderId="5" xfId="1" applyFont="1" applyBorder="1" applyAlignment="1" applyProtection="1">
      <alignment horizontal="center" vertical="center" wrapText="1"/>
    </xf>
    <xf numFmtId="0" fontId="0" fillId="0" borderId="0" xfId="0" applyProtection="1">
      <protection locked="0"/>
    </xf>
    <xf numFmtId="0" fontId="17" fillId="0" borderId="5" xfId="0" applyFont="1" applyBorder="1" applyAlignment="1">
      <alignment horizontal="center" vertical="center" wrapText="1"/>
    </xf>
    <xf numFmtId="0" fontId="9" fillId="0" borderId="4" xfId="2" applyFont="1" applyBorder="1" applyAlignment="1">
      <alignment horizontal="center" vertical="center" wrapText="1"/>
    </xf>
    <xf numFmtId="0" fontId="9" fillId="0" borderId="0" xfId="2" applyFont="1" applyAlignment="1">
      <alignment horizontal="center" vertical="center" wrapText="1"/>
    </xf>
    <xf numFmtId="0" fontId="9" fillId="0" borderId="6" xfId="2" applyFont="1" applyBorder="1" applyAlignment="1">
      <alignment horizontal="center" vertical="center" wrapText="1"/>
    </xf>
    <xf numFmtId="0" fontId="18" fillId="2" borderId="1" xfId="0" applyFont="1" applyFill="1" applyBorder="1" applyAlignment="1" applyProtection="1">
      <alignment horizontal="center" vertical="center" wrapText="1"/>
      <protection locked="0"/>
    </xf>
    <xf numFmtId="0" fontId="18" fillId="2" borderId="1" xfId="0" applyFont="1" applyFill="1" applyBorder="1" applyAlignment="1">
      <alignment horizontal="center" vertical="center" wrapText="1"/>
    </xf>
    <xf numFmtId="0" fontId="7" fillId="3" borderId="0" xfId="2" applyFont="1" applyFill="1"/>
    <xf numFmtId="3" fontId="9" fillId="0" borderId="4" xfId="2" applyNumberFormat="1" applyFont="1" applyBorder="1" applyAlignment="1">
      <alignment horizontal="center" vertical="center" wrapText="1"/>
    </xf>
    <xf numFmtId="164" fontId="2" fillId="6" borderId="1" xfId="0" applyNumberFormat="1" applyFont="1" applyFill="1" applyBorder="1" applyAlignment="1" applyProtection="1">
      <alignment horizontal="center" vertical="center" wrapText="1"/>
      <protection locked="0"/>
    </xf>
    <xf numFmtId="0" fontId="19" fillId="5" borderId="0" xfId="0" applyFont="1" applyFill="1" applyAlignment="1">
      <alignment horizontal="center"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21" fillId="3" borderId="1" xfId="0" applyFont="1" applyFill="1" applyBorder="1" applyAlignment="1" applyProtection="1">
      <alignment horizontal="center" vertical="center" wrapText="1"/>
      <protection locked="0"/>
    </xf>
    <xf numFmtId="166" fontId="1" fillId="7" borderId="2" xfId="0" applyNumberFormat="1" applyFont="1" applyFill="1" applyBorder="1" applyAlignment="1" applyProtection="1">
      <alignment vertical="center" wrapText="1"/>
      <protection locked="0"/>
    </xf>
    <xf numFmtId="166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166" fontId="0" fillId="0" borderId="0" xfId="0" applyNumberFormat="1"/>
    <xf numFmtId="166" fontId="9" fillId="0" borderId="4" xfId="2" applyNumberFormat="1" applyFont="1" applyBorder="1" applyAlignment="1">
      <alignment horizontal="center" vertical="center" wrapText="1"/>
    </xf>
    <xf numFmtId="166" fontId="2" fillId="0" borderId="0" xfId="0" applyNumberFormat="1" applyFont="1" applyAlignment="1">
      <alignment horizontal="center" vertical="center" wrapText="1"/>
    </xf>
    <xf numFmtId="166" fontId="1" fillId="7" borderId="2" xfId="0" applyNumberFormat="1" applyFont="1" applyFill="1" applyBorder="1" applyAlignment="1" applyProtection="1">
      <alignment vertical="center"/>
      <protection locked="0"/>
    </xf>
    <xf numFmtId="166" fontId="1" fillId="7" borderId="2" xfId="0" applyNumberFormat="1" applyFont="1" applyFill="1" applyBorder="1" applyAlignment="1">
      <alignment vertical="center"/>
    </xf>
    <xf numFmtId="166" fontId="9" fillId="3" borderId="0" xfId="0" applyNumberFormat="1" applyFont="1" applyFill="1" applyAlignment="1">
      <alignment horizontal="center" vertical="center" wrapText="1"/>
    </xf>
    <xf numFmtId="166" fontId="9" fillId="6" borderId="4" xfId="0" applyNumberFormat="1" applyFont="1" applyFill="1" applyBorder="1" applyAlignment="1">
      <alignment horizontal="center" vertical="center" wrapText="1"/>
    </xf>
    <xf numFmtId="166" fontId="9" fillId="0" borderId="4" xfId="0" applyNumberFormat="1" applyFont="1" applyBorder="1" applyAlignment="1">
      <alignment horizontal="center" vertical="center" wrapText="1"/>
    </xf>
    <xf numFmtId="166" fontId="22" fillId="6" borderId="4" xfId="0" applyNumberFormat="1" applyFont="1" applyFill="1" applyBorder="1" applyAlignment="1">
      <alignment horizontal="center" vertical="center" wrapText="1"/>
    </xf>
    <xf numFmtId="166" fontId="2" fillId="6" borderId="1" xfId="0" applyNumberFormat="1" applyFont="1" applyFill="1" applyBorder="1" applyAlignment="1">
      <alignment horizontal="center" vertical="center" wrapText="1"/>
    </xf>
    <xf numFmtId="166" fontId="2" fillId="0" borderId="0" xfId="0" applyNumberFormat="1" applyFont="1" applyAlignment="1" applyProtection="1">
      <alignment horizontal="center" vertical="center" wrapText="1"/>
      <protection locked="0"/>
    </xf>
    <xf numFmtId="166" fontId="2" fillId="3" borderId="0" xfId="0" applyNumberFormat="1" applyFont="1" applyFill="1" applyAlignment="1">
      <alignment horizontal="center" vertical="center" wrapText="1"/>
    </xf>
    <xf numFmtId="166" fontId="2" fillId="6" borderId="4" xfId="0" applyNumberFormat="1" applyFont="1" applyFill="1" applyBorder="1" applyAlignment="1">
      <alignment horizontal="center" vertical="center" wrapText="1"/>
    </xf>
    <xf numFmtId="166" fontId="2" fillId="0" borderId="4" xfId="0" applyNumberFormat="1" applyFont="1" applyBorder="1" applyAlignment="1">
      <alignment horizontal="center" vertical="center" wrapText="1"/>
    </xf>
    <xf numFmtId="166" fontId="13" fillId="6" borderId="4" xfId="0" applyNumberFormat="1" applyFont="1" applyFill="1" applyBorder="1" applyAlignment="1">
      <alignment horizontal="center" vertical="center" wrapText="1"/>
    </xf>
    <xf numFmtId="165" fontId="16" fillId="0" borderId="5" xfId="1" applyNumberFormat="1" applyFont="1" applyBorder="1" applyAlignment="1" applyProtection="1">
      <alignment horizontal="center" vertical="center" wrapText="1"/>
    </xf>
    <xf numFmtId="0" fontId="3" fillId="16" borderId="1" xfId="0" applyFont="1" applyFill="1" applyBorder="1" applyAlignment="1" applyProtection="1">
      <alignment horizontal="center" vertical="center" wrapText="1"/>
      <protection locked="0"/>
    </xf>
    <xf numFmtId="0" fontId="3" fillId="16" borderId="1" xfId="0" applyFont="1" applyFill="1" applyBorder="1" applyAlignment="1">
      <alignment horizontal="center" vertical="center" wrapText="1"/>
    </xf>
    <xf numFmtId="44" fontId="2" fillId="0" borderId="1" xfId="0" applyNumberFormat="1" applyFont="1" applyBorder="1" applyAlignment="1">
      <alignment horizontal="center" vertical="center" wrapText="1"/>
    </xf>
    <xf numFmtId="10" fontId="9" fillId="0" borderId="4" xfId="2" applyNumberFormat="1" applyFont="1" applyBorder="1" applyAlignment="1">
      <alignment horizontal="center" vertical="center" wrapText="1"/>
    </xf>
    <xf numFmtId="10" fontId="2" fillId="3" borderId="0" xfId="0" applyNumberFormat="1" applyFont="1" applyFill="1" applyAlignment="1">
      <alignment horizontal="center" vertical="center" wrapText="1"/>
    </xf>
    <xf numFmtId="10" fontId="2" fillId="6" borderId="4" xfId="0" applyNumberFormat="1" applyFont="1" applyFill="1" applyBorder="1" applyAlignment="1">
      <alignment horizontal="center" vertical="center" wrapText="1"/>
    </xf>
    <xf numFmtId="10" fontId="2" fillId="0" borderId="4" xfId="0" applyNumberFormat="1" applyFont="1" applyBorder="1" applyAlignment="1">
      <alignment horizontal="center" vertical="center" wrapText="1"/>
    </xf>
    <xf numFmtId="10" fontId="2" fillId="3" borderId="6" xfId="0" applyNumberFormat="1" applyFont="1" applyFill="1" applyBorder="1" applyAlignment="1">
      <alignment horizontal="center" vertical="center" wrapText="1"/>
    </xf>
    <xf numFmtId="10" fontId="13" fillId="6" borderId="4" xfId="0" applyNumberFormat="1" applyFont="1" applyFill="1" applyBorder="1" applyAlignment="1">
      <alignment horizontal="center" vertical="center" wrapText="1"/>
    </xf>
    <xf numFmtId="10" fontId="2" fillId="0" borderId="0" xfId="0" applyNumberFormat="1" applyFont="1" applyAlignment="1">
      <alignment horizontal="center" vertical="center" wrapText="1"/>
    </xf>
    <xf numFmtId="165" fontId="16" fillId="0" borderId="9" xfId="1" applyNumberFormat="1" applyFont="1" applyBorder="1" applyAlignment="1" applyProtection="1">
      <alignment horizontal="center" vertical="center" wrapText="1"/>
    </xf>
    <xf numFmtId="0" fontId="0" fillId="5" borderId="0" xfId="0" applyFill="1" applyAlignment="1">
      <alignment horizontal="center" vertical="center" wrapText="1"/>
    </xf>
    <xf numFmtId="44" fontId="11" fillId="5" borderId="0" xfId="0" applyNumberFormat="1" applyFont="1" applyFill="1" applyAlignment="1">
      <alignment horizontal="center" vertical="center" wrapText="1"/>
    </xf>
    <xf numFmtId="0" fontId="3" fillId="17" borderId="1" xfId="0" applyFont="1" applyFill="1" applyBorder="1" applyAlignment="1" applyProtection="1">
      <alignment horizontal="center" vertical="center" wrapText="1"/>
      <protection locked="0"/>
    </xf>
    <xf numFmtId="0" fontId="3" fillId="15" borderId="1" xfId="0" applyFont="1" applyFill="1" applyBorder="1" applyAlignment="1" applyProtection="1">
      <alignment horizontal="center" vertical="center" wrapText="1"/>
      <protection locked="0"/>
    </xf>
    <xf numFmtId="0" fontId="21" fillId="5" borderId="1" xfId="0" applyFont="1" applyFill="1" applyBorder="1" applyAlignment="1" applyProtection="1">
      <alignment horizontal="center" vertical="center" wrapText="1"/>
      <protection locked="0"/>
    </xf>
    <xf numFmtId="167" fontId="1" fillId="7" borderId="2" xfId="0" applyNumberFormat="1" applyFont="1" applyFill="1" applyBorder="1" applyAlignment="1" applyProtection="1">
      <alignment vertical="center"/>
      <protection locked="0"/>
    </xf>
    <xf numFmtId="167" fontId="3" fillId="5" borderId="1" xfId="0" applyNumberFormat="1" applyFont="1" applyFill="1" applyBorder="1" applyAlignment="1" applyProtection="1">
      <alignment horizontal="center" vertical="center" wrapText="1"/>
      <protection locked="0"/>
    </xf>
    <xf numFmtId="167" fontId="2" fillId="6" borderId="1" xfId="0" applyNumberFormat="1" applyFont="1" applyFill="1" applyBorder="1" applyAlignment="1" applyProtection="1">
      <alignment horizontal="center" vertical="center" wrapText="1"/>
      <protection locked="0"/>
    </xf>
    <xf numFmtId="167" fontId="0" fillId="0" borderId="0" xfId="0" applyNumberFormat="1"/>
    <xf numFmtId="167" fontId="1" fillId="7" borderId="2" xfId="0" applyNumberFormat="1" applyFont="1" applyFill="1" applyBorder="1" applyAlignment="1">
      <alignment vertical="center"/>
    </xf>
    <xf numFmtId="167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167" fontId="3" fillId="2" borderId="1" xfId="0" applyNumberFormat="1" applyFont="1" applyFill="1" applyBorder="1" applyAlignment="1">
      <alignment horizontal="center" vertical="center" wrapText="1"/>
    </xf>
    <xf numFmtId="167" fontId="2" fillId="6" borderId="1" xfId="0" applyNumberFormat="1" applyFont="1" applyFill="1" applyBorder="1" applyAlignment="1">
      <alignment horizontal="center" vertical="center" wrapText="1"/>
    </xf>
    <xf numFmtId="0" fontId="25" fillId="14" borderId="0" xfId="2" applyFont="1" applyFill="1"/>
    <xf numFmtId="0" fontId="25" fillId="2" borderId="0" xfId="2" applyFont="1" applyFill="1"/>
    <xf numFmtId="0" fontId="25" fillId="3" borderId="0" xfId="2" applyFont="1" applyFill="1"/>
    <xf numFmtId="0" fontId="9" fillId="3" borderId="0" xfId="0" applyFont="1" applyFill="1" applyAlignment="1">
      <alignment horizontal="center" vertical="center" wrapText="1"/>
    </xf>
    <xf numFmtId="0" fontId="9" fillId="6" borderId="4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22" fillId="6" borderId="4" xfId="0" applyFont="1" applyFill="1" applyBorder="1" applyAlignment="1">
      <alignment horizontal="center" vertical="center" wrapText="1"/>
    </xf>
    <xf numFmtId="0" fontId="0" fillId="18" borderId="0" xfId="0" applyFill="1" applyAlignment="1">
      <alignment vertical="center"/>
    </xf>
    <xf numFmtId="0" fontId="26" fillId="18" borderId="0" xfId="0" applyFont="1" applyFill="1" applyAlignment="1">
      <alignment vertical="center"/>
    </xf>
    <xf numFmtId="0" fontId="5" fillId="2" borderId="0" xfId="2" applyFont="1" applyFill="1"/>
    <xf numFmtId="0" fontId="27" fillId="14" borderId="0" xfId="2" applyFont="1" applyFill="1"/>
    <xf numFmtId="0" fontId="27" fillId="2" borderId="0" xfId="2" applyFont="1" applyFill="1"/>
    <xf numFmtId="0" fontId="27" fillId="2" borderId="0" xfId="2" applyFont="1" applyFill="1" applyAlignment="1">
      <alignment horizontal="left" vertical="center"/>
    </xf>
    <xf numFmtId="10" fontId="27" fillId="14" borderId="0" xfId="2" applyNumberFormat="1" applyFont="1" applyFill="1"/>
    <xf numFmtId="0" fontId="26" fillId="2" borderId="0" xfId="2" applyFont="1" applyFill="1"/>
    <xf numFmtId="0" fontId="0" fillId="19" borderId="0" xfId="0" applyFill="1" applyAlignment="1">
      <alignment wrapText="1"/>
    </xf>
    <xf numFmtId="166" fontId="0" fillId="0" borderId="0" xfId="0" applyNumberFormat="1" applyProtection="1">
      <protection locked="0"/>
    </xf>
    <xf numFmtId="44" fontId="2" fillId="6" borderId="1" xfId="0" applyNumberFormat="1" applyFont="1" applyFill="1" applyBorder="1" applyAlignment="1">
      <alignment horizontal="center" vertical="center" wrapText="1"/>
    </xf>
    <xf numFmtId="0" fontId="2" fillId="6" borderId="1" xfId="0" applyFont="1" applyFill="1" applyBorder="1" applyAlignment="1" applyProtection="1">
      <alignment vertical="center" wrapText="1"/>
      <protection locked="0"/>
    </xf>
    <xf numFmtId="1" fontId="13" fillId="6" borderId="1" xfId="0" applyNumberFormat="1" applyFont="1" applyFill="1" applyBorder="1" applyAlignment="1" applyProtection="1">
      <alignment horizontal="center" vertical="center" wrapText="1"/>
      <protection locked="0"/>
    </xf>
    <xf numFmtId="0" fontId="13" fillId="6" borderId="1" xfId="0" applyFont="1" applyFill="1" applyBorder="1" applyAlignment="1" applyProtection="1">
      <alignment horizontal="center" vertical="center" wrapText="1"/>
      <protection locked="0"/>
    </xf>
    <xf numFmtId="44" fontId="13" fillId="6" borderId="1" xfId="0" applyNumberFormat="1" applyFont="1" applyFill="1" applyBorder="1" applyAlignment="1" applyProtection="1">
      <alignment horizontal="center" vertical="center" wrapText="1"/>
      <protection locked="0"/>
    </xf>
    <xf numFmtId="44" fontId="13" fillId="6" borderId="1" xfId="0" applyNumberFormat="1" applyFont="1" applyFill="1" applyBorder="1" applyAlignment="1">
      <alignment horizontal="center" vertical="center" wrapText="1"/>
    </xf>
    <xf numFmtId="0" fontId="2" fillId="6" borderId="4" xfId="0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2" fillId="6" borderId="1" xfId="0" quotePrefix="1" applyFont="1" applyFill="1" applyBorder="1" applyAlignment="1" applyProtection="1">
      <alignment horizontal="center" vertical="center" wrapText="1"/>
      <protection locked="0"/>
    </xf>
    <xf numFmtId="0" fontId="2" fillId="20" borderId="0" xfId="0" applyFont="1" applyFill="1" applyAlignment="1" applyProtection="1">
      <alignment horizontal="center" vertical="center" wrapText="1"/>
      <protection hidden="1"/>
    </xf>
    <xf numFmtId="14" fontId="4" fillId="4" borderId="0" xfId="0" applyNumberFormat="1" applyFont="1" applyFill="1" applyAlignment="1">
      <alignment horizontal="center" vertical="center" wrapText="1"/>
    </xf>
    <xf numFmtId="14" fontId="4" fillId="4" borderId="8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</cellXfs>
  <cellStyles count="4">
    <cellStyle name="Moeda" xfId="1" builtinId="4"/>
    <cellStyle name="Normal" xfId="0" builtinId="0"/>
    <cellStyle name="Normal 2" xfId="2" xr:uid="{00000000-0005-0000-0000-000002000000}"/>
    <cellStyle name="Normal 3" xfId="3" xr:uid="{00000000-0005-0000-0000-000003000000}"/>
  </cellStyles>
  <dxfs count="47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9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fgColor auto="1"/>
          <bgColor theme="0" tint="-0.499984740745262"/>
        </patternFill>
      </fill>
    </dxf>
    <dxf>
      <fill>
        <patternFill>
          <bgColor rgb="FF0070C0"/>
        </patternFill>
      </fill>
    </dxf>
    <dxf>
      <fill>
        <patternFill>
          <bgColor theme="0" tint="-0.499984740745262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theme="0" tint="-0.499984740745262"/>
        </patternFill>
      </fill>
    </dxf>
    <dxf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ill>
        <patternFill>
          <bgColor theme="6"/>
        </patternFill>
      </fill>
    </dxf>
    <dxf>
      <fill>
        <patternFill>
          <bgColor rgb="FFFF0000"/>
        </patternFill>
      </fill>
    </dxf>
    <dxf>
      <fill>
        <patternFill>
          <bgColor theme="1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ill>
        <patternFill>
          <bgColor theme="6"/>
        </patternFill>
      </fill>
    </dxf>
    <dxf>
      <fill>
        <patternFill>
          <bgColor rgb="FFFF0000"/>
        </patternFill>
      </fill>
    </dxf>
    <dxf>
      <fill>
        <patternFill>
          <bgColor theme="1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ill>
        <patternFill>
          <bgColor theme="6"/>
        </patternFill>
      </fill>
    </dxf>
    <dxf>
      <fill>
        <patternFill>
          <bgColor rgb="FFFF0000"/>
        </patternFill>
      </fill>
    </dxf>
    <dxf>
      <fill>
        <patternFill>
          <bgColor theme="1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ill>
        <patternFill>
          <bgColor theme="6"/>
        </patternFill>
      </fill>
    </dxf>
    <dxf>
      <fill>
        <patternFill>
          <bgColor rgb="FFFF0000"/>
        </patternFill>
      </fill>
    </dxf>
    <dxf>
      <fill>
        <patternFill>
          <bgColor theme="1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ill>
        <patternFill>
          <bgColor theme="6"/>
        </patternFill>
      </fill>
    </dxf>
    <dxf>
      <fill>
        <patternFill>
          <bgColor rgb="FFFF0000"/>
        </patternFill>
      </fill>
    </dxf>
    <dxf>
      <fill>
        <patternFill>
          <bgColor theme="1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ill>
        <patternFill>
          <bgColor theme="6"/>
        </patternFill>
      </fill>
    </dxf>
    <dxf>
      <fill>
        <patternFill>
          <bgColor rgb="FFFF0000"/>
        </patternFill>
      </fill>
    </dxf>
    <dxf>
      <fill>
        <patternFill>
          <bgColor theme="1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ill>
        <patternFill>
          <bgColor theme="6"/>
        </patternFill>
      </fill>
    </dxf>
    <dxf>
      <fill>
        <patternFill>
          <bgColor rgb="FFFF0000"/>
        </patternFill>
      </fill>
    </dxf>
    <dxf>
      <fill>
        <patternFill>
          <bgColor theme="1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ill>
        <patternFill>
          <bgColor theme="6"/>
        </patternFill>
      </fill>
    </dxf>
    <dxf>
      <fill>
        <patternFill>
          <bgColor rgb="FFFF0000"/>
        </patternFill>
      </fill>
    </dxf>
    <dxf>
      <fill>
        <patternFill>
          <bgColor theme="1"/>
        </patternFill>
      </fill>
    </dxf>
  </dxfs>
  <tableStyles count="0" defaultTableStyle="TableStyleMedium2" defaultPivotStyle="PivotStyleLight16"/>
  <colors>
    <mruColors>
      <color rgb="FF2F8AB7"/>
      <color rgb="FF00B0F0"/>
      <color rgb="FF33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6904</xdr:colOff>
      <xdr:row>0</xdr:row>
      <xdr:rowOff>0</xdr:rowOff>
    </xdr:from>
    <xdr:to>
      <xdr:col>2</xdr:col>
      <xdr:colOff>711554</xdr:colOff>
      <xdr:row>1</xdr:row>
      <xdr:rowOff>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42ABB9D4-1CC6-57C6-FD7A-D0376A6F57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904" y="0"/>
          <a:ext cx="1746878" cy="66260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2" name="AutoShape 31">
          <a:extLst>
            <a:ext uri="{FF2B5EF4-FFF2-40B4-BE49-F238E27FC236}">
              <a16:creationId xmlns:a16="http://schemas.microsoft.com/office/drawing/2014/main" id="{314D66EC-2467-47E6-89FB-8FECDD14B2A1}"/>
            </a:ext>
          </a:extLst>
        </xdr:cNvPr>
        <xdr:cNvSpPr>
          <a:spLocks noChangeAspect="1" noChangeArrowheads="1"/>
        </xdr:cNvSpPr>
      </xdr:nvSpPr>
      <xdr:spPr bwMode="auto">
        <a:xfrm>
          <a:off x="901065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3" name="AutoShape 31">
          <a:extLst>
            <a:ext uri="{FF2B5EF4-FFF2-40B4-BE49-F238E27FC236}">
              <a16:creationId xmlns:a16="http://schemas.microsoft.com/office/drawing/2014/main" id="{5EB63DF0-E35C-4C08-A6F1-981EE505DB59}"/>
            </a:ext>
          </a:extLst>
        </xdr:cNvPr>
        <xdr:cNvSpPr>
          <a:spLocks noChangeAspect="1" noChangeArrowheads="1"/>
        </xdr:cNvSpPr>
      </xdr:nvSpPr>
      <xdr:spPr bwMode="auto">
        <a:xfrm>
          <a:off x="901065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24</xdr:row>
      <xdr:rowOff>0</xdr:rowOff>
    </xdr:from>
    <xdr:ext cx="304800" cy="304800"/>
    <xdr:sp macro="" textlink="">
      <xdr:nvSpPr>
        <xdr:cNvPr id="4" name="AutoShape 31">
          <a:extLst>
            <a:ext uri="{FF2B5EF4-FFF2-40B4-BE49-F238E27FC236}">
              <a16:creationId xmlns:a16="http://schemas.microsoft.com/office/drawing/2014/main" id="{A49B55C1-91B5-4CD5-B6A5-FAE2B46EAEF7}"/>
            </a:ext>
          </a:extLst>
        </xdr:cNvPr>
        <xdr:cNvSpPr>
          <a:spLocks noChangeAspect="1" noChangeArrowheads="1"/>
        </xdr:cNvSpPr>
      </xdr:nvSpPr>
      <xdr:spPr bwMode="auto">
        <a:xfrm>
          <a:off x="1019175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24</xdr:row>
      <xdr:rowOff>0</xdr:rowOff>
    </xdr:from>
    <xdr:ext cx="304800" cy="304800"/>
    <xdr:sp macro="" textlink="">
      <xdr:nvSpPr>
        <xdr:cNvPr id="5" name="AutoShape 31">
          <a:extLst>
            <a:ext uri="{FF2B5EF4-FFF2-40B4-BE49-F238E27FC236}">
              <a16:creationId xmlns:a16="http://schemas.microsoft.com/office/drawing/2014/main" id="{0CFFD0D5-EA62-41F3-A8E6-1A3CCD5C1B43}"/>
            </a:ext>
          </a:extLst>
        </xdr:cNvPr>
        <xdr:cNvSpPr>
          <a:spLocks noChangeAspect="1" noChangeArrowheads="1"/>
        </xdr:cNvSpPr>
      </xdr:nvSpPr>
      <xdr:spPr bwMode="auto">
        <a:xfrm>
          <a:off x="1019175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24</xdr:row>
      <xdr:rowOff>0</xdr:rowOff>
    </xdr:from>
    <xdr:ext cx="304800" cy="304800"/>
    <xdr:sp macro="" textlink="">
      <xdr:nvSpPr>
        <xdr:cNvPr id="6" name="AutoShape 31">
          <a:extLst>
            <a:ext uri="{FF2B5EF4-FFF2-40B4-BE49-F238E27FC236}">
              <a16:creationId xmlns:a16="http://schemas.microsoft.com/office/drawing/2014/main" id="{0AE0BD00-5D96-4457-A7B2-2000F92D78FA}"/>
            </a:ext>
          </a:extLst>
        </xdr:cNvPr>
        <xdr:cNvSpPr>
          <a:spLocks noChangeAspect="1" noChangeArrowheads="1"/>
        </xdr:cNvSpPr>
      </xdr:nvSpPr>
      <xdr:spPr bwMode="auto">
        <a:xfrm>
          <a:off x="1019175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24</xdr:row>
      <xdr:rowOff>0</xdr:rowOff>
    </xdr:from>
    <xdr:ext cx="304800" cy="304800"/>
    <xdr:sp macro="" textlink="">
      <xdr:nvSpPr>
        <xdr:cNvPr id="7" name="AutoShape 31">
          <a:extLst>
            <a:ext uri="{FF2B5EF4-FFF2-40B4-BE49-F238E27FC236}">
              <a16:creationId xmlns:a16="http://schemas.microsoft.com/office/drawing/2014/main" id="{3D6524A6-CC47-406E-8D0A-BAB209E2BE47}"/>
            </a:ext>
          </a:extLst>
        </xdr:cNvPr>
        <xdr:cNvSpPr>
          <a:spLocks noChangeAspect="1" noChangeArrowheads="1"/>
        </xdr:cNvSpPr>
      </xdr:nvSpPr>
      <xdr:spPr bwMode="auto">
        <a:xfrm>
          <a:off x="1019175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24</xdr:row>
      <xdr:rowOff>0</xdr:rowOff>
    </xdr:from>
    <xdr:ext cx="304800" cy="304800"/>
    <xdr:sp macro="" textlink="">
      <xdr:nvSpPr>
        <xdr:cNvPr id="8" name="AutoShape 31">
          <a:extLst>
            <a:ext uri="{FF2B5EF4-FFF2-40B4-BE49-F238E27FC236}">
              <a16:creationId xmlns:a16="http://schemas.microsoft.com/office/drawing/2014/main" id="{6F80318C-0E78-4D22-ACA8-FEC05887799B}"/>
            </a:ext>
          </a:extLst>
        </xdr:cNvPr>
        <xdr:cNvSpPr>
          <a:spLocks noChangeAspect="1" noChangeArrowheads="1"/>
        </xdr:cNvSpPr>
      </xdr:nvSpPr>
      <xdr:spPr bwMode="auto">
        <a:xfrm>
          <a:off x="1019175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" name="AutoShape 31">
          <a:extLst>
            <a:ext uri="{FF2B5EF4-FFF2-40B4-BE49-F238E27FC236}">
              <a16:creationId xmlns:a16="http://schemas.microsoft.com/office/drawing/2014/main" id="{04575F16-CC37-4F66-A439-2A23D3622A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" name="AutoShape 31">
          <a:extLst>
            <a:ext uri="{FF2B5EF4-FFF2-40B4-BE49-F238E27FC236}">
              <a16:creationId xmlns:a16="http://schemas.microsoft.com/office/drawing/2014/main" id="{04FF944B-F975-4844-8F30-2917483190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" name="AutoShape 31">
          <a:extLst>
            <a:ext uri="{FF2B5EF4-FFF2-40B4-BE49-F238E27FC236}">
              <a16:creationId xmlns:a16="http://schemas.microsoft.com/office/drawing/2014/main" id="{13ED0F83-F203-426D-95CE-B5879574EA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" name="AutoShape 31">
          <a:extLst>
            <a:ext uri="{FF2B5EF4-FFF2-40B4-BE49-F238E27FC236}">
              <a16:creationId xmlns:a16="http://schemas.microsoft.com/office/drawing/2014/main" id="{072A54D9-B525-4AE6-B308-1C63DDEC8AD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" name="AutoShape 31">
          <a:extLst>
            <a:ext uri="{FF2B5EF4-FFF2-40B4-BE49-F238E27FC236}">
              <a16:creationId xmlns:a16="http://schemas.microsoft.com/office/drawing/2014/main" id="{BF223A66-70A1-4A8C-B475-D820601C644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" name="AutoShape 31">
          <a:extLst>
            <a:ext uri="{FF2B5EF4-FFF2-40B4-BE49-F238E27FC236}">
              <a16:creationId xmlns:a16="http://schemas.microsoft.com/office/drawing/2014/main" id="{E6873890-17B8-4FE7-8F73-E2BFB3FCCF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5" name="AutoShape 31">
          <a:extLst>
            <a:ext uri="{FF2B5EF4-FFF2-40B4-BE49-F238E27FC236}">
              <a16:creationId xmlns:a16="http://schemas.microsoft.com/office/drawing/2014/main" id="{534F83AF-AE0E-479B-9FFD-8AD1BC8E9DB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6" name="AutoShape 31">
          <a:extLst>
            <a:ext uri="{FF2B5EF4-FFF2-40B4-BE49-F238E27FC236}">
              <a16:creationId xmlns:a16="http://schemas.microsoft.com/office/drawing/2014/main" id="{F724C92A-2000-4008-B82B-60C1F9FBE4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7" name="AutoShape 31">
          <a:extLst>
            <a:ext uri="{FF2B5EF4-FFF2-40B4-BE49-F238E27FC236}">
              <a16:creationId xmlns:a16="http://schemas.microsoft.com/office/drawing/2014/main" id="{8D5CBA3D-41DB-455B-A6B1-E7A5E663ADB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8" name="AutoShape 31">
          <a:extLst>
            <a:ext uri="{FF2B5EF4-FFF2-40B4-BE49-F238E27FC236}">
              <a16:creationId xmlns:a16="http://schemas.microsoft.com/office/drawing/2014/main" id="{4B7D19DD-78E0-4C15-A911-124EB38243C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9" name="AutoShape 31">
          <a:extLst>
            <a:ext uri="{FF2B5EF4-FFF2-40B4-BE49-F238E27FC236}">
              <a16:creationId xmlns:a16="http://schemas.microsoft.com/office/drawing/2014/main" id="{48F610FA-6977-4D6E-B80F-B0D31E2BFF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0" name="AutoShape 31">
          <a:extLst>
            <a:ext uri="{FF2B5EF4-FFF2-40B4-BE49-F238E27FC236}">
              <a16:creationId xmlns:a16="http://schemas.microsoft.com/office/drawing/2014/main" id="{CCFD6DF2-CAAB-45FB-A3A6-B80C9DBB8FA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1" name="AutoShape 31">
          <a:extLst>
            <a:ext uri="{FF2B5EF4-FFF2-40B4-BE49-F238E27FC236}">
              <a16:creationId xmlns:a16="http://schemas.microsoft.com/office/drawing/2014/main" id="{CC2276AB-29C5-47E5-82AD-34ABE6E012D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2" name="AutoShape 31">
          <a:extLst>
            <a:ext uri="{FF2B5EF4-FFF2-40B4-BE49-F238E27FC236}">
              <a16:creationId xmlns:a16="http://schemas.microsoft.com/office/drawing/2014/main" id="{B9A98876-D100-4FEB-A6CF-1FA3007A7D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3" name="AutoShape 31">
          <a:extLst>
            <a:ext uri="{FF2B5EF4-FFF2-40B4-BE49-F238E27FC236}">
              <a16:creationId xmlns:a16="http://schemas.microsoft.com/office/drawing/2014/main" id="{82EDF12E-A2D8-41C8-821D-332679334A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4" name="AutoShape 31">
          <a:extLst>
            <a:ext uri="{FF2B5EF4-FFF2-40B4-BE49-F238E27FC236}">
              <a16:creationId xmlns:a16="http://schemas.microsoft.com/office/drawing/2014/main" id="{06D9FE91-A7FA-461D-AA21-529D2059A4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5" name="AutoShape 31">
          <a:extLst>
            <a:ext uri="{FF2B5EF4-FFF2-40B4-BE49-F238E27FC236}">
              <a16:creationId xmlns:a16="http://schemas.microsoft.com/office/drawing/2014/main" id="{52BE2D06-B3F9-41E9-980B-E4570E2FFF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6" name="AutoShape 31">
          <a:extLst>
            <a:ext uri="{FF2B5EF4-FFF2-40B4-BE49-F238E27FC236}">
              <a16:creationId xmlns:a16="http://schemas.microsoft.com/office/drawing/2014/main" id="{862B300F-DDF0-4C85-86E6-B37946645C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7" name="AutoShape 31">
          <a:extLst>
            <a:ext uri="{FF2B5EF4-FFF2-40B4-BE49-F238E27FC236}">
              <a16:creationId xmlns:a16="http://schemas.microsoft.com/office/drawing/2014/main" id="{3649398B-B60A-4042-BEE3-8F91173C1A9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8" name="AutoShape 31">
          <a:extLst>
            <a:ext uri="{FF2B5EF4-FFF2-40B4-BE49-F238E27FC236}">
              <a16:creationId xmlns:a16="http://schemas.microsoft.com/office/drawing/2014/main" id="{50E4B20D-3FC6-47E6-9466-830D777F169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9" name="AutoShape 31">
          <a:extLst>
            <a:ext uri="{FF2B5EF4-FFF2-40B4-BE49-F238E27FC236}">
              <a16:creationId xmlns:a16="http://schemas.microsoft.com/office/drawing/2014/main" id="{929BC10F-B9BE-4DD4-A909-A6F981468E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0" name="AutoShape 31">
          <a:extLst>
            <a:ext uri="{FF2B5EF4-FFF2-40B4-BE49-F238E27FC236}">
              <a16:creationId xmlns:a16="http://schemas.microsoft.com/office/drawing/2014/main" id="{A1238197-508D-451F-92E8-C4EB572AD5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1" name="AutoShape 31">
          <a:extLst>
            <a:ext uri="{FF2B5EF4-FFF2-40B4-BE49-F238E27FC236}">
              <a16:creationId xmlns:a16="http://schemas.microsoft.com/office/drawing/2014/main" id="{772B556D-B06E-4D3F-B0CB-49092A821B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2" name="AutoShape 31">
          <a:extLst>
            <a:ext uri="{FF2B5EF4-FFF2-40B4-BE49-F238E27FC236}">
              <a16:creationId xmlns:a16="http://schemas.microsoft.com/office/drawing/2014/main" id="{204BB0E9-124D-47A7-83E6-4B50882295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3" name="AutoShape 31">
          <a:extLst>
            <a:ext uri="{FF2B5EF4-FFF2-40B4-BE49-F238E27FC236}">
              <a16:creationId xmlns:a16="http://schemas.microsoft.com/office/drawing/2014/main" id="{C4E93932-7D5D-4A16-A900-08B74651AA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4" name="AutoShape 31">
          <a:extLst>
            <a:ext uri="{FF2B5EF4-FFF2-40B4-BE49-F238E27FC236}">
              <a16:creationId xmlns:a16="http://schemas.microsoft.com/office/drawing/2014/main" id="{83A8ADFB-5E78-48F8-BE6C-56CB96D458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5" name="AutoShape 31">
          <a:extLst>
            <a:ext uri="{FF2B5EF4-FFF2-40B4-BE49-F238E27FC236}">
              <a16:creationId xmlns:a16="http://schemas.microsoft.com/office/drawing/2014/main" id="{42EDD2F7-A0BF-488D-BCA2-630C7296F01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6" name="AutoShape 31">
          <a:extLst>
            <a:ext uri="{FF2B5EF4-FFF2-40B4-BE49-F238E27FC236}">
              <a16:creationId xmlns:a16="http://schemas.microsoft.com/office/drawing/2014/main" id="{F9AE9B75-BD78-4D8D-ADAD-44CF94F81E2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7" name="AutoShape 31">
          <a:extLst>
            <a:ext uri="{FF2B5EF4-FFF2-40B4-BE49-F238E27FC236}">
              <a16:creationId xmlns:a16="http://schemas.microsoft.com/office/drawing/2014/main" id="{48944BD5-D5B1-4368-BB3B-4CF9BB31E2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8" name="AutoShape 31">
          <a:extLst>
            <a:ext uri="{FF2B5EF4-FFF2-40B4-BE49-F238E27FC236}">
              <a16:creationId xmlns:a16="http://schemas.microsoft.com/office/drawing/2014/main" id="{BB9383E0-4A55-4094-B2AB-7381D58181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9" name="AutoShape 31">
          <a:extLst>
            <a:ext uri="{FF2B5EF4-FFF2-40B4-BE49-F238E27FC236}">
              <a16:creationId xmlns:a16="http://schemas.microsoft.com/office/drawing/2014/main" id="{5950C464-A3A9-4E8E-A100-B72F472B9E6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0" name="AutoShape 31">
          <a:extLst>
            <a:ext uri="{FF2B5EF4-FFF2-40B4-BE49-F238E27FC236}">
              <a16:creationId xmlns:a16="http://schemas.microsoft.com/office/drawing/2014/main" id="{886170AB-0401-45DA-9DD2-194D62E1F7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1" name="AutoShape 31">
          <a:extLst>
            <a:ext uri="{FF2B5EF4-FFF2-40B4-BE49-F238E27FC236}">
              <a16:creationId xmlns:a16="http://schemas.microsoft.com/office/drawing/2014/main" id="{5E7225A3-C024-4975-88D1-F26DB5FD493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2" name="AutoShape 31">
          <a:extLst>
            <a:ext uri="{FF2B5EF4-FFF2-40B4-BE49-F238E27FC236}">
              <a16:creationId xmlns:a16="http://schemas.microsoft.com/office/drawing/2014/main" id="{D30BBFD0-0ABE-4B5A-92CD-19BB82D799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3" name="AutoShape 31">
          <a:extLst>
            <a:ext uri="{FF2B5EF4-FFF2-40B4-BE49-F238E27FC236}">
              <a16:creationId xmlns:a16="http://schemas.microsoft.com/office/drawing/2014/main" id="{8A91CF27-8355-4078-AA97-3820C2E0B79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4" name="AutoShape 31">
          <a:extLst>
            <a:ext uri="{FF2B5EF4-FFF2-40B4-BE49-F238E27FC236}">
              <a16:creationId xmlns:a16="http://schemas.microsoft.com/office/drawing/2014/main" id="{0B6EDC98-5F33-42D1-910F-621197DF4D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5" name="AutoShape 31">
          <a:extLst>
            <a:ext uri="{FF2B5EF4-FFF2-40B4-BE49-F238E27FC236}">
              <a16:creationId xmlns:a16="http://schemas.microsoft.com/office/drawing/2014/main" id="{4F309FAA-4B9A-46AF-8495-3C4A8EA1934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6" name="AutoShape 31">
          <a:extLst>
            <a:ext uri="{FF2B5EF4-FFF2-40B4-BE49-F238E27FC236}">
              <a16:creationId xmlns:a16="http://schemas.microsoft.com/office/drawing/2014/main" id="{0A19481A-CBC8-4C13-8347-E81ECBC484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7" name="AutoShape 31">
          <a:extLst>
            <a:ext uri="{FF2B5EF4-FFF2-40B4-BE49-F238E27FC236}">
              <a16:creationId xmlns:a16="http://schemas.microsoft.com/office/drawing/2014/main" id="{3624C58A-FF5D-4C66-B6F6-46ED5EA528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8" name="AutoShape 31">
          <a:extLst>
            <a:ext uri="{FF2B5EF4-FFF2-40B4-BE49-F238E27FC236}">
              <a16:creationId xmlns:a16="http://schemas.microsoft.com/office/drawing/2014/main" id="{1737EF07-4D09-4F5A-9634-612D0890F6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9" name="AutoShape 31">
          <a:extLst>
            <a:ext uri="{FF2B5EF4-FFF2-40B4-BE49-F238E27FC236}">
              <a16:creationId xmlns:a16="http://schemas.microsoft.com/office/drawing/2014/main" id="{F21D0DB8-8349-4A04-A6B8-E2F3565391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0" name="AutoShape 31">
          <a:extLst>
            <a:ext uri="{FF2B5EF4-FFF2-40B4-BE49-F238E27FC236}">
              <a16:creationId xmlns:a16="http://schemas.microsoft.com/office/drawing/2014/main" id="{B75CF858-EDCD-47E2-8AD0-FFF7B07A27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1" name="AutoShape 31">
          <a:extLst>
            <a:ext uri="{FF2B5EF4-FFF2-40B4-BE49-F238E27FC236}">
              <a16:creationId xmlns:a16="http://schemas.microsoft.com/office/drawing/2014/main" id="{980DEB12-C0D6-456C-8794-4699C4D4DF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2" name="AutoShape 31">
          <a:extLst>
            <a:ext uri="{FF2B5EF4-FFF2-40B4-BE49-F238E27FC236}">
              <a16:creationId xmlns:a16="http://schemas.microsoft.com/office/drawing/2014/main" id="{6C819E83-B9D2-4BF7-A6C2-444E411247C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3" name="AutoShape 31">
          <a:extLst>
            <a:ext uri="{FF2B5EF4-FFF2-40B4-BE49-F238E27FC236}">
              <a16:creationId xmlns:a16="http://schemas.microsoft.com/office/drawing/2014/main" id="{F9C75CCE-23EE-46C9-9C37-FB5551A8A17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4" name="AutoShape 31">
          <a:extLst>
            <a:ext uri="{FF2B5EF4-FFF2-40B4-BE49-F238E27FC236}">
              <a16:creationId xmlns:a16="http://schemas.microsoft.com/office/drawing/2014/main" id="{9B205D2A-D146-46AB-A393-D32859B949D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5" name="AutoShape 31">
          <a:extLst>
            <a:ext uri="{FF2B5EF4-FFF2-40B4-BE49-F238E27FC236}">
              <a16:creationId xmlns:a16="http://schemas.microsoft.com/office/drawing/2014/main" id="{F71C0DFE-D123-4227-99E4-E6CF6B8843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6" name="AutoShape 31">
          <a:extLst>
            <a:ext uri="{FF2B5EF4-FFF2-40B4-BE49-F238E27FC236}">
              <a16:creationId xmlns:a16="http://schemas.microsoft.com/office/drawing/2014/main" id="{CD2E6769-F602-4A92-BE70-4780D9EBC33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7" name="AutoShape 31">
          <a:extLst>
            <a:ext uri="{FF2B5EF4-FFF2-40B4-BE49-F238E27FC236}">
              <a16:creationId xmlns:a16="http://schemas.microsoft.com/office/drawing/2014/main" id="{86969A85-4069-4F46-A773-90C98825CC6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8" name="AutoShape 31">
          <a:extLst>
            <a:ext uri="{FF2B5EF4-FFF2-40B4-BE49-F238E27FC236}">
              <a16:creationId xmlns:a16="http://schemas.microsoft.com/office/drawing/2014/main" id="{32E100C1-ED17-4A8E-89E3-05A98CD7CD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9" name="AutoShape 31">
          <a:extLst>
            <a:ext uri="{FF2B5EF4-FFF2-40B4-BE49-F238E27FC236}">
              <a16:creationId xmlns:a16="http://schemas.microsoft.com/office/drawing/2014/main" id="{BE7EACAD-55A1-4007-B417-68F0A50AE8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0" name="AutoShape 31">
          <a:extLst>
            <a:ext uri="{FF2B5EF4-FFF2-40B4-BE49-F238E27FC236}">
              <a16:creationId xmlns:a16="http://schemas.microsoft.com/office/drawing/2014/main" id="{0377523A-E141-4B31-ABC9-BB380615818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1" name="AutoShape 31">
          <a:extLst>
            <a:ext uri="{FF2B5EF4-FFF2-40B4-BE49-F238E27FC236}">
              <a16:creationId xmlns:a16="http://schemas.microsoft.com/office/drawing/2014/main" id="{2CBFCBA3-8655-4297-9DAB-0D5E1BA2B1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2" name="AutoShape 31">
          <a:extLst>
            <a:ext uri="{FF2B5EF4-FFF2-40B4-BE49-F238E27FC236}">
              <a16:creationId xmlns:a16="http://schemas.microsoft.com/office/drawing/2014/main" id="{17173742-ED86-4014-82A5-5A28C83FAA2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3" name="AutoShape 31">
          <a:extLst>
            <a:ext uri="{FF2B5EF4-FFF2-40B4-BE49-F238E27FC236}">
              <a16:creationId xmlns:a16="http://schemas.microsoft.com/office/drawing/2014/main" id="{AEC3C21D-885E-43DF-B04D-7FFD508090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4" name="AutoShape 31">
          <a:extLst>
            <a:ext uri="{FF2B5EF4-FFF2-40B4-BE49-F238E27FC236}">
              <a16:creationId xmlns:a16="http://schemas.microsoft.com/office/drawing/2014/main" id="{89B1CDCD-599A-4B0C-A1D7-8C0198B9CE3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5" name="AutoShape 31">
          <a:extLst>
            <a:ext uri="{FF2B5EF4-FFF2-40B4-BE49-F238E27FC236}">
              <a16:creationId xmlns:a16="http://schemas.microsoft.com/office/drawing/2014/main" id="{F8C49FC1-21DE-43E5-8E67-C55CDA61E3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6" name="AutoShape 31">
          <a:extLst>
            <a:ext uri="{FF2B5EF4-FFF2-40B4-BE49-F238E27FC236}">
              <a16:creationId xmlns:a16="http://schemas.microsoft.com/office/drawing/2014/main" id="{D51EE766-2033-4548-B4BF-C97EAFAB75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7" name="AutoShape 31">
          <a:extLst>
            <a:ext uri="{FF2B5EF4-FFF2-40B4-BE49-F238E27FC236}">
              <a16:creationId xmlns:a16="http://schemas.microsoft.com/office/drawing/2014/main" id="{DEF2F216-7CCB-4C77-BCDC-BD7D2669059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8" name="AutoShape 31">
          <a:extLst>
            <a:ext uri="{FF2B5EF4-FFF2-40B4-BE49-F238E27FC236}">
              <a16:creationId xmlns:a16="http://schemas.microsoft.com/office/drawing/2014/main" id="{08A888C6-4BF1-4E6B-8781-B58B5DE532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9" name="AutoShape 31">
          <a:extLst>
            <a:ext uri="{FF2B5EF4-FFF2-40B4-BE49-F238E27FC236}">
              <a16:creationId xmlns:a16="http://schemas.microsoft.com/office/drawing/2014/main" id="{3823A210-A503-4743-B320-099C0670FA8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0" name="AutoShape 31">
          <a:extLst>
            <a:ext uri="{FF2B5EF4-FFF2-40B4-BE49-F238E27FC236}">
              <a16:creationId xmlns:a16="http://schemas.microsoft.com/office/drawing/2014/main" id="{46EABDA3-DE9D-4792-A0CD-0F5D395EC4A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1" name="AutoShape 31">
          <a:extLst>
            <a:ext uri="{FF2B5EF4-FFF2-40B4-BE49-F238E27FC236}">
              <a16:creationId xmlns:a16="http://schemas.microsoft.com/office/drawing/2014/main" id="{B68FED01-31CC-4E72-9499-91E30D741B1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2" name="AutoShape 31">
          <a:extLst>
            <a:ext uri="{FF2B5EF4-FFF2-40B4-BE49-F238E27FC236}">
              <a16:creationId xmlns:a16="http://schemas.microsoft.com/office/drawing/2014/main" id="{ED151991-99BD-4EB6-9846-BB6C217DF7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3" name="AutoShape 31">
          <a:extLst>
            <a:ext uri="{FF2B5EF4-FFF2-40B4-BE49-F238E27FC236}">
              <a16:creationId xmlns:a16="http://schemas.microsoft.com/office/drawing/2014/main" id="{D5F3634D-6163-4198-A8E6-5EDB277331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4" name="AutoShape 31">
          <a:extLst>
            <a:ext uri="{FF2B5EF4-FFF2-40B4-BE49-F238E27FC236}">
              <a16:creationId xmlns:a16="http://schemas.microsoft.com/office/drawing/2014/main" id="{3502F54B-4622-4904-8A8A-6375F6E6084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5" name="AutoShape 31">
          <a:extLst>
            <a:ext uri="{FF2B5EF4-FFF2-40B4-BE49-F238E27FC236}">
              <a16:creationId xmlns:a16="http://schemas.microsoft.com/office/drawing/2014/main" id="{D6E79DD6-9BFA-4E6A-8D72-9E91CE6762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6" name="AutoShape 31">
          <a:extLst>
            <a:ext uri="{FF2B5EF4-FFF2-40B4-BE49-F238E27FC236}">
              <a16:creationId xmlns:a16="http://schemas.microsoft.com/office/drawing/2014/main" id="{2AFFC611-A1BA-4F53-B6CF-FD5ECEF9F00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7" name="AutoShape 31">
          <a:extLst>
            <a:ext uri="{FF2B5EF4-FFF2-40B4-BE49-F238E27FC236}">
              <a16:creationId xmlns:a16="http://schemas.microsoft.com/office/drawing/2014/main" id="{454D2717-A605-4A02-8FB0-60AB16DF970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8" name="AutoShape 31">
          <a:extLst>
            <a:ext uri="{FF2B5EF4-FFF2-40B4-BE49-F238E27FC236}">
              <a16:creationId xmlns:a16="http://schemas.microsoft.com/office/drawing/2014/main" id="{AEED1067-3B69-4AA0-B402-DD7A65C670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9" name="AutoShape 31">
          <a:extLst>
            <a:ext uri="{FF2B5EF4-FFF2-40B4-BE49-F238E27FC236}">
              <a16:creationId xmlns:a16="http://schemas.microsoft.com/office/drawing/2014/main" id="{064C5965-6E07-4A8C-82F5-D40A721B08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0" name="AutoShape 31">
          <a:extLst>
            <a:ext uri="{FF2B5EF4-FFF2-40B4-BE49-F238E27FC236}">
              <a16:creationId xmlns:a16="http://schemas.microsoft.com/office/drawing/2014/main" id="{FD4E0864-6F45-4D5C-B23E-4E5EC88DDA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1" name="AutoShape 31">
          <a:extLst>
            <a:ext uri="{FF2B5EF4-FFF2-40B4-BE49-F238E27FC236}">
              <a16:creationId xmlns:a16="http://schemas.microsoft.com/office/drawing/2014/main" id="{2D6490A1-70E7-41FD-ACC5-563E574EBF4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2" name="AutoShape 31">
          <a:extLst>
            <a:ext uri="{FF2B5EF4-FFF2-40B4-BE49-F238E27FC236}">
              <a16:creationId xmlns:a16="http://schemas.microsoft.com/office/drawing/2014/main" id="{34FA196F-4D6F-48C9-8D18-E416791BE9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3" name="AutoShape 31">
          <a:extLst>
            <a:ext uri="{FF2B5EF4-FFF2-40B4-BE49-F238E27FC236}">
              <a16:creationId xmlns:a16="http://schemas.microsoft.com/office/drawing/2014/main" id="{DB5FD4E9-7883-4B30-8A14-65BBD0BE83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4" name="AutoShape 31">
          <a:extLst>
            <a:ext uri="{FF2B5EF4-FFF2-40B4-BE49-F238E27FC236}">
              <a16:creationId xmlns:a16="http://schemas.microsoft.com/office/drawing/2014/main" id="{F1AD0B53-ABF8-4DEA-A5E1-E7D2B925AD1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5" name="AutoShape 31">
          <a:extLst>
            <a:ext uri="{FF2B5EF4-FFF2-40B4-BE49-F238E27FC236}">
              <a16:creationId xmlns:a16="http://schemas.microsoft.com/office/drawing/2014/main" id="{3C10C510-5E56-479A-88A0-6BD932B5325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6" name="AutoShape 31">
          <a:extLst>
            <a:ext uri="{FF2B5EF4-FFF2-40B4-BE49-F238E27FC236}">
              <a16:creationId xmlns:a16="http://schemas.microsoft.com/office/drawing/2014/main" id="{A6A6F9FB-9C6A-4208-9000-1B29CD3566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7" name="AutoShape 31">
          <a:extLst>
            <a:ext uri="{FF2B5EF4-FFF2-40B4-BE49-F238E27FC236}">
              <a16:creationId xmlns:a16="http://schemas.microsoft.com/office/drawing/2014/main" id="{95287D9F-A1C2-434C-95D9-FDC7B23B6F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8" name="AutoShape 31">
          <a:extLst>
            <a:ext uri="{FF2B5EF4-FFF2-40B4-BE49-F238E27FC236}">
              <a16:creationId xmlns:a16="http://schemas.microsoft.com/office/drawing/2014/main" id="{3A73949D-C06B-4D15-9B08-ADD8C638F6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9" name="AutoShape 31">
          <a:extLst>
            <a:ext uri="{FF2B5EF4-FFF2-40B4-BE49-F238E27FC236}">
              <a16:creationId xmlns:a16="http://schemas.microsoft.com/office/drawing/2014/main" id="{571668F5-6DCA-44B4-89F3-5AF1FFBA98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0" name="AutoShape 31">
          <a:extLst>
            <a:ext uri="{FF2B5EF4-FFF2-40B4-BE49-F238E27FC236}">
              <a16:creationId xmlns:a16="http://schemas.microsoft.com/office/drawing/2014/main" id="{9FA69F0C-E089-4D84-8CDB-8ED76F7E1DF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1" name="AutoShape 31">
          <a:extLst>
            <a:ext uri="{FF2B5EF4-FFF2-40B4-BE49-F238E27FC236}">
              <a16:creationId xmlns:a16="http://schemas.microsoft.com/office/drawing/2014/main" id="{DC9A271C-35BB-4451-81A6-DCAF90AC3F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2" name="AutoShape 31">
          <a:extLst>
            <a:ext uri="{FF2B5EF4-FFF2-40B4-BE49-F238E27FC236}">
              <a16:creationId xmlns:a16="http://schemas.microsoft.com/office/drawing/2014/main" id="{EA26840C-4DAE-4B52-B491-99332A7ECDD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3" name="AutoShape 31">
          <a:extLst>
            <a:ext uri="{FF2B5EF4-FFF2-40B4-BE49-F238E27FC236}">
              <a16:creationId xmlns:a16="http://schemas.microsoft.com/office/drawing/2014/main" id="{2083C31A-DE45-4EF4-BDB6-3FC7EDFC194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4" name="AutoShape 31">
          <a:extLst>
            <a:ext uri="{FF2B5EF4-FFF2-40B4-BE49-F238E27FC236}">
              <a16:creationId xmlns:a16="http://schemas.microsoft.com/office/drawing/2014/main" id="{742C5A52-747E-4958-A8BC-667AA4A3F88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5" name="AutoShape 31">
          <a:extLst>
            <a:ext uri="{FF2B5EF4-FFF2-40B4-BE49-F238E27FC236}">
              <a16:creationId xmlns:a16="http://schemas.microsoft.com/office/drawing/2014/main" id="{23E3B8FD-4706-4699-8825-19C2627DD1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6" name="AutoShape 31">
          <a:extLst>
            <a:ext uri="{FF2B5EF4-FFF2-40B4-BE49-F238E27FC236}">
              <a16:creationId xmlns:a16="http://schemas.microsoft.com/office/drawing/2014/main" id="{CAD8F3AA-EEC1-4BBD-A791-CEC412F34B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7" name="AutoShape 31">
          <a:extLst>
            <a:ext uri="{FF2B5EF4-FFF2-40B4-BE49-F238E27FC236}">
              <a16:creationId xmlns:a16="http://schemas.microsoft.com/office/drawing/2014/main" id="{E46F0837-639B-4447-A2E8-088DC0DA99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8" name="AutoShape 31">
          <a:extLst>
            <a:ext uri="{FF2B5EF4-FFF2-40B4-BE49-F238E27FC236}">
              <a16:creationId xmlns:a16="http://schemas.microsoft.com/office/drawing/2014/main" id="{E389E983-447F-405B-88C5-71286D05AF8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9" name="AutoShape 31">
          <a:extLst>
            <a:ext uri="{FF2B5EF4-FFF2-40B4-BE49-F238E27FC236}">
              <a16:creationId xmlns:a16="http://schemas.microsoft.com/office/drawing/2014/main" id="{F860102A-CE1D-4669-91B5-43DED87E29F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0" name="AutoShape 31">
          <a:extLst>
            <a:ext uri="{FF2B5EF4-FFF2-40B4-BE49-F238E27FC236}">
              <a16:creationId xmlns:a16="http://schemas.microsoft.com/office/drawing/2014/main" id="{4953944A-A237-4203-B7AD-A9ABC46500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1" name="AutoShape 31">
          <a:extLst>
            <a:ext uri="{FF2B5EF4-FFF2-40B4-BE49-F238E27FC236}">
              <a16:creationId xmlns:a16="http://schemas.microsoft.com/office/drawing/2014/main" id="{F04CB87E-0092-4DDA-B2B8-1728A9C181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2" name="AutoShape 31">
          <a:extLst>
            <a:ext uri="{FF2B5EF4-FFF2-40B4-BE49-F238E27FC236}">
              <a16:creationId xmlns:a16="http://schemas.microsoft.com/office/drawing/2014/main" id="{7A51055C-A1AD-4F20-B8D2-5EDB56BAB6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3" name="AutoShape 31">
          <a:extLst>
            <a:ext uri="{FF2B5EF4-FFF2-40B4-BE49-F238E27FC236}">
              <a16:creationId xmlns:a16="http://schemas.microsoft.com/office/drawing/2014/main" id="{AB01E0B1-F215-497B-8976-FABCEF6B8B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4" name="AutoShape 31">
          <a:extLst>
            <a:ext uri="{FF2B5EF4-FFF2-40B4-BE49-F238E27FC236}">
              <a16:creationId xmlns:a16="http://schemas.microsoft.com/office/drawing/2014/main" id="{359067B6-A37D-4EF1-8E42-F23785A02D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5" name="AutoShape 31">
          <a:extLst>
            <a:ext uri="{FF2B5EF4-FFF2-40B4-BE49-F238E27FC236}">
              <a16:creationId xmlns:a16="http://schemas.microsoft.com/office/drawing/2014/main" id="{DF39464B-D742-4560-9176-17A9DEAFF30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6" name="AutoShape 31">
          <a:extLst>
            <a:ext uri="{FF2B5EF4-FFF2-40B4-BE49-F238E27FC236}">
              <a16:creationId xmlns:a16="http://schemas.microsoft.com/office/drawing/2014/main" id="{5CD90102-D711-46C9-BC6A-29732F294E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7" name="AutoShape 31">
          <a:extLst>
            <a:ext uri="{FF2B5EF4-FFF2-40B4-BE49-F238E27FC236}">
              <a16:creationId xmlns:a16="http://schemas.microsoft.com/office/drawing/2014/main" id="{F8032DB1-CB36-4892-A175-8E111E79D0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8" name="AutoShape 31">
          <a:extLst>
            <a:ext uri="{FF2B5EF4-FFF2-40B4-BE49-F238E27FC236}">
              <a16:creationId xmlns:a16="http://schemas.microsoft.com/office/drawing/2014/main" id="{8474C72E-9952-4E49-A1F9-20984F91021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9" name="AutoShape 31">
          <a:extLst>
            <a:ext uri="{FF2B5EF4-FFF2-40B4-BE49-F238E27FC236}">
              <a16:creationId xmlns:a16="http://schemas.microsoft.com/office/drawing/2014/main" id="{355BB201-BE86-4BD3-B04B-CDBDCB9777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0" name="AutoShape 31">
          <a:extLst>
            <a:ext uri="{FF2B5EF4-FFF2-40B4-BE49-F238E27FC236}">
              <a16:creationId xmlns:a16="http://schemas.microsoft.com/office/drawing/2014/main" id="{F5C10D8B-B008-4DF2-9925-4BD9AD7326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1" name="AutoShape 31">
          <a:extLst>
            <a:ext uri="{FF2B5EF4-FFF2-40B4-BE49-F238E27FC236}">
              <a16:creationId xmlns:a16="http://schemas.microsoft.com/office/drawing/2014/main" id="{8A7815AA-6670-4224-ACA8-00D8345A14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2" name="AutoShape 31">
          <a:extLst>
            <a:ext uri="{FF2B5EF4-FFF2-40B4-BE49-F238E27FC236}">
              <a16:creationId xmlns:a16="http://schemas.microsoft.com/office/drawing/2014/main" id="{A643D610-27F3-4CC1-A94D-014DAAF70A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3" name="AutoShape 31">
          <a:extLst>
            <a:ext uri="{FF2B5EF4-FFF2-40B4-BE49-F238E27FC236}">
              <a16:creationId xmlns:a16="http://schemas.microsoft.com/office/drawing/2014/main" id="{CA037FCD-E122-4C41-9004-BDA6318371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4" name="AutoShape 31">
          <a:extLst>
            <a:ext uri="{FF2B5EF4-FFF2-40B4-BE49-F238E27FC236}">
              <a16:creationId xmlns:a16="http://schemas.microsoft.com/office/drawing/2014/main" id="{E8EA81B5-C85A-453A-85ED-8AAF7C563B4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5" name="AutoShape 31">
          <a:extLst>
            <a:ext uri="{FF2B5EF4-FFF2-40B4-BE49-F238E27FC236}">
              <a16:creationId xmlns:a16="http://schemas.microsoft.com/office/drawing/2014/main" id="{486F2A7E-DF84-460D-80F3-3472736653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6" name="AutoShape 31">
          <a:extLst>
            <a:ext uri="{FF2B5EF4-FFF2-40B4-BE49-F238E27FC236}">
              <a16:creationId xmlns:a16="http://schemas.microsoft.com/office/drawing/2014/main" id="{A4B8A221-47DE-47FA-8B5A-3733D66CE2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7" name="AutoShape 31">
          <a:extLst>
            <a:ext uri="{FF2B5EF4-FFF2-40B4-BE49-F238E27FC236}">
              <a16:creationId xmlns:a16="http://schemas.microsoft.com/office/drawing/2014/main" id="{F4C9071C-899C-4F2B-8904-BD1F79EC230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8" name="AutoShape 31">
          <a:extLst>
            <a:ext uri="{FF2B5EF4-FFF2-40B4-BE49-F238E27FC236}">
              <a16:creationId xmlns:a16="http://schemas.microsoft.com/office/drawing/2014/main" id="{C8350D1F-3957-4E7D-8ECC-26713C5405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9" name="AutoShape 31">
          <a:extLst>
            <a:ext uri="{FF2B5EF4-FFF2-40B4-BE49-F238E27FC236}">
              <a16:creationId xmlns:a16="http://schemas.microsoft.com/office/drawing/2014/main" id="{8919A661-B351-4E67-B810-68CC814715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0" name="AutoShape 31">
          <a:extLst>
            <a:ext uri="{FF2B5EF4-FFF2-40B4-BE49-F238E27FC236}">
              <a16:creationId xmlns:a16="http://schemas.microsoft.com/office/drawing/2014/main" id="{28527B11-875B-4A82-A1B3-6C132D83DDF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1" name="AutoShape 31">
          <a:extLst>
            <a:ext uri="{FF2B5EF4-FFF2-40B4-BE49-F238E27FC236}">
              <a16:creationId xmlns:a16="http://schemas.microsoft.com/office/drawing/2014/main" id="{82319021-D33F-4DE7-A8F4-D668A28380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2" name="AutoShape 31">
          <a:extLst>
            <a:ext uri="{FF2B5EF4-FFF2-40B4-BE49-F238E27FC236}">
              <a16:creationId xmlns:a16="http://schemas.microsoft.com/office/drawing/2014/main" id="{2CFABCC1-662E-4514-8368-AAB8F406822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3" name="AutoShape 31">
          <a:extLst>
            <a:ext uri="{FF2B5EF4-FFF2-40B4-BE49-F238E27FC236}">
              <a16:creationId xmlns:a16="http://schemas.microsoft.com/office/drawing/2014/main" id="{367E2809-4675-44E6-9E02-86024014BCF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4" name="AutoShape 31">
          <a:extLst>
            <a:ext uri="{FF2B5EF4-FFF2-40B4-BE49-F238E27FC236}">
              <a16:creationId xmlns:a16="http://schemas.microsoft.com/office/drawing/2014/main" id="{62B2C8B8-6787-4807-BCC5-9B3D33690ED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5" name="AutoShape 31">
          <a:extLst>
            <a:ext uri="{FF2B5EF4-FFF2-40B4-BE49-F238E27FC236}">
              <a16:creationId xmlns:a16="http://schemas.microsoft.com/office/drawing/2014/main" id="{47284DDD-BEFD-4D2C-A282-0D08D5CA15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6" name="AutoShape 31">
          <a:extLst>
            <a:ext uri="{FF2B5EF4-FFF2-40B4-BE49-F238E27FC236}">
              <a16:creationId xmlns:a16="http://schemas.microsoft.com/office/drawing/2014/main" id="{27FC9196-44D5-4002-9AE8-60BD9DB3811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7" name="AutoShape 31">
          <a:extLst>
            <a:ext uri="{FF2B5EF4-FFF2-40B4-BE49-F238E27FC236}">
              <a16:creationId xmlns:a16="http://schemas.microsoft.com/office/drawing/2014/main" id="{139965AA-9F83-4E09-B107-3E4C392308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8" name="AutoShape 31">
          <a:extLst>
            <a:ext uri="{FF2B5EF4-FFF2-40B4-BE49-F238E27FC236}">
              <a16:creationId xmlns:a16="http://schemas.microsoft.com/office/drawing/2014/main" id="{E3D1D7E9-A416-4754-A2B9-5E47361DE99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9" name="AutoShape 31">
          <a:extLst>
            <a:ext uri="{FF2B5EF4-FFF2-40B4-BE49-F238E27FC236}">
              <a16:creationId xmlns:a16="http://schemas.microsoft.com/office/drawing/2014/main" id="{CA9D5633-1A0D-4A82-9846-6EE38B9A3E6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0" name="AutoShape 31">
          <a:extLst>
            <a:ext uri="{FF2B5EF4-FFF2-40B4-BE49-F238E27FC236}">
              <a16:creationId xmlns:a16="http://schemas.microsoft.com/office/drawing/2014/main" id="{08008F48-C642-4DD7-8D30-CD0EDFFC8A1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1" name="AutoShape 31">
          <a:extLst>
            <a:ext uri="{FF2B5EF4-FFF2-40B4-BE49-F238E27FC236}">
              <a16:creationId xmlns:a16="http://schemas.microsoft.com/office/drawing/2014/main" id="{EFB521D4-9353-4FB8-92BA-359A0E0E41F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2" name="AutoShape 31">
          <a:extLst>
            <a:ext uri="{FF2B5EF4-FFF2-40B4-BE49-F238E27FC236}">
              <a16:creationId xmlns:a16="http://schemas.microsoft.com/office/drawing/2014/main" id="{BF3702B4-1B42-4341-89C4-FB2C8B588A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3" name="AutoShape 31">
          <a:extLst>
            <a:ext uri="{FF2B5EF4-FFF2-40B4-BE49-F238E27FC236}">
              <a16:creationId xmlns:a16="http://schemas.microsoft.com/office/drawing/2014/main" id="{BEC5EC8D-2F62-436C-9995-1A43A83F10F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4" name="AutoShape 31">
          <a:extLst>
            <a:ext uri="{FF2B5EF4-FFF2-40B4-BE49-F238E27FC236}">
              <a16:creationId xmlns:a16="http://schemas.microsoft.com/office/drawing/2014/main" id="{B84AB78F-5129-40F0-B60A-7478FDE009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5" name="AutoShape 31">
          <a:extLst>
            <a:ext uri="{FF2B5EF4-FFF2-40B4-BE49-F238E27FC236}">
              <a16:creationId xmlns:a16="http://schemas.microsoft.com/office/drawing/2014/main" id="{7B22DDB7-CADD-4F9A-8C16-16A276C15A9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6" name="AutoShape 31">
          <a:extLst>
            <a:ext uri="{FF2B5EF4-FFF2-40B4-BE49-F238E27FC236}">
              <a16:creationId xmlns:a16="http://schemas.microsoft.com/office/drawing/2014/main" id="{5F0CFA69-45DE-4FE2-A68B-79E1A7BD04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7" name="AutoShape 31">
          <a:extLst>
            <a:ext uri="{FF2B5EF4-FFF2-40B4-BE49-F238E27FC236}">
              <a16:creationId xmlns:a16="http://schemas.microsoft.com/office/drawing/2014/main" id="{7E488647-4FB2-4530-A926-CC801630CF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8" name="AutoShape 31">
          <a:extLst>
            <a:ext uri="{FF2B5EF4-FFF2-40B4-BE49-F238E27FC236}">
              <a16:creationId xmlns:a16="http://schemas.microsoft.com/office/drawing/2014/main" id="{1FEF7847-DA95-4FDF-8F92-DC91A80845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9" name="AutoShape 31">
          <a:extLst>
            <a:ext uri="{FF2B5EF4-FFF2-40B4-BE49-F238E27FC236}">
              <a16:creationId xmlns:a16="http://schemas.microsoft.com/office/drawing/2014/main" id="{25B417DC-8673-424B-B275-2A945BEB9BF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0" name="AutoShape 31">
          <a:extLst>
            <a:ext uri="{FF2B5EF4-FFF2-40B4-BE49-F238E27FC236}">
              <a16:creationId xmlns:a16="http://schemas.microsoft.com/office/drawing/2014/main" id="{7D523436-4603-48C0-940F-6BCE13F42A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1" name="AutoShape 31">
          <a:extLst>
            <a:ext uri="{FF2B5EF4-FFF2-40B4-BE49-F238E27FC236}">
              <a16:creationId xmlns:a16="http://schemas.microsoft.com/office/drawing/2014/main" id="{2D50B3FE-48C6-4A94-8824-FE4AA61691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2" name="AutoShape 31">
          <a:extLst>
            <a:ext uri="{FF2B5EF4-FFF2-40B4-BE49-F238E27FC236}">
              <a16:creationId xmlns:a16="http://schemas.microsoft.com/office/drawing/2014/main" id="{11DF5331-0B13-43B4-A568-8EA5606136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3" name="AutoShape 31">
          <a:extLst>
            <a:ext uri="{FF2B5EF4-FFF2-40B4-BE49-F238E27FC236}">
              <a16:creationId xmlns:a16="http://schemas.microsoft.com/office/drawing/2014/main" id="{29EC9A87-581F-405E-9FC7-00A192D473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4" name="AutoShape 31">
          <a:extLst>
            <a:ext uri="{FF2B5EF4-FFF2-40B4-BE49-F238E27FC236}">
              <a16:creationId xmlns:a16="http://schemas.microsoft.com/office/drawing/2014/main" id="{A606FCA9-74A7-470C-A389-C1241518A2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5" name="AutoShape 31">
          <a:extLst>
            <a:ext uri="{FF2B5EF4-FFF2-40B4-BE49-F238E27FC236}">
              <a16:creationId xmlns:a16="http://schemas.microsoft.com/office/drawing/2014/main" id="{6C358B81-BC51-43F4-B607-412DAC48231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6" name="AutoShape 31">
          <a:extLst>
            <a:ext uri="{FF2B5EF4-FFF2-40B4-BE49-F238E27FC236}">
              <a16:creationId xmlns:a16="http://schemas.microsoft.com/office/drawing/2014/main" id="{1C0BBC8F-EC09-4715-B65F-1A0F834E7A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7" name="AutoShape 31">
          <a:extLst>
            <a:ext uri="{FF2B5EF4-FFF2-40B4-BE49-F238E27FC236}">
              <a16:creationId xmlns:a16="http://schemas.microsoft.com/office/drawing/2014/main" id="{91F53CF3-BA7B-4721-AA09-54C0F76137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8" name="AutoShape 31">
          <a:extLst>
            <a:ext uri="{FF2B5EF4-FFF2-40B4-BE49-F238E27FC236}">
              <a16:creationId xmlns:a16="http://schemas.microsoft.com/office/drawing/2014/main" id="{E244C078-8AE9-4FF6-BB50-A1D007B7AA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9" name="AutoShape 31">
          <a:extLst>
            <a:ext uri="{FF2B5EF4-FFF2-40B4-BE49-F238E27FC236}">
              <a16:creationId xmlns:a16="http://schemas.microsoft.com/office/drawing/2014/main" id="{36C98BCE-A118-49AB-8BF1-84102F1B95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50" name="AutoShape 31">
          <a:extLst>
            <a:ext uri="{FF2B5EF4-FFF2-40B4-BE49-F238E27FC236}">
              <a16:creationId xmlns:a16="http://schemas.microsoft.com/office/drawing/2014/main" id="{AEFE4A47-6C72-4939-88AB-ACA9A22065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51" name="AutoShape 31">
          <a:extLst>
            <a:ext uri="{FF2B5EF4-FFF2-40B4-BE49-F238E27FC236}">
              <a16:creationId xmlns:a16="http://schemas.microsoft.com/office/drawing/2014/main" id="{96D7F950-0974-4D86-A5CC-642122A4CB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52" name="AutoShape 31">
          <a:extLst>
            <a:ext uri="{FF2B5EF4-FFF2-40B4-BE49-F238E27FC236}">
              <a16:creationId xmlns:a16="http://schemas.microsoft.com/office/drawing/2014/main" id="{E605A728-F386-4A22-B9EB-ACC9B8FF7E5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53" name="AutoShape 31">
          <a:extLst>
            <a:ext uri="{FF2B5EF4-FFF2-40B4-BE49-F238E27FC236}">
              <a16:creationId xmlns:a16="http://schemas.microsoft.com/office/drawing/2014/main" id="{FEF4A006-769E-4014-AF08-49B0024FDE3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54" name="AutoShape 31">
          <a:extLst>
            <a:ext uri="{FF2B5EF4-FFF2-40B4-BE49-F238E27FC236}">
              <a16:creationId xmlns:a16="http://schemas.microsoft.com/office/drawing/2014/main" id="{97D443FD-34A8-4452-922D-68FF63E84C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55" name="AutoShape 31">
          <a:extLst>
            <a:ext uri="{FF2B5EF4-FFF2-40B4-BE49-F238E27FC236}">
              <a16:creationId xmlns:a16="http://schemas.microsoft.com/office/drawing/2014/main" id="{4346C8CC-5ACF-474F-91AF-46C999B1CBD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56" name="AutoShape 31">
          <a:extLst>
            <a:ext uri="{FF2B5EF4-FFF2-40B4-BE49-F238E27FC236}">
              <a16:creationId xmlns:a16="http://schemas.microsoft.com/office/drawing/2014/main" id="{E1C359AF-25A8-4AAF-83E1-AB290D37A2B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57" name="AutoShape 31">
          <a:extLst>
            <a:ext uri="{FF2B5EF4-FFF2-40B4-BE49-F238E27FC236}">
              <a16:creationId xmlns:a16="http://schemas.microsoft.com/office/drawing/2014/main" id="{5FB412A6-74D4-49B2-9E0A-E2877903AE7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58" name="AutoShape 31">
          <a:extLst>
            <a:ext uri="{FF2B5EF4-FFF2-40B4-BE49-F238E27FC236}">
              <a16:creationId xmlns:a16="http://schemas.microsoft.com/office/drawing/2014/main" id="{40B551F4-B3BB-4453-B5CF-D11DE5C949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59" name="AutoShape 31">
          <a:extLst>
            <a:ext uri="{FF2B5EF4-FFF2-40B4-BE49-F238E27FC236}">
              <a16:creationId xmlns:a16="http://schemas.microsoft.com/office/drawing/2014/main" id="{11B4FC33-AC9C-4520-AB4F-56AAE1EC069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60" name="AutoShape 31">
          <a:extLst>
            <a:ext uri="{FF2B5EF4-FFF2-40B4-BE49-F238E27FC236}">
              <a16:creationId xmlns:a16="http://schemas.microsoft.com/office/drawing/2014/main" id="{211DB5B6-EFDC-4D02-97F4-B7E78DEF1A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61" name="AutoShape 31">
          <a:extLst>
            <a:ext uri="{FF2B5EF4-FFF2-40B4-BE49-F238E27FC236}">
              <a16:creationId xmlns:a16="http://schemas.microsoft.com/office/drawing/2014/main" id="{3E97B0C1-9CFE-47DA-A8FF-A69C746265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62" name="AutoShape 31">
          <a:extLst>
            <a:ext uri="{FF2B5EF4-FFF2-40B4-BE49-F238E27FC236}">
              <a16:creationId xmlns:a16="http://schemas.microsoft.com/office/drawing/2014/main" id="{1956CC0C-3136-41E8-B79A-980BB787C8C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63" name="AutoShape 31">
          <a:extLst>
            <a:ext uri="{FF2B5EF4-FFF2-40B4-BE49-F238E27FC236}">
              <a16:creationId xmlns:a16="http://schemas.microsoft.com/office/drawing/2014/main" id="{9F3C9069-036D-4470-AF93-29D6931FEE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64" name="AutoShape 31">
          <a:extLst>
            <a:ext uri="{FF2B5EF4-FFF2-40B4-BE49-F238E27FC236}">
              <a16:creationId xmlns:a16="http://schemas.microsoft.com/office/drawing/2014/main" id="{2BA72D87-5819-4D52-A70D-1D8A62A5A2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65" name="AutoShape 31">
          <a:extLst>
            <a:ext uri="{FF2B5EF4-FFF2-40B4-BE49-F238E27FC236}">
              <a16:creationId xmlns:a16="http://schemas.microsoft.com/office/drawing/2014/main" id="{821D5C56-018D-438B-A0A4-07E781E033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66" name="AutoShape 31">
          <a:extLst>
            <a:ext uri="{FF2B5EF4-FFF2-40B4-BE49-F238E27FC236}">
              <a16:creationId xmlns:a16="http://schemas.microsoft.com/office/drawing/2014/main" id="{994A436B-DBA5-479E-B238-D1E9E6498AA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67" name="AutoShape 31">
          <a:extLst>
            <a:ext uri="{FF2B5EF4-FFF2-40B4-BE49-F238E27FC236}">
              <a16:creationId xmlns:a16="http://schemas.microsoft.com/office/drawing/2014/main" id="{3FD88BF0-DCBF-4951-ADC7-534E543591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68" name="AutoShape 31">
          <a:extLst>
            <a:ext uri="{FF2B5EF4-FFF2-40B4-BE49-F238E27FC236}">
              <a16:creationId xmlns:a16="http://schemas.microsoft.com/office/drawing/2014/main" id="{0C5E4BBD-A1E0-4878-874E-5B609740AE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69" name="AutoShape 31">
          <a:extLst>
            <a:ext uri="{FF2B5EF4-FFF2-40B4-BE49-F238E27FC236}">
              <a16:creationId xmlns:a16="http://schemas.microsoft.com/office/drawing/2014/main" id="{45186522-0995-48F4-8129-B2B713C027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70" name="AutoShape 31">
          <a:extLst>
            <a:ext uri="{FF2B5EF4-FFF2-40B4-BE49-F238E27FC236}">
              <a16:creationId xmlns:a16="http://schemas.microsoft.com/office/drawing/2014/main" id="{7B33712A-C071-446B-9B97-4A57F7343A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71" name="AutoShape 31">
          <a:extLst>
            <a:ext uri="{FF2B5EF4-FFF2-40B4-BE49-F238E27FC236}">
              <a16:creationId xmlns:a16="http://schemas.microsoft.com/office/drawing/2014/main" id="{8AD5586B-93A0-4C0B-A05B-3C92C9F2E64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72" name="AutoShape 31">
          <a:extLst>
            <a:ext uri="{FF2B5EF4-FFF2-40B4-BE49-F238E27FC236}">
              <a16:creationId xmlns:a16="http://schemas.microsoft.com/office/drawing/2014/main" id="{B7872620-6A7E-4C30-87EE-2ED4EA9997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73" name="AutoShape 31">
          <a:extLst>
            <a:ext uri="{FF2B5EF4-FFF2-40B4-BE49-F238E27FC236}">
              <a16:creationId xmlns:a16="http://schemas.microsoft.com/office/drawing/2014/main" id="{624046EC-F44C-4E5E-AB17-D90004E88FD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74" name="AutoShape 31">
          <a:extLst>
            <a:ext uri="{FF2B5EF4-FFF2-40B4-BE49-F238E27FC236}">
              <a16:creationId xmlns:a16="http://schemas.microsoft.com/office/drawing/2014/main" id="{CE0E0EA0-6713-4CAA-9AF6-2FA6DD4647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75" name="AutoShape 31">
          <a:extLst>
            <a:ext uri="{FF2B5EF4-FFF2-40B4-BE49-F238E27FC236}">
              <a16:creationId xmlns:a16="http://schemas.microsoft.com/office/drawing/2014/main" id="{E4FB9654-448A-4267-90FF-44BB185536E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76" name="AutoShape 31">
          <a:extLst>
            <a:ext uri="{FF2B5EF4-FFF2-40B4-BE49-F238E27FC236}">
              <a16:creationId xmlns:a16="http://schemas.microsoft.com/office/drawing/2014/main" id="{033624B7-25AA-4EBB-A644-4C8E8767D6E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77" name="AutoShape 31">
          <a:extLst>
            <a:ext uri="{FF2B5EF4-FFF2-40B4-BE49-F238E27FC236}">
              <a16:creationId xmlns:a16="http://schemas.microsoft.com/office/drawing/2014/main" id="{EEAEEB92-E92D-4CB3-9BDF-2688C3BE3D3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78" name="AutoShape 31">
          <a:extLst>
            <a:ext uri="{FF2B5EF4-FFF2-40B4-BE49-F238E27FC236}">
              <a16:creationId xmlns:a16="http://schemas.microsoft.com/office/drawing/2014/main" id="{1C259ED6-2398-47CF-B110-E010404E210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79" name="AutoShape 31">
          <a:extLst>
            <a:ext uri="{FF2B5EF4-FFF2-40B4-BE49-F238E27FC236}">
              <a16:creationId xmlns:a16="http://schemas.microsoft.com/office/drawing/2014/main" id="{8F7F3B00-705B-4EE0-9A90-5E9D168EE7C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80" name="AutoShape 31">
          <a:extLst>
            <a:ext uri="{FF2B5EF4-FFF2-40B4-BE49-F238E27FC236}">
              <a16:creationId xmlns:a16="http://schemas.microsoft.com/office/drawing/2014/main" id="{951FCCDE-F048-4DA0-A558-6AEE4CCC60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81" name="AutoShape 31">
          <a:extLst>
            <a:ext uri="{FF2B5EF4-FFF2-40B4-BE49-F238E27FC236}">
              <a16:creationId xmlns:a16="http://schemas.microsoft.com/office/drawing/2014/main" id="{1EE0AFF3-FF1B-4C8C-A4C1-42712878F15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82" name="AutoShape 31">
          <a:extLst>
            <a:ext uri="{FF2B5EF4-FFF2-40B4-BE49-F238E27FC236}">
              <a16:creationId xmlns:a16="http://schemas.microsoft.com/office/drawing/2014/main" id="{8E63BBED-DDAF-48A7-8C7B-34BD4C755BE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83" name="AutoShape 31">
          <a:extLst>
            <a:ext uri="{FF2B5EF4-FFF2-40B4-BE49-F238E27FC236}">
              <a16:creationId xmlns:a16="http://schemas.microsoft.com/office/drawing/2014/main" id="{6AA01147-260A-409E-A821-46CBACB269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84" name="AutoShape 31">
          <a:extLst>
            <a:ext uri="{FF2B5EF4-FFF2-40B4-BE49-F238E27FC236}">
              <a16:creationId xmlns:a16="http://schemas.microsoft.com/office/drawing/2014/main" id="{0E936995-DC34-4753-B9E6-1A424442F3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85" name="AutoShape 31">
          <a:extLst>
            <a:ext uri="{FF2B5EF4-FFF2-40B4-BE49-F238E27FC236}">
              <a16:creationId xmlns:a16="http://schemas.microsoft.com/office/drawing/2014/main" id="{582B4AD6-C654-4424-AAF1-EA8EE2F00E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86" name="AutoShape 31">
          <a:extLst>
            <a:ext uri="{FF2B5EF4-FFF2-40B4-BE49-F238E27FC236}">
              <a16:creationId xmlns:a16="http://schemas.microsoft.com/office/drawing/2014/main" id="{E5A5CCE4-FDE0-46DA-A8FA-4804A2199E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87" name="AutoShape 31">
          <a:extLst>
            <a:ext uri="{FF2B5EF4-FFF2-40B4-BE49-F238E27FC236}">
              <a16:creationId xmlns:a16="http://schemas.microsoft.com/office/drawing/2014/main" id="{0C490343-E5E8-4C6A-902D-15442D7ABE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88" name="AutoShape 31">
          <a:extLst>
            <a:ext uri="{FF2B5EF4-FFF2-40B4-BE49-F238E27FC236}">
              <a16:creationId xmlns:a16="http://schemas.microsoft.com/office/drawing/2014/main" id="{F35A7688-4476-40C3-AB9A-FD148B27A99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89" name="AutoShape 31">
          <a:extLst>
            <a:ext uri="{FF2B5EF4-FFF2-40B4-BE49-F238E27FC236}">
              <a16:creationId xmlns:a16="http://schemas.microsoft.com/office/drawing/2014/main" id="{A7B34112-F1EB-4E1D-BECD-5967741DF3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90" name="AutoShape 31">
          <a:extLst>
            <a:ext uri="{FF2B5EF4-FFF2-40B4-BE49-F238E27FC236}">
              <a16:creationId xmlns:a16="http://schemas.microsoft.com/office/drawing/2014/main" id="{3A2D0C92-E2ED-443D-8FB3-358045A6579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91" name="AutoShape 31">
          <a:extLst>
            <a:ext uri="{FF2B5EF4-FFF2-40B4-BE49-F238E27FC236}">
              <a16:creationId xmlns:a16="http://schemas.microsoft.com/office/drawing/2014/main" id="{1954B117-3479-4FF7-8480-C5407AB88F4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92" name="AutoShape 31">
          <a:extLst>
            <a:ext uri="{FF2B5EF4-FFF2-40B4-BE49-F238E27FC236}">
              <a16:creationId xmlns:a16="http://schemas.microsoft.com/office/drawing/2014/main" id="{3F6FCF51-1E6F-44C3-BBD4-F82A25D5C1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93" name="AutoShape 31">
          <a:extLst>
            <a:ext uri="{FF2B5EF4-FFF2-40B4-BE49-F238E27FC236}">
              <a16:creationId xmlns:a16="http://schemas.microsoft.com/office/drawing/2014/main" id="{14C21152-DEDC-41F3-8CBB-6DE3100120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94" name="AutoShape 31">
          <a:extLst>
            <a:ext uri="{FF2B5EF4-FFF2-40B4-BE49-F238E27FC236}">
              <a16:creationId xmlns:a16="http://schemas.microsoft.com/office/drawing/2014/main" id="{27293F3A-37F9-4F0C-8D6E-D8C7FF39AC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95" name="AutoShape 31">
          <a:extLst>
            <a:ext uri="{FF2B5EF4-FFF2-40B4-BE49-F238E27FC236}">
              <a16:creationId xmlns:a16="http://schemas.microsoft.com/office/drawing/2014/main" id="{EB2C4801-4B78-45E4-9EED-765654D3A3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96" name="AutoShape 31">
          <a:extLst>
            <a:ext uri="{FF2B5EF4-FFF2-40B4-BE49-F238E27FC236}">
              <a16:creationId xmlns:a16="http://schemas.microsoft.com/office/drawing/2014/main" id="{CDE2187C-BAC7-43F6-9078-4D96680BFF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97" name="AutoShape 31">
          <a:extLst>
            <a:ext uri="{FF2B5EF4-FFF2-40B4-BE49-F238E27FC236}">
              <a16:creationId xmlns:a16="http://schemas.microsoft.com/office/drawing/2014/main" id="{B40DC322-2F9A-4F19-BD05-62548D099D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98" name="AutoShape 31">
          <a:extLst>
            <a:ext uri="{FF2B5EF4-FFF2-40B4-BE49-F238E27FC236}">
              <a16:creationId xmlns:a16="http://schemas.microsoft.com/office/drawing/2014/main" id="{2B70BA47-34DA-44F8-BEC2-02D5927BE6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99" name="AutoShape 31">
          <a:extLst>
            <a:ext uri="{FF2B5EF4-FFF2-40B4-BE49-F238E27FC236}">
              <a16:creationId xmlns:a16="http://schemas.microsoft.com/office/drawing/2014/main" id="{894A8E8E-2E00-45F3-AD5D-D179E148FD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00" name="AutoShape 31">
          <a:extLst>
            <a:ext uri="{FF2B5EF4-FFF2-40B4-BE49-F238E27FC236}">
              <a16:creationId xmlns:a16="http://schemas.microsoft.com/office/drawing/2014/main" id="{81291D97-D6D0-4E33-97C4-ED97494D98F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01" name="AutoShape 31">
          <a:extLst>
            <a:ext uri="{FF2B5EF4-FFF2-40B4-BE49-F238E27FC236}">
              <a16:creationId xmlns:a16="http://schemas.microsoft.com/office/drawing/2014/main" id="{4489AFC3-E033-45E1-9EC1-BA46D7B902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02" name="AutoShape 31">
          <a:extLst>
            <a:ext uri="{FF2B5EF4-FFF2-40B4-BE49-F238E27FC236}">
              <a16:creationId xmlns:a16="http://schemas.microsoft.com/office/drawing/2014/main" id="{D9A5249D-FF9C-4136-8246-90CCBC7AEF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03" name="AutoShape 31">
          <a:extLst>
            <a:ext uri="{FF2B5EF4-FFF2-40B4-BE49-F238E27FC236}">
              <a16:creationId xmlns:a16="http://schemas.microsoft.com/office/drawing/2014/main" id="{329128A7-37C6-4925-84E8-F7FF4A5FD7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04" name="AutoShape 31">
          <a:extLst>
            <a:ext uri="{FF2B5EF4-FFF2-40B4-BE49-F238E27FC236}">
              <a16:creationId xmlns:a16="http://schemas.microsoft.com/office/drawing/2014/main" id="{4A1EE66B-94B8-44FF-B2F5-3E7602D8131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05" name="AutoShape 31">
          <a:extLst>
            <a:ext uri="{FF2B5EF4-FFF2-40B4-BE49-F238E27FC236}">
              <a16:creationId xmlns:a16="http://schemas.microsoft.com/office/drawing/2014/main" id="{590DAE18-23D1-450B-9F1F-5A1A2D95C9B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06" name="AutoShape 31">
          <a:extLst>
            <a:ext uri="{FF2B5EF4-FFF2-40B4-BE49-F238E27FC236}">
              <a16:creationId xmlns:a16="http://schemas.microsoft.com/office/drawing/2014/main" id="{E9A3F91E-4260-461C-9F24-C14618EB10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07" name="AutoShape 31">
          <a:extLst>
            <a:ext uri="{FF2B5EF4-FFF2-40B4-BE49-F238E27FC236}">
              <a16:creationId xmlns:a16="http://schemas.microsoft.com/office/drawing/2014/main" id="{5F416C4A-EA32-4EBF-9E1F-345C86A062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08" name="AutoShape 31">
          <a:extLst>
            <a:ext uri="{FF2B5EF4-FFF2-40B4-BE49-F238E27FC236}">
              <a16:creationId xmlns:a16="http://schemas.microsoft.com/office/drawing/2014/main" id="{7175B2D2-AD45-4829-BEC5-1A5814473BE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09" name="AutoShape 31">
          <a:extLst>
            <a:ext uri="{FF2B5EF4-FFF2-40B4-BE49-F238E27FC236}">
              <a16:creationId xmlns:a16="http://schemas.microsoft.com/office/drawing/2014/main" id="{9696E264-9E80-489D-A1C2-B7918E5794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10" name="AutoShape 31">
          <a:extLst>
            <a:ext uri="{FF2B5EF4-FFF2-40B4-BE49-F238E27FC236}">
              <a16:creationId xmlns:a16="http://schemas.microsoft.com/office/drawing/2014/main" id="{5862FAFE-E0D6-49C3-ADAF-54962BEEB7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11" name="AutoShape 31">
          <a:extLst>
            <a:ext uri="{FF2B5EF4-FFF2-40B4-BE49-F238E27FC236}">
              <a16:creationId xmlns:a16="http://schemas.microsoft.com/office/drawing/2014/main" id="{B2BBC9A6-485B-4020-B8CD-BB1D21828A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12" name="AutoShape 31">
          <a:extLst>
            <a:ext uri="{FF2B5EF4-FFF2-40B4-BE49-F238E27FC236}">
              <a16:creationId xmlns:a16="http://schemas.microsoft.com/office/drawing/2014/main" id="{16AD1491-52AF-44B6-A017-3DD5A66997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13" name="AutoShape 31">
          <a:extLst>
            <a:ext uri="{FF2B5EF4-FFF2-40B4-BE49-F238E27FC236}">
              <a16:creationId xmlns:a16="http://schemas.microsoft.com/office/drawing/2014/main" id="{EEDA3F03-E4CD-4817-BE8F-2D1332989E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14" name="AutoShape 31">
          <a:extLst>
            <a:ext uri="{FF2B5EF4-FFF2-40B4-BE49-F238E27FC236}">
              <a16:creationId xmlns:a16="http://schemas.microsoft.com/office/drawing/2014/main" id="{B5FCD4AB-967F-44ED-B286-3E170C0B5F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15" name="AutoShape 31">
          <a:extLst>
            <a:ext uri="{FF2B5EF4-FFF2-40B4-BE49-F238E27FC236}">
              <a16:creationId xmlns:a16="http://schemas.microsoft.com/office/drawing/2014/main" id="{419D7D73-E30F-4BFF-889E-EA6136C047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16" name="AutoShape 31">
          <a:extLst>
            <a:ext uri="{FF2B5EF4-FFF2-40B4-BE49-F238E27FC236}">
              <a16:creationId xmlns:a16="http://schemas.microsoft.com/office/drawing/2014/main" id="{3C3BFFFD-81E9-4B41-9D44-B19DAC854A8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17" name="AutoShape 31">
          <a:extLst>
            <a:ext uri="{FF2B5EF4-FFF2-40B4-BE49-F238E27FC236}">
              <a16:creationId xmlns:a16="http://schemas.microsoft.com/office/drawing/2014/main" id="{2AC17044-6547-42A7-9881-C6131C75B2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18" name="AutoShape 31">
          <a:extLst>
            <a:ext uri="{FF2B5EF4-FFF2-40B4-BE49-F238E27FC236}">
              <a16:creationId xmlns:a16="http://schemas.microsoft.com/office/drawing/2014/main" id="{3AC62D61-9F8E-464E-B1FA-7EF0F2EE1B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19" name="AutoShape 31">
          <a:extLst>
            <a:ext uri="{FF2B5EF4-FFF2-40B4-BE49-F238E27FC236}">
              <a16:creationId xmlns:a16="http://schemas.microsoft.com/office/drawing/2014/main" id="{40AEC0E9-6EB8-4064-95A8-E0A7BB8418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20" name="AutoShape 31">
          <a:extLst>
            <a:ext uri="{FF2B5EF4-FFF2-40B4-BE49-F238E27FC236}">
              <a16:creationId xmlns:a16="http://schemas.microsoft.com/office/drawing/2014/main" id="{236E7A42-0BC5-48C8-A94F-5FA4D53428D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21" name="AutoShape 31">
          <a:extLst>
            <a:ext uri="{FF2B5EF4-FFF2-40B4-BE49-F238E27FC236}">
              <a16:creationId xmlns:a16="http://schemas.microsoft.com/office/drawing/2014/main" id="{5DCE1A16-D4F4-4684-97A8-4C13A152AB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22" name="AutoShape 31">
          <a:extLst>
            <a:ext uri="{FF2B5EF4-FFF2-40B4-BE49-F238E27FC236}">
              <a16:creationId xmlns:a16="http://schemas.microsoft.com/office/drawing/2014/main" id="{B581DC6B-481D-43B4-AFB1-C05DCA7694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23" name="AutoShape 31">
          <a:extLst>
            <a:ext uri="{FF2B5EF4-FFF2-40B4-BE49-F238E27FC236}">
              <a16:creationId xmlns:a16="http://schemas.microsoft.com/office/drawing/2014/main" id="{EC8AC221-2C22-41B0-BAD0-9FE862BBC8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24" name="AutoShape 31">
          <a:extLst>
            <a:ext uri="{FF2B5EF4-FFF2-40B4-BE49-F238E27FC236}">
              <a16:creationId xmlns:a16="http://schemas.microsoft.com/office/drawing/2014/main" id="{CB59F81E-1766-4FF3-BFBF-DC67DAF35E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25" name="AutoShape 31">
          <a:extLst>
            <a:ext uri="{FF2B5EF4-FFF2-40B4-BE49-F238E27FC236}">
              <a16:creationId xmlns:a16="http://schemas.microsoft.com/office/drawing/2014/main" id="{FCD0942C-0F47-4B1B-A61C-91138FBF53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26" name="AutoShape 31">
          <a:extLst>
            <a:ext uri="{FF2B5EF4-FFF2-40B4-BE49-F238E27FC236}">
              <a16:creationId xmlns:a16="http://schemas.microsoft.com/office/drawing/2014/main" id="{38D840FF-CD26-42A8-B84C-B1A7C9007A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27" name="AutoShape 31">
          <a:extLst>
            <a:ext uri="{FF2B5EF4-FFF2-40B4-BE49-F238E27FC236}">
              <a16:creationId xmlns:a16="http://schemas.microsoft.com/office/drawing/2014/main" id="{020A841E-31AE-415A-AC5B-9ABB484E281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28" name="AutoShape 31">
          <a:extLst>
            <a:ext uri="{FF2B5EF4-FFF2-40B4-BE49-F238E27FC236}">
              <a16:creationId xmlns:a16="http://schemas.microsoft.com/office/drawing/2014/main" id="{1F66FF3C-1DA4-4E46-9C8D-68929C4427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29" name="AutoShape 31">
          <a:extLst>
            <a:ext uri="{FF2B5EF4-FFF2-40B4-BE49-F238E27FC236}">
              <a16:creationId xmlns:a16="http://schemas.microsoft.com/office/drawing/2014/main" id="{7DAF0212-D858-4D5A-AE58-64F682766A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30" name="AutoShape 31">
          <a:extLst>
            <a:ext uri="{FF2B5EF4-FFF2-40B4-BE49-F238E27FC236}">
              <a16:creationId xmlns:a16="http://schemas.microsoft.com/office/drawing/2014/main" id="{D5D72828-0569-4D52-ADF3-EE5947C941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31" name="AutoShape 31">
          <a:extLst>
            <a:ext uri="{FF2B5EF4-FFF2-40B4-BE49-F238E27FC236}">
              <a16:creationId xmlns:a16="http://schemas.microsoft.com/office/drawing/2014/main" id="{EE6FBC63-E58A-4559-8526-9B4E769495C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32" name="AutoShape 31">
          <a:extLst>
            <a:ext uri="{FF2B5EF4-FFF2-40B4-BE49-F238E27FC236}">
              <a16:creationId xmlns:a16="http://schemas.microsoft.com/office/drawing/2014/main" id="{B9EB921E-471F-408F-8A66-BABC946BBE4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33" name="AutoShape 31">
          <a:extLst>
            <a:ext uri="{FF2B5EF4-FFF2-40B4-BE49-F238E27FC236}">
              <a16:creationId xmlns:a16="http://schemas.microsoft.com/office/drawing/2014/main" id="{8E0F562B-6BBB-4915-9D74-0EF7449519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34" name="AutoShape 31">
          <a:extLst>
            <a:ext uri="{FF2B5EF4-FFF2-40B4-BE49-F238E27FC236}">
              <a16:creationId xmlns:a16="http://schemas.microsoft.com/office/drawing/2014/main" id="{E9B8441B-39F0-4A63-B426-1C00219F33C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35" name="AutoShape 31">
          <a:extLst>
            <a:ext uri="{FF2B5EF4-FFF2-40B4-BE49-F238E27FC236}">
              <a16:creationId xmlns:a16="http://schemas.microsoft.com/office/drawing/2014/main" id="{97075D0C-4D9E-482A-B0C3-1B52EC799D4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36" name="AutoShape 31">
          <a:extLst>
            <a:ext uri="{FF2B5EF4-FFF2-40B4-BE49-F238E27FC236}">
              <a16:creationId xmlns:a16="http://schemas.microsoft.com/office/drawing/2014/main" id="{D147C1B3-FECE-4A12-B4D0-3533B2DC76F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37" name="AutoShape 31">
          <a:extLst>
            <a:ext uri="{FF2B5EF4-FFF2-40B4-BE49-F238E27FC236}">
              <a16:creationId xmlns:a16="http://schemas.microsoft.com/office/drawing/2014/main" id="{459382DC-09A5-4987-A050-D2BF5F2235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38" name="AutoShape 31">
          <a:extLst>
            <a:ext uri="{FF2B5EF4-FFF2-40B4-BE49-F238E27FC236}">
              <a16:creationId xmlns:a16="http://schemas.microsoft.com/office/drawing/2014/main" id="{8CA49FA1-031A-4899-A88A-A54562B956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39" name="AutoShape 31">
          <a:extLst>
            <a:ext uri="{FF2B5EF4-FFF2-40B4-BE49-F238E27FC236}">
              <a16:creationId xmlns:a16="http://schemas.microsoft.com/office/drawing/2014/main" id="{F19285AC-0568-40A1-8653-1205BD7327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40" name="AutoShape 31">
          <a:extLst>
            <a:ext uri="{FF2B5EF4-FFF2-40B4-BE49-F238E27FC236}">
              <a16:creationId xmlns:a16="http://schemas.microsoft.com/office/drawing/2014/main" id="{26513CA9-1C96-4B1A-BD3D-268554E816C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41" name="AutoShape 31">
          <a:extLst>
            <a:ext uri="{FF2B5EF4-FFF2-40B4-BE49-F238E27FC236}">
              <a16:creationId xmlns:a16="http://schemas.microsoft.com/office/drawing/2014/main" id="{D0FF1D16-CA8F-4CD3-8FDA-416361CF36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42" name="AutoShape 31">
          <a:extLst>
            <a:ext uri="{FF2B5EF4-FFF2-40B4-BE49-F238E27FC236}">
              <a16:creationId xmlns:a16="http://schemas.microsoft.com/office/drawing/2014/main" id="{43B5172E-D1B4-4FBC-900B-734EB6D710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43" name="AutoShape 31">
          <a:extLst>
            <a:ext uri="{FF2B5EF4-FFF2-40B4-BE49-F238E27FC236}">
              <a16:creationId xmlns:a16="http://schemas.microsoft.com/office/drawing/2014/main" id="{9B5306C5-CBC4-4326-888A-E9DDDA25463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44" name="AutoShape 31">
          <a:extLst>
            <a:ext uri="{FF2B5EF4-FFF2-40B4-BE49-F238E27FC236}">
              <a16:creationId xmlns:a16="http://schemas.microsoft.com/office/drawing/2014/main" id="{94B15DB5-B218-427B-BB64-4607F251B1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45" name="AutoShape 31">
          <a:extLst>
            <a:ext uri="{FF2B5EF4-FFF2-40B4-BE49-F238E27FC236}">
              <a16:creationId xmlns:a16="http://schemas.microsoft.com/office/drawing/2014/main" id="{AE5F7E07-B92E-4599-8048-391A0C1AF3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46" name="AutoShape 31">
          <a:extLst>
            <a:ext uri="{FF2B5EF4-FFF2-40B4-BE49-F238E27FC236}">
              <a16:creationId xmlns:a16="http://schemas.microsoft.com/office/drawing/2014/main" id="{9BF63E48-2E76-4C88-8DE4-CE1795B3D1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47" name="AutoShape 31">
          <a:extLst>
            <a:ext uri="{FF2B5EF4-FFF2-40B4-BE49-F238E27FC236}">
              <a16:creationId xmlns:a16="http://schemas.microsoft.com/office/drawing/2014/main" id="{C70A5914-0B81-45BE-9A76-8B1AE1851A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48" name="AutoShape 31">
          <a:extLst>
            <a:ext uri="{FF2B5EF4-FFF2-40B4-BE49-F238E27FC236}">
              <a16:creationId xmlns:a16="http://schemas.microsoft.com/office/drawing/2014/main" id="{D767A37C-EE17-4E87-8EA6-70F224AE91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49" name="AutoShape 31">
          <a:extLst>
            <a:ext uri="{FF2B5EF4-FFF2-40B4-BE49-F238E27FC236}">
              <a16:creationId xmlns:a16="http://schemas.microsoft.com/office/drawing/2014/main" id="{D7350240-1E06-42E8-ADF4-1627E797B9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50" name="AutoShape 31">
          <a:extLst>
            <a:ext uri="{FF2B5EF4-FFF2-40B4-BE49-F238E27FC236}">
              <a16:creationId xmlns:a16="http://schemas.microsoft.com/office/drawing/2014/main" id="{1569ADF8-7F0A-4014-AA35-62D3466C76D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51" name="AutoShape 31">
          <a:extLst>
            <a:ext uri="{FF2B5EF4-FFF2-40B4-BE49-F238E27FC236}">
              <a16:creationId xmlns:a16="http://schemas.microsoft.com/office/drawing/2014/main" id="{37895774-0743-45D0-8831-AFB9F75413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52" name="AutoShape 31">
          <a:extLst>
            <a:ext uri="{FF2B5EF4-FFF2-40B4-BE49-F238E27FC236}">
              <a16:creationId xmlns:a16="http://schemas.microsoft.com/office/drawing/2014/main" id="{BB73C90C-3074-4111-8E80-715274C0A1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53" name="AutoShape 31">
          <a:extLst>
            <a:ext uri="{FF2B5EF4-FFF2-40B4-BE49-F238E27FC236}">
              <a16:creationId xmlns:a16="http://schemas.microsoft.com/office/drawing/2014/main" id="{A0839BC4-74EC-439F-9C78-12463D1B26B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54" name="AutoShape 31">
          <a:extLst>
            <a:ext uri="{FF2B5EF4-FFF2-40B4-BE49-F238E27FC236}">
              <a16:creationId xmlns:a16="http://schemas.microsoft.com/office/drawing/2014/main" id="{CD076F56-2DB7-47BC-8D2C-FE0CD56DD09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55" name="AutoShape 31">
          <a:extLst>
            <a:ext uri="{FF2B5EF4-FFF2-40B4-BE49-F238E27FC236}">
              <a16:creationId xmlns:a16="http://schemas.microsoft.com/office/drawing/2014/main" id="{72492015-AE41-4D81-9FE9-08A81163BA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56" name="AutoShape 31">
          <a:extLst>
            <a:ext uri="{FF2B5EF4-FFF2-40B4-BE49-F238E27FC236}">
              <a16:creationId xmlns:a16="http://schemas.microsoft.com/office/drawing/2014/main" id="{163F7D9D-FAA9-4F64-B5D7-7FB31960AD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57" name="AutoShape 31">
          <a:extLst>
            <a:ext uri="{FF2B5EF4-FFF2-40B4-BE49-F238E27FC236}">
              <a16:creationId xmlns:a16="http://schemas.microsoft.com/office/drawing/2014/main" id="{DB7B8B6A-B018-4BF0-8863-08D22FA58D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58" name="AutoShape 31">
          <a:extLst>
            <a:ext uri="{FF2B5EF4-FFF2-40B4-BE49-F238E27FC236}">
              <a16:creationId xmlns:a16="http://schemas.microsoft.com/office/drawing/2014/main" id="{72FF120C-1295-45E4-B1A6-C0A7C56C0B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59" name="AutoShape 31">
          <a:extLst>
            <a:ext uri="{FF2B5EF4-FFF2-40B4-BE49-F238E27FC236}">
              <a16:creationId xmlns:a16="http://schemas.microsoft.com/office/drawing/2014/main" id="{CC11A9C8-50FE-4FD1-8DC1-F572AD26CE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60" name="AutoShape 31">
          <a:extLst>
            <a:ext uri="{FF2B5EF4-FFF2-40B4-BE49-F238E27FC236}">
              <a16:creationId xmlns:a16="http://schemas.microsoft.com/office/drawing/2014/main" id="{90284F6E-9B19-4DAD-AA50-FFCBBA64079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61" name="AutoShape 31">
          <a:extLst>
            <a:ext uri="{FF2B5EF4-FFF2-40B4-BE49-F238E27FC236}">
              <a16:creationId xmlns:a16="http://schemas.microsoft.com/office/drawing/2014/main" id="{1E8C1037-E113-4239-818C-F6D539A1E5D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62" name="AutoShape 31">
          <a:extLst>
            <a:ext uri="{FF2B5EF4-FFF2-40B4-BE49-F238E27FC236}">
              <a16:creationId xmlns:a16="http://schemas.microsoft.com/office/drawing/2014/main" id="{8DF2FB40-AC04-4DAF-B47F-AFFA834A63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63" name="AutoShape 31">
          <a:extLst>
            <a:ext uri="{FF2B5EF4-FFF2-40B4-BE49-F238E27FC236}">
              <a16:creationId xmlns:a16="http://schemas.microsoft.com/office/drawing/2014/main" id="{65697F9B-1279-4957-AD17-DE6701BD71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64" name="AutoShape 31">
          <a:extLst>
            <a:ext uri="{FF2B5EF4-FFF2-40B4-BE49-F238E27FC236}">
              <a16:creationId xmlns:a16="http://schemas.microsoft.com/office/drawing/2014/main" id="{335EBAE0-1A59-4FB1-86A4-D81DBDD383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65" name="AutoShape 31">
          <a:extLst>
            <a:ext uri="{FF2B5EF4-FFF2-40B4-BE49-F238E27FC236}">
              <a16:creationId xmlns:a16="http://schemas.microsoft.com/office/drawing/2014/main" id="{C8BCF6E3-18FE-494F-B441-8C7C586637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66" name="AutoShape 31">
          <a:extLst>
            <a:ext uri="{FF2B5EF4-FFF2-40B4-BE49-F238E27FC236}">
              <a16:creationId xmlns:a16="http://schemas.microsoft.com/office/drawing/2014/main" id="{597B85DF-9B5D-4D24-B1DE-C98A556A27A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67" name="AutoShape 31">
          <a:extLst>
            <a:ext uri="{FF2B5EF4-FFF2-40B4-BE49-F238E27FC236}">
              <a16:creationId xmlns:a16="http://schemas.microsoft.com/office/drawing/2014/main" id="{C0AAF28D-A1AB-4900-A160-FAFDE66ACF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68" name="AutoShape 31">
          <a:extLst>
            <a:ext uri="{FF2B5EF4-FFF2-40B4-BE49-F238E27FC236}">
              <a16:creationId xmlns:a16="http://schemas.microsoft.com/office/drawing/2014/main" id="{1371E685-7EE7-4D8F-8FFE-4758B89273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69" name="AutoShape 31">
          <a:extLst>
            <a:ext uri="{FF2B5EF4-FFF2-40B4-BE49-F238E27FC236}">
              <a16:creationId xmlns:a16="http://schemas.microsoft.com/office/drawing/2014/main" id="{2F0F5C57-42F7-456B-972C-59AC7E7243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70" name="AutoShape 31">
          <a:extLst>
            <a:ext uri="{FF2B5EF4-FFF2-40B4-BE49-F238E27FC236}">
              <a16:creationId xmlns:a16="http://schemas.microsoft.com/office/drawing/2014/main" id="{D175C0F5-1E86-47C5-814A-4F21E62D792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71" name="AutoShape 31">
          <a:extLst>
            <a:ext uri="{FF2B5EF4-FFF2-40B4-BE49-F238E27FC236}">
              <a16:creationId xmlns:a16="http://schemas.microsoft.com/office/drawing/2014/main" id="{79D1210A-AFA5-4E1B-83FA-4337B604240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72" name="AutoShape 31">
          <a:extLst>
            <a:ext uri="{FF2B5EF4-FFF2-40B4-BE49-F238E27FC236}">
              <a16:creationId xmlns:a16="http://schemas.microsoft.com/office/drawing/2014/main" id="{701A586D-7488-49C0-A0A6-5607D76827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73" name="AutoShape 31">
          <a:extLst>
            <a:ext uri="{FF2B5EF4-FFF2-40B4-BE49-F238E27FC236}">
              <a16:creationId xmlns:a16="http://schemas.microsoft.com/office/drawing/2014/main" id="{0F03C120-9BEE-42F7-BAF9-00463721D3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74" name="AutoShape 31">
          <a:extLst>
            <a:ext uri="{FF2B5EF4-FFF2-40B4-BE49-F238E27FC236}">
              <a16:creationId xmlns:a16="http://schemas.microsoft.com/office/drawing/2014/main" id="{D994AC99-211B-4EF9-B3F5-E911575A650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75" name="AutoShape 31">
          <a:extLst>
            <a:ext uri="{FF2B5EF4-FFF2-40B4-BE49-F238E27FC236}">
              <a16:creationId xmlns:a16="http://schemas.microsoft.com/office/drawing/2014/main" id="{DB29948D-5537-4A56-95AA-53DE608DEA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76" name="AutoShape 31">
          <a:extLst>
            <a:ext uri="{FF2B5EF4-FFF2-40B4-BE49-F238E27FC236}">
              <a16:creationId xmlns:a16="http://schemas.microsoft.com/office/drawing/2014/main" id="{92651C27-23BD-4504-A363-E0F188E31F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77" name="AutoShape 31">
          <a:extLst>
            <a:ext uri="{FF2B5EF4-FFF2-40B4-BE49-F238E27FC236}">
              <a16:creationId xmlns:a16="http://schemas.microsoft.com/office/drawing/2014/main" id="{25C6A2B0-60B5-4433-8629-2B30B196BEC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78" name="AutoShape 31">
          <a:extLst>
            <a:ext uri="{FF2B5EF4-FFF2-40B4-BE49-F238E27FC236}">
              <a16:creationId xmlns:a16="http://schemas.microsoft.com/office/drawing/2014/main" id="{2DE69503-DF46-4719-B3CA-DA234D795A7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79" name="AutoShape 31">
          <a:extLst>
            <a:ext uri="{FF2B5EF4-FFF2-40B4-BE49-F238E27FC236}">
              <a16:creationId xmlns:a16="http://schemas.microsoft.com/office/drawing/2014/main" id="{DB86A09C-3618-4FD4-A8B2-BC5534153D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80" name="AutoShape 31">
          <a:extLst>
            <a:ext uri="{FF2B5EF4-FFF2-40B4-BE49-F238E27FC236}">
              <a16:creationId xmlns:a16="http://schemas.microsoft.com/office/drawing/2014/main" id="{460EC707-87CD-4DA4-AC5E-937E6C40EC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81" name="AutoShape 31">
          <a:extLst>
            <a:ext uri="{FF2B5EF4-FFF2-40B4-BE49-F238E27FC236}">
              <a16:creationId xmlns:a16="http://schemas.microsoft.com/office/drawing/2014/main" id="{7E453926-BED5-45A6-849E-1BDF6C58B8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82" name="AutoShape 31">
          <a:extLst>
            <a:ext uri="{FF2B5EF4-FFF2-40B4-BE49-F238E27FC236}">
              <a16:creationId xmlns:a16="http://schemas.microsoft.com/office/drawing/2014/main" id="{504C52F8-A322-4841-BCA1-3284E66A750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83" name="AutoShape 31">
          <a:extLst>
            <a:ext uri="{FF2B5EF4-FFF2-40B4-BE49-F238E27FC236}">
              <a16:creationId xmlns:a16="http://schemas.microsoft.com/office/drawing/2014/main" id="{933B1962-46D2-4E22-9F5E-3157E6CE51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84" name="AutoShape 31">
          <a:extLst>
            <a:ext uri="{FF2B5EF4-FFF2-40B4-BE49-F238E27FC236}">
              <a16:creationId xmlns:a16="http://schemas.microsoft.com/office/drawing/2014/main" id="{33F66C6B-57C1-4F72-8F1A-5511C2175E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85" name="AutoShape 31">
          <a:extLst>
            <a:ext uri="{FF2B5EF4-FFF2-40B4-BE49-F238E27FC236}">
              <a16:creationId xmlns:a16="http://schemas.microsoft.com/office/drawing/2014/main" id="{1F19F341-79D5-453F-B747-6F662C7DA30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86" name="AutoShape 31">
          <a:extLst>
            <a:ext uri="{FF2B5EF4-FFF2-40B4-BE49-F238E27FC236}">
              <a16:creationId xmlns:a16="http://schemas.microsoft.com/office/drawing/2014/main" id="{C22953F2-DC80-4804-9BAD-596AAAE33A2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87" name="AutoShape 31">
          <a:extLst>
            <a:ext uri="{FF2B5EF4-FFF2-40B4-BE49-F238E27FC236}">
              <a16:creationId xmlns:a16="http://schemas.microsoft.com/office/drawing/2014/main" id="{7E47FBFD-60D7-4F8D-ACE7-93BB35D282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88" name="AutoShape 31">
          <a:extLst>
            <a:ext uri="{FF2B5EF4-FFF2-40B4-BE49-F238E27FC236}">
              <a16:creationId xmlns:a16="http://schemas.microsoft.com/office/drawing/2014/main" id="{5E475CC0-68D5-41A0-8D2C-10E4C146A2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89" name="AutoShape 31">
          <a:extLst>
            <a:ext uri="{FF2B5EF4-FFF2-40B4-BE49-F238E27FC236}">
              <a16:creationId xmlns:a16="http://schemas.microsoft.com/office/drawing/2014/main" id="{45DBC186-4540-4EFF-A4A1-71FA85F69D4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90" name="AutoShape 31">
          <a:extLst>
            <a:ext uri="{FF2B5EF4-FFF2-40B4-BE49-F238E27FC236}">
              <a16:creationId xmlns:a16="http://schemas.microsoft.com/office/drawing/2014/main" id="{0AC12755-2669-4B88-B3E9-A6570CA2B7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91" name="AutoShape 31">
          <a:extLst>
            <a:ext uri="{FF2B5EF4-FFF2-40B4-BE49-F238E27FC236}">
              <a16:creationId xmlns:a16="http://schemas.microsoft.com/office/drawing/2014/main" id="{2728B87B-EBEF-40F7-A330-BFECA56B30F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92" name="AutoShape 31">
          <a:extLst>
            <a:ext uri="{FF2B5EF4-FFF2-40B4-BE49-F238E27FC236}">
              <a16:creationId xmlns:a16="http://schemas.microsoft.com/office/drawing/2014/main" id="{C5B2D010-FAEC-4DF9-8250-D92ABA9873E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93" name="AutoShape 31">
          <a:extLst>
            <a:ext uri="{FF2B5EF4-FFF2-40B4-BE49-F238E27FC236}">
              <a16:creationId xmlns:a16="http://schemas.microsoft.com/office/drawing/2014/main" id="{9DA02D7D-7C93-4716-979C-222F0105B7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94" name="AutoShape 31">
          <a:extLst>
            <a:ext uri="{FF2B5EF4-FFF2-40B4-BE49-F238E27FC236}">
              <a16:creationId xmlns:a16="http://schemas.microsoft.com/office/drawing/2014/main" id="{1B8CFFBD-EFE5-41AF-98E5-0C8BEFA1CF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95" name="AutoShape 31">
          <a:extLst>
            <a:ext uri="{FF2B5EF4-FFF2-40B4-BE49-F238E27FC236}">
              <a16:creationId xmlns:a16="http://schemas.microsoft.com/office/drawing/2014/main" id="{E47B2F5E-3CC1-4EA2-A5D3-A80398741B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96" name="AutoShape 31">
          <a:extLst>
            <a:ext uri="{FF2B5EF4-FFF2-40B4-BE49-F238E27FC236}">
              <a16:creationId xmlns:a16="http://schemas.microsoft.com/office/drawing/2014/main" id="{3EEC736B-CA9C-4D67-A256-DD18FF9BC4D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97" name="AutoShape 31">
          <a:extLst>
            <a:ext uri="{FF2B5EF4-FFF2-40B4-BE49-F238E27FC236}">
              <a16:creationId xmlns:a16="http://schemas.microsoft.com/office/drawing/2014/main" id="{17290367-90A0-4896-AB75-A29F49FCCB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98" name="AutoShape 31">
          <a:extLst>
            <a:ext uri="{FF2B5EF4-FFF2-40B4-BE49-F238E27FC236}">
              <a16:creationId xmlns:a16="http://schemas.microsoft.com/office/drawing/2014/main" id="{2DC24F5B-0EE1-4522-A665-F15CDCF084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299" name="AutoShape 31">
          <a:extLst>
            <a:ext uri="{FF2B5EF4-FFF2-40B4-BE49-F238E27FC236}">
              <a16:creationId xmlns:a16="http://schemas.microsoft.com/office/drawing/2014/main" id="{0CFD7F42-DB59-4B5B-8B90-ADBBA25CD2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00" name="AutoShape 31">
          <a:extLst>
            <a:ext uri="{FF2B5EF4-FFF2-40B4-BE49-F238E27FC236}">
              <a16:creationId xmlns:a16="http://schemas.microsoft.com/office/drawing/2014/main" id="{8782733C-E4E0-461D-83BC-157D1FF3F7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01" name="AutoShape 31">
          <a:extLst>
            <a:ext uri="{FF2B5EF4-FFF2-40B4-BE49-F238E27FC236}">
              <a16:creationId xmlns:a16="http://schemas.microsoft.com/office/drawing/2014/main" id="{7A7EFE54-062B-4CB8-89FB-0BBFD5C5F2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02" name="AutoShape 31">
          <a:extLst>
            <a:ext uri="{FF2B5EF4-FFF2-40B4-BE49-F238E27FC236}">
              <a16:creationId xmlns:a16="http://schemas.microsoft.com/office/drawing/2014/main" id="{684CE95E-A8A9-4E9F-B408-E08B864C796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03" name="AutoShape 31">
          <a:extLst>
            <a:ext uri="{FF2B5EF4-FFF2-40B4-BE49-F238E27FC236}">
              <a16:creationId xmlns:a16="http://schemas.microsoft.com/office/drawing/2014/main" id="{AB57DA82-CEC7-4B1C-A65D-782D1C46B7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04" name="AutoShape 31">
          <a:extLst>
            <a:ext uri="{FF2B5EF4-FFF2-40B4-BE49-F238E27FC236}">
              <a16:creationId xmlns:a16="http://schemas.microsoft.com/office/drawing/2014/main" id="{DEE9D953-76A3-4306-B7AF-6BD42C517C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05" name="AutoShape 31">
          <a:extLst>
            <a:ext uri="{FF2B5EF4-FFF2-40B4-BE49-F238E27FC236}">
              <a16:creationId xmlns:a16="http://schemas.microsoft.com/office/drawing/2014/main" id="{B7BF668B-9817-42C8-B462-8C6BBFEFAA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06" name="AutoShape 31">
          <a:extLst>
            <a:ext uri="{FF2B5EF4-FFF2-40B4-BE49-F238E27FC236}">
              <a16:creationId xmlns:a16="http://schemas.microsoft.com/office/drawing/2014/main" id="{F0CA4504-68FD-4FC4-84DD-336947C93A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07" name="AutoShape 31">
          <a:extLst>
            <a:ext uri="{FF2B5EF4-FFF2-40B4-BE49-F238E27FC236}">
              <a16:creationId xmlns:a16="http://schemas.microsoft.com/office/drawing/2014/main" id="{8108B42D-B340-4A44-ADF3-DA3D4BEE6E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08" name="AutoShape 31">
          <a:extLst>
            <a:ext uri="{FF2B5EF4-FFF2-40B4-BE49-F238E27FC236}">
              <a16:creationId xmlns:a16="http://schemas.microsoft.com/office/drawing/2014/main" id="{906E0BB7-9897-4094-A99A-DD7D12FC621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09" name="AutoShape 31">
          <a:extLst>
            <a:ext uri="{FF2B5EF4-FFF2-40B4-BE49-F238E27FC236}">
              <a16:creationId xmlns:a16="http://schemas.microsoft.com/office/drawing/2014/main" id="{D67B6289-514D-457E-9014-35E8EAEFAA9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10" name="AutoShape 31">
          <a:extLst>
            <a:ext uri="{FF2B5EF4-FFF2-40B4-BE49-F238E27FC236}">
              <a16:creationId xmlns:a16="http://schemas.microsoft.com/office/drawing/2014/main" id="{D616D485-4D10-429C-A417-5C58D2E9C1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11" name="AutoShape 31">
          <a:extLst>
            <a:ext uri="{FF2B5EF4-FFF2-40B4-BE49-F238E27FC236}">
              <a16:creationId xmlns:a16="http://schemas.microsoft.com/office/drawing/2014/main" id="{648D25D3-0B83-40D8-B84C-27CCB5ECD17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12" name="AutoShape 31">
          <a:extLst>
            <a:ext uri="{FF2B5EF4-FFF2-40B4-BE49-F238E27FC236}">
              <a16:creationId xmlns:a16="http://schemas.microsoft.com/office/drawing/2014/main" id="{88097E9F-987C-4936-828F-AC64252812B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13" name="AutoShape 31">
          <a:extLst>
            <a:ext uri="{FF2B5EF4-FFF2-40B4-BE49-F238E27FC236}">
              <a16:creationId xmlns:a16="http://schemas.microsoft.com/office/drawing/2014/main" id="{13762D62-4E24-4668-9D32-1C45323E728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14" name="AutoShape 31">
          <a:extLst>
            <a:ext uri="{FF2B5EF4-FFF2-40B4-BE49-F238E27FC236}">
              <a16:creationId xmlns:a16="http://schemas.microsoft.com/office/drawing/2014/main" id="{E3AEED91-42BF-4E9E-B0F5-1C66330BC89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15" name="AutoShape 31">
          <a:extLst>
            <a:ext uri="{FF2B5EF4-FFF2-40B4-BE49-F238E27FC236}">
              <a16:creationId xmlns:a16="http://schemas.microsoft.com/office/drawing/2014/main" id="{EA670CFC-6933-4D27-AB97-1486C983FA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16" name="AutoShape 31">
          <a:extLst>
            <a:ext uri="{FF2B5EF4-FFF2-40B4-BE49-F238E27FC236}">
              <a16:creationId xmlns:a16="http://schemas.microsoft.com/office/drawing/2014/main" id="{1195BEFD-140F-4D20-8BAD-AEE9E6F75F9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17" name="AutoShape 31">
          <a:extLst>
            <a:ext uri="{FF2B5EF4-FFF2-40B4-BE49-F238E27FC236}">
              <a16:creationId xmlns:a16="http://schemas.microsoft.com/office/drawing/2014/main" id="{D1D76F52-71EE-4C8E-AF3E-4DCFCF2B08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18" name="AutoShape 31">
          <a:extLst>
            <a:ext uri="{FF2B5EF4-FFF2-40B4-BE49-F238E27FC236}">
              <a16:creationId xmlns:a16="http://schemas.microsoft.com/office/drawing/2014/main" id="{293E6C34-C411-4DFE-A2D4-F0FB1BD1651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19" name="AutoShape 31">
          <a:extLst>
            <a:ext uri="{FF2B5EF4-FFF2-40B4-BE49-F238E27FC236}">
              <a16:creationId xmlns:a16="http://schemas.microsoft.com/office/drawing/2014/main" id="{B69F5C7B-4B0B-4281-8A15-724222EF19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20" name="AutoShape 31">
          <a:extLst>
            <a:ext uri="{FF2B5EF4-FFF2-40B4-BE49-F238E27FC236}">
              <a16:creationId xmlns:a16="http://schemas.microsoft.com/office/drawing/2014/main" id="{4667FB97-4C73-4BBE-9103-9DC0DC5305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21" name="AutoShape 31">
          <a:extLst>
            <a:ext uri="{FF2B5EF4-FFF2-40B4-BE49-F238E27FC236}">
              <a16:creationId xmlns:a16="http://schemas.microsoft.com/office/drawing/2014/main" id="{9F8E4150-686E-41DE-9E35-8391B6D91B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22" name="AutoShape 31">
          <a:extLst>
            <a:ext uri="{FF2B5EF4-FFF2-40B4-BE49-F238E27FC236}">
              <a16:creationId xmlns:a16="http://schemas.microsoft.com/office/drawing/2014/main" id="{527B167F-DF72-4D28-AD24-6015C80BE4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23" name="AutoShape 31">
          <a:extLst>
            <a:ext uri="{FF2B5EF4-FFF2-40B4-BE49-F238E27FC236}">
              <a16:creationId xmlns:a16="http://schemas.microsoft.com/office/drawing/2014/main" id="{DA096C02-7C74-4CDD-933F-325C176D52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24" name="AutoShape 31">
          <a:extLst>
            <a:ext uri="{FF2B5EF4-FFF2-40B4-BE49-F238E27FC236}">
              <a16:creationId xmlns:a16="http://schemas.microsoft.com/office/drawing/2014/main" id="{B76A5D67-B917-4D18-8576-B96F07A681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25" name="AutoShape 31">
          <a:extLst>
            <a:ext uri="{FF2B5EF4-FFF2-40B4-BE49-F238E27FC236}">
              <a16:creationId xmlns:a16="http://schemas.microsoft.com/office/drawing/2014/main" id="{840ED9D6-86A2-46A6-923C-2DFF023F150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26" name="AutoShape 31">
          <a:extLst>
            <a:ext uri="{FF2B5EF4-FFF2-40B4-BE49-F238E27FC236}">
              <a16:creationId xmlns:a16="http://schemas.microsoft.com/office/drawing/2014/main" id="{CDC06A07-F018-4A69-AADE-3F3144AE13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27" name="AutoShape 31">
          <a:extLst>
            <a:ext uri="{FF2B5EF4-FFF2-40B4-BE49-F238E27FC236}">
              <a16:creationId xmlns:a16="http://schemas.microsoft.com/office/drawing/2014/main" id="{31C64ECF-71C3-4CFF-8D89-73109B3762F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28" name="AutoShape 31">
          <a:extLst>
            <a:ext uri="{FF2B5EF4-FFF2-40B4-BE49-F238E27FC236}">
              <a16:creationId xmlns:a16="http://schemas.microsoft.com/office/drawing/2014/main" id="{C6C59441-FF9C-453E-B1EC-DFF15CE268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29" name="AutoShape 31">
          <a:extLst>
            <a:ext uri="{FF2B5EF4-FFF2-40B4-BE49-F238E27FC236}">
              <a16:creationId xmlns:a16="http://schemas.microsoft.com/office/drawing/2014/main" id="{4C63E5ED-92E9-4B04-AF27-4FFBA8B6FC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30" name="AutoShape 31">
          <a:extLst>
            <a:ext uri="{FF2B5EF4-FFF2-40B4-BE49-F238E27FC236}">
              <a16:creationId xmlns:a16="http://schemas.microsoft.com/office/drawing/2014/main" id="{D05D01C0-D60E-45FC-BF26-9D50EEA46F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31" name="AutoShape 31">
          <a:extLst>
            <a:ext uri="{FF2B5EF4-FFF2-40B4-BE49-F238E27FC236}">
              <a16:creationId xmlns:a16="http://schemas.microsoft.com/office/drawing/2014/main" id="{4293F472-F90C-4C60-9E69-FAC545370F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32" name="AutoShape 31">
          <a:extLst>
            <a:ext uri="{FF2B5EF4-FFF2-40B4-BE49-F238E27FC236}">
              <a16:creationId xmlns:a16="http://schemas.microsoft.com/office/drawing/2014/main" id="{C92E2368-F864-48DF-B066-A69E086CDDE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33" name="AutoShape 31">
          <a:extLst>
            <a:ext uri="{FF2B5EF4-FFF2-40B4-BE49-F238E27FC236}">
              <a16:creationId xmlns:a16="http://schemas.microsoft.com/office/drawing/2014/main" id="{CD52A788-6897-4144-99F1-DE3EBDE735C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34" name="AutoShape 31">
          <a:extLst>
            <a:ext uri="{FF2B5EF4-FFF2-40B4-BE49-F238E27FC236}">
              <a16:creationId xmlns:a16="http://schemas.microsoft.com/office/drawing/2014/main" id="{665E8DAF-F217-4FC1-9115-3AAB66C886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35" name="AutoShape 31">
          <a:extLst>
            <a:ext uri="{FF2B5EF4-FFF2-40B4-BE49-F238E27FC236}">
              <a16:creationId xmlns:a16="http://schemas.microsoft.com/office/drawing/2014/main" id="{68EFD51C-DDEE-4204-922C-98AE83F6CD1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36" name="AutoShape 31">
          <a:extLst>
            <a:ext uri="{FF2B5EF4-FFF2-40B4-BE49-F238E27FC236}">
              <a16:creationId xmlns:a16="http://schemas.microsoft.com/office/drawing/2014/main" id="{BCE090AA-2A79-4BD2-8E9C-B5741764A3F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37" name="AutoShape 31">
          <a:extLst>
            <a:ext uri="{FF2B5EF4-FFF2-40B4-BE49-F238E27FC236}">
              <a16:creationId xmlns:a16="http://schemas.microsoft.com/office/drawing/2014/main" id="{2C55C1F5-255A-462A-8DCB-00DEB0A74B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38" name="AutoShape 31">
          <a:extLst>
            <a:ext uri="{FF2B5EF4-FFF2-40B4-BE49-F238E27FC236}">
              <a16:creationId xmlns:a16="http://schemas.microsoft.com/office/drawing/2014/main" id="{BCEDE3C7-1D34-4C89-972A-3BC939A400D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39" name="AutoShape 31">
          <a:extLst>
            <a:ext uri="{FF2B5EF4-FFF2-40B4-BE49-F238E27FC236}">
              <a16:creationId xmlns:a16="http://schemas.microsoft.com/office/drawing/2014/main" id="{55E55D74-0E94-4049-9C66-9E31F36DBF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40" name="AutoShape 31">
          <a:extLst>
            <a:ext uri="{FF2B5EF4-FFF2-40B4-BE49-F238E27FC236}">
              <a16:creationId xmlns:a16="http://schemas.microsoft.com/office/drawing/2014/main" id="{FF992521-B351-483B-9DF6-3C791F909B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41" name="AutoShape 31">
          <a:extLst>
            <a:ext uri="{FF2B5EF4-FFF2-40B4-BE49-F238E27FC236}">
              <a16:creationId xmlns:a16="http://schemas.microsoft.com/office/drawing/2014/main" id="{E069C685-75C8-4444-98FA-202F258721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42" name="AutoShape 31">
          <a:extLst>
            <a:ext uri="{FF2B5EF4-FFF2-40B4-BE49-F238E27FC236}">
              <a16:creationId xmlns:a16="http://schemas.microsoft.com/office/drawing/2014/main" id="{26D0E18E-C36D-48F8-91B4-252377ED21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43" name="AutoShape 31">
          <a:extLst>
            <a:ext uri="{FF2B5EF4-FFF2-40B4-BE49-F238E27FC236}">
              <a16:creationId xmlns:a16="http://schemas.microsoft.com/office/drawing/2014/main" id="{1F07965C-A050-426F-9EAA-1740A346BC2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44" name="AutoShape 31">
          <a:extLst>
            <a:ext uri="{FF2B5EF4-FFF2-40B4-BE49-F238E27FC236}">
              <a16:creationId xmlns:a16="http://schemas.microsoft.com/office/drawing/2014/main" id="{69B091E5-4694-46F2-8E4D-4EA7904AF2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45" name="AutoShape 31">
          <a:extLst>
            <a:ext uri="{FF2B5EF4-FFF2-40B4-BE49-F238E27FC236}">
              <a16:creationId xmlns:a16="http://schemas.microsoft.com/office/drawing/2014/main" id="{D2591320-F690-4F89-B816-29EB8BD0949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46" name="AutoShape 31">
          <a:extLst>
            <a:ext uri="{FF2B5EF4-FFF2-40B4-BE49-F238E27FC236}">
              <a16:creationId xmlns:a16="http://schemas.microsoft.com/office/drawing/2014/main" id="{AD40BE9D-B25E-4073-88AF-5567B6440D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47" name="AutoShape 31">
          <a:extLst>
            <a:ext uri="{FF2B5EF4-FFF2-40B4-BE49-F238E27FC236}">
              <a16:creationId xmlns:a16="http://schemas.microsoft.com/office/drawing/2014/main" id="{BA9E930F-2DCF-469E-82C1-0B7A98ABE0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48" name="AutoShape 31">
          <a:extLst>
            <a:ext uri="{FF2B5EF4-FFF2-40B4-BE49-F238E27FC236}">
              <a16:creationId xmlns:a16="http://schemas.microsoft.com/office/drawing/2014/main" id="{169FA52F-CE1D-4D64-8346-710E58551B1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49" name="AutoShape 31">
          <a:extLst>
            <a:ext uri="{FF2B5EF4-FFF2-40B4-BE49-F238E27FC236}">
              <a16:creationId xmlns:a16="http://schemas.microsoft.com/office/drawing/2014/main" id="{CEE55B5B-E053-4FD3-98E3-3429F4B1A9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50" name="AutoShape 31">
          <a:extLst>
            <a:ext uri="{FF2B5EF4-FFF2-40B4-BE49-F238E27FC236}">
              <a16:creationId xmlns:a16="http://schemas.microsoft.com/office/drawing/2014/main" id="{7EF5DC39-41BE-4982-8D80-27E761E1AE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51" name="AutoShape 31">
          <a:extLst>
            <a:ext uri="{FF2B5EF4-FFF2-40B4-BE49-F238E27FC236}">
              <a16:creationId xmlns:a16="http://schemas.microsoft.com/office/drawing/2014/main" id="{C631C3A9-7589-4CE9-B84B-9E29DDFD6F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52" name="AutoShape 31">
          <a:extLst>
            <a:ext uri="{FF2B5EF4-FFF2-40B4-BE49-F238E27FC236}">
              <a16:creationId xmlns:a16="http://schemas.microsoft.com/office/drawing/2014/main" id="{421F420A-EF50-416B-A7F5-6E1C160082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53" name="AutoShape 31">
          <a:extLst>
            <a:ext uri="{FF2B5EF4-FFF2-40B4-BE49-F238E27FC236}">
              <a16:creationId xmlns:a16="http://schemas.microsoft.com/office/drawing/2014/main" id="{BA76D737-41C1-4CA7-BF29-A6A1183C054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54" name="AutoShape 31">
          <a:extLst>
            <a:ext uri="{FF2B5EF4-FFF2-40B4-BE49-F238E27FC236}">
              <a16:creationId xmlns:a16="http://schemas.microsoft.com/office/drawing/2014/main" id="{AC1CD335-E7A1-4EB6-B2A2-9434ECABE9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55" name="AutoShape 31">
          <a:extLst>
            <a:ext uri="{FF2B5EF4-FFF2-40B4-BE49-F238E27FC236}">
              <a16:creationId xmlns:a16="http://schemas.microsoft.com/office/drawing/2014/main" id="{D1990EC4-D924-46D2-87AE-BBB9FF24FC1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56" name="AutoShape 31">
          <a:extLst>
            <a:ext uri="{FF2B5EF4-FFF2-40B4-BE49-F238E27FC236}">
              <a16:creationId xmlns:a16="http://schemas.microsoft.com/office/drawing/2014/main" id="{7C70327C-DB74-44ED-9B7A-BD85A0BCF1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57" name="AutoShape 31">
          <a:extLst>
            <a:ext uri="{FF2B5EF4-FFF2-40B4-BE49-F238E27FC236}">
              <a16:creationId xmlns:a16="http://schemas.microsoft.com/office/drawing/2014/main" id="{A455B485-579A-4AE1-9D37-2ADC637C3D5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58" name="AutoShape 31">
          <a:extLst>
            <a:ext uri="{FF2B5EF4-FFF2-40B4-BE49-F238E27FC236}">
              <a16:creationId xmlns:a16="http://schemas.microsoft.com/office/drawing/2014/main" id="{DC49122F-6186-4BB4-9282-9AC5C76166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59" name="AutoShape 31">
          <a:extLst>
            <a:ext uri="{FF2B5EF4-FFF2-40B4-BE49-F238E27FC236}">
              <a16:creationId xmlns:a16="http://schemas.microsoft.com/office/drawing/2014/main" id="{A8D72C52-24CC-487B-91F5-EA633E94F79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60" name="AutoShape 31">
          <a:extLst>
            <a:ext uri="{FF2B5EF4-FFF2-40B4-BE49-F238E27FC236}">
              <a16:creationId xmlns:a16="http://schemas.microsoft.com/office/drawing/2014/main" id="{A4126E97-CF41-462F-8D27-B539D9B367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61" name="AutoShape 31">
          <a:extLst>
            <a:ext uri="{FF2B5EF4-FFF2-40B4-BE49-F238E27FC236}">
              <a16:creationId xmlns:a16="http://schemas.microsoft.com/office/drawing/2014/main" id="{B9D8DE0D-2419-4E5B-A585-10F66E5BD06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62" name="AutoShape 31">
          <a:extLst>
            <a:ext uri="{FF2B5EF4-FFF2-40B4-BE49-F238E27FC236}">
              <a16:creationId xmlns:a16="http://schemas.microsoft.com/office/drawing/2014/main" id="{E7A33E89-004D-4D9E-A1E8-472769B9DA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63" name="AutoShape 31">
          <a:extLst>
            <a:ext uri="{FF2B5EF4-FFF2-40B4-BE49-F238E27FC236}">
              <a16:creationId xmlns:a16="http://schemas.microsoft.com/office/drawing/2014/main" id="{C6331F4B-7BCC-4272-B0D4-94F413997CC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64" name="AutoShape 31">
          <a:extLst>
            <a:ext uri="{FF2B5EF4-FFF2-40B4-BE49-F238E27FC236}">
              <a16:creationId xmlns:a16="http://schemas.microsoft.com/office/drawing/2014/main" id="{C9D495E3-42BB-4597-9384-ECDE2FF9C0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65" name="AutoShape 31">
          <a:extLst>
            <a:ext uri="{FF2B5EF4-FFF2-40B4-BE49-F238E27FC236}">
              <a16:creationId xmlns:a16="http://schemas.microsoft.com/office/drawing/2014/main" id="{43AE1D67-4FBF-4683-9A6C-261D0A2FDB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66" name="AutoShape 31">
          <a:extLst>
            <a:ext uri="{FF2B5EF4-FFF2-40B4-BE49-F238E27FC236}">
              <a16:creationId xmlns:a16="http://schemas.microsoft.com/office/drawing/2014/main" id="{DCA29EB5-2AF3-42D7-84E7-8958245528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67" name="AutoShape 31">
          <a:extLst>
            <a:ext uri="{FF2B5EF4-FFF2-40B4-BE49-F238E27FC236}">
              <a16:creationId xmlns:a16="http://schemas.microsoft.com/office/drawing/2014/main" id="{7FB99278-475F-4B0D-908B-A2FF567AF54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68" name="AutoShape 31">
          <a:extLst>
            <a:ext uri="{FF2B5EF4-FFF2-40B4-BE49-F238E27FC236}">
              <a16:creationId xmlns:a16="http://schemas.microsoft.com/office/drawing/2014/main" id="{930DD864-4C17-4CD8-B9DA-D5CE0A407B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69" name="AutoShape 31">
          <a:extLst>
            <a:ext uri="{FF2B5EF4-FFF2-40B4-BE49-F238E27FC236}">
              <a16:creationId xmlns:a16="http://schemas.microsoft.com/office/drawing/2014/main" id="{CF0D4300-1721-4A8D-AF56-38FD5AAEB86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70" name="AutoShape 31">
          <a:extLst>
            <a:ext uri="{FF2B5EF4-FFF2-40B4-BE49-F238E27FC236}">
              <a16:creationId xmlns:a16="http://schemas.microsoft.com/office/drawing/2014/main" id="{861D3629-EB5F-4998-8638-A705E23ABE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71" name="AutoShape 31">
          <a:extLst>
            <a:ext uri="{FF2B5EF4-FFF2-40B4-BE49-F238E27FC236}">
              <a16:creationId xmlns:a16="http://schemas.microsoft.com/office/drawing/2014/main" id="{5EBF8EC4-6125-4A5F-BB5A-275FBAA170C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72" name="AutoShape 31">
          <a:extLst>
            <a:ext uri="{FF2B5EF4-FFF2-40B4-BE49-F238E27FC236}">
              <a16:creationId xmlns:a16="http://schemas.microsoft.com/office/drawing/2014/main" id="{4D78DDEE-0DB7-48D7-9BAF-82136BBBBB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73" name="AutoShape 31">
          <a:extLst>
            <a:ext uri="{FF2B5EF4-FFF2-40B4-BE49-F238E27FC236}">
              <a16:creationId xmlns:a16="http://schemas.microsoft.com/office/drawing/2014/main" id="{FDBC7F89-5ECC-4A15-97BD-F55C1F5F7B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74" name="AutoShape 31">
          <a:extLst>
            <a:ext uri="{FF2B5EF4-FFF2-40B4-BE49-F238E27FC236}">
              <a16:creationId xmlns:a16="http://schemas.microsoft.com/office/drawing/2014/main" id="{B276E4A1-4F2C-40AD-B1DD-D1FCAB6160F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75" name="AutoShape 31">
          <a:extLst>
            <a:ext uri="{FF2B5EF4-FFF2-40B4-BE49-F238E27FC236}">
              <a16:creationId xmlns:a16="http://schemas.microsoft.com/office/drawing/2014/main" id="{7E180926-868B-4FF5-8A33-A32CFB75CC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76" name="AutoShape 31">
          <a:extLst>
            <a:ext uri="{FF2B5EF4-FFF2-40B4-BE49-F238E27FC236}">
              <a16:creationId xmlns:a16="http://schemas.microsoft.com/office/drawing/2014/main" id="{9F7681EB-DABF-40E4-B0F4-C4D030BE4A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77" name="AutoShape 31">
          <a:extLst>
            <a:ext uri="{FF2B5EF4-FFF2-40B4-BE49-F238E27FC236}">
              <a16:creationId xmlns:a16="http://schemas.microsoft.com/office/drawing/2014/main" id="{37F7D2D1-6210-485A-A557-CED6BFEAB1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78" name="AutoShape 31">
          <a:extLst>
            <a:ext uri="{FF2B5EF4-FFF2-40B4-BE49-F238E27FC236}">
              <a16:creationId xmlns:a16="http://schemas.microsoft.com/office/drawing/2014/main" id="{1962B1E5-25CE-4DCD-9A5C-F3F0A770F2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79" name="AutoShape 31">
          <a:extLst>
            <a:ext uri="{FF2B5EF4-FFF2-40B4-BE49-F238E27FC236}">
              <a16:creationId xmlns:a16="http://schemas.microsoft.com/office/drawing/2014/main" id="{030B4CD5-9EA7-474C-9421-2B1FE9CE89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80" name="AutoShape 31">
          <a:extLst>
            <a:ext uri="{FF2B5EF4-FFF2-40B4-BE49-F238E27FC236}">
              <a16:creationId xmlns:a16="http://schemas.microsoft.com/office/drawing/2014/main" id="{957C59C5-C0A4-4CE1-B41A-BB91948AB2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81" name="AutoShape 31">
          <a:extLst>
            <a:ext uri="{FF2B5EF4-FFF2-40B4-BE49-F238E27FC236}">
              <a16:creationId xmlns:a16="http://schemas.microsoft.com/office/drawing/2014/main" id="{ABBCA408-D99B-4D58-95AF-0DFBCA39DA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82" name="AutoShape 31">
          <a:extLst>
            <a:ext uri="{FF2B5EF4-FFF2-40B4-BE49-F238E27FC236}">
              <a16:creationId xmlns:a16="http://schemas.microsoft.com/office/drawing/2014/main" id="{76A7A789-B332-4F2A-9C7C-7B57D71F89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83" name="AutoShape 31">
          <a:extLst>
            <a:ext uri="{FF2B5EF4-FFF2-40B4-BE49-F238E27FC236}">
              <a16:creationId xmlns:a16="http://schemas.microsoft.com/office/drawing/2014/main" id="{7EB8C4ED-0F75-4342-917B-57EE9CB119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84" name="AutoShape 31">
          <a:extLst>
            <a:ext uri="{FF2B5EF4-FFF2-40B4-BE49-F238E27FC236}">
              <a16:creationId xmlns:a16="http://schemas.microsoft.com/office/drawing/2014/main" id="{A1C71FC6-6A60-4E8C-8BDD-7522D3EC51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85" name="AutoShape 31">
          <a:extLst>
            <a:ext uri="{FF2B5EF4-FFF2-40B4-BE49-F238E27FC236}">
              <a16:creationId xmlns:a16="http://schemas.microsoft.com/office/drawing/2014/main" id="{779F19A8-91EC-42C4-9825-632DBD7D3E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86" name="AutoShape 31">
          <a:extLst>
            <a:ext uri="{FF2B5EF4-FFF2-40B4-BE49-F238E27FC236}">
              <a16:creationId xmlns:a16="http://schemas.microsoft.com/office/drawing/2014/main" id="{856FA1F2-8667-44A8-9CB8-B96FFAE133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87" name="AutoShape 31">
          <a:extLst>
            <a:ext uri="{FF2B5EF4-FFF2-40B4-BE49-F238E27FC236}">
              <a16:creationId xmlns:a16="http://schemas.microsoft.com/office/drawing/2014/main" id="{E06BB2BE-B8CF-4555-9930-6E4C42C8BC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88" name="AutoShape 31">
          <a:extLst>
            <a:ext uri="{FF2B5EF4-FFF2-40B4-BE49-F238E27FC236}">
              <a16:creationId xmlns:a16="http://schemas.microsoft.com/office/drawing/2014/main" id="{5A7A1029-41E3-4665-9E62-6908D4F223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89" name="AutoShape 31">
          <a:extLst>
            <a:ext uri="{FF2B5EF4-FFF2-40B4-BE49-F238E27FC236}">
              <a16:creationId xmlns:a16="http://schemas.microsoft.com/office/drawing/2014/main" id="{367B903D-A307-410E-BE64-095919665E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90" name="AutoShape 31">
          <a:extLst>
            <a:ext uri="{FF2B5EF4-FFF2-40B4-BE49-F238E27FC236}">
              <a16:creationId xmlns:a16="http://schemas.microsoft.com/office/drawing/2014/main" id="{1920AED4-F1BD-4915-B610-C60C2944277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91" name="AutoShape 31">
          <a:extLst>
            <a:ext uri="{FF2B5EF4-FFF2-40B4-BE49-F238E27FC236}">
              <a16:creationId xmlns:a16="http://schemas.microsoft.com/office/drawing/2014/main" id="{992FCBD1-579A-43F5-8C2C-ABB59F1982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92" name="AutoShape 31">
          <a:extLst>
            <a:ext uri="{FF2B5EF4-FFF2-40B4-BE49-F238E27FC236}">
              <a16:creationId xmlns:a16="http://schemas.microsoft.com/office/drawing/2014/main" id="{D9318CB3-4B47-463B-89EC-9373FEDECB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93" name="AutoShape 31">
          <a:extLst>
            <a:ext uri="{FF2B5EF4-FFF2-40B4-BE49-F238E27FC236}">
              <a16:creationId xmlns:a16="http://schemas.microsoft.com/office/drawing/2014/main" id="{79EFE45A-2541-45AF-AF1C-93E070FA615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94" name="AutoShape 31">
          <a:extLst>
            <a:ext uri="{FF2B5EF4-FFF2-40B4-BE49-F238E27FC236}">
              <a16:creationId xmlns:a16="http://schemas.microsoft.com/office/drawing/2014/main" id="{22DA6C67-66D1-45D6-988B-26ED28C4A1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95" name="AutoShape 31">
          <a:extLst>
            <a:ext uri="{FF2B5EF4-FFF2-40B4-BE49-F238E27FC236}">
              <a16:creationId xmlns:a16="http://schemas.microsoft.com/office/drawing/2014/main" id="{4F10DEB5-7A69-4F95-A30B-C291019CC2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96" name="AutoShape 31">
          <a:extLst>
            <a:ext uri="{FF2B5EF4-FFF2-40B4-BE49-F238E27FC236}">
              <a16:creationId xmlns:a16="http://schemas.microsoft.com/office/drawing/2014/main" id="{07F86983-7CEB-4276-9E96-67850BE72A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97" name="AutoShape 31">
          <a:extLst>
            <a:ext uri="{FF2B5EF4-FFF2-40B4-BE49-F238E27FC236}">
              <a16:creationId xmlns:a16="http://schemas.microsoft.com/office/drawing/2014/main" id="{95C04C13-8A35-49F2-ACC8-F8774BF188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98" name="AutoShape 31">
          <a:extLst>
            <a:ext uri="{FF2B5EF4-FFF2-40B4-BE49-F238E27FC236}">
              <a16:creationId xmlns:a16="http://schemas.microsoft.com/office/drawing/2014/main" id="{5B2FC8A3-588E-4ADC-AAEE-0DB766708DF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399" name="AutoShape 31">
          <a:extLst>
            <a:ext uri="{FF2B5EF4-FFF2-40B4-BE49-F238E27FC236}">
              <a16:creationId xmlns:a16="http://schemas.microsoft.com/office/drawing/2014/main" id="{00701633-ED92-4844-9DAE-C8353EE03A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00" name="AutoShape 31">
          <a:extLst>
            <a:ext uri="{FF2B5EF4-FFF2-40B4-BE49-F238E27FC236}">
              <a16:creationId xmlns:a16="http://schemas.microsoft.com/office/drawing/2014/main" id="{C7739371-F986-4D86-97B6-D6E594F6FA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01" name="AutoShape 31">
          <a:extLst>
            <a:ext uri="{FF2B5EF4-FFF2-40B4-BE49-F238E27FC236}">
              <a16:creationId xmlns:a16="http://schemas.microsoft.com/office/drawing/2014/main" id="{3D7ED28F-F84A-4B2B-B79D-DF7DE545C35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02" name="AutoShape 31">
          <a:extLst>
            <a:ext uri="{FF2B5EF4-FFF2-40B4-BE49-F238E27FC236}">
              <a16:creationId xmlns:a16="http://schemas.microsoft.com/office/drawing/2014/main" id="{13379146-A551-4481-88B9-72E996FEE8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03" name="AutoShape 31">
          <a:extLst>
            <a:ext uri="{FF2B5EF4-FFF2-40B4-BE49-F238E27FC236}">
              <a16:creationId xmlns:a16="http://schemas.microsoft.com/office/drawing/2014/main" id="{D501A61A-D9D4-44E1-A376-C35EB9323B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04" name="AutoShape 31">
          <a:extLst>
            <a:ext uri="{FF2B5EF4-FFF2-40B4-BE49-F238E27FC236}">
              <a16:creationId xmlns:a16="http://schemas.microsoft.com/office/drawing/2014/main" id="{8B633722-81BD-461E-B855-B8D7C82F54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05" name="AutoShape 31">
          <a:extLst>
            <a:ext uri="{FF2B5EF4-FFF2-40B4-BE49-F238E27FC236}">
              <a16:creationId xmlns:a16="http://schemas.microsoft.com/office/drawing/2014/main" id="{2CFE043D-4BF0-459F-85AC-5D2C62FBFD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06" name="AutoShape 31">
          <a:extLst>
            <a:ext uri="{FF2B5EF4-FFF2-40B4-BE49-F238E27FC236}">
              <a16:creationId xmlns:a16="http://schemas.microsoft.com/office/drawing/2014/main" id="{9498D463-1DA6-439C-96CF-F1530C1235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07" name="AutoShape 31">
          <a:extLst>
            <a:ext uri="{FF2B5EF4-FFF2-40B4-BE49-F238E27FC236}">
              <a16:creationId xmlns:a16="http://schemas.microsoft.com/office/drawing/2014/main" id="{F142D8CB-EC26-405D-92F9-B2C090FABBE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08" name="AutoShape 31">
          <a:extLst>
            <a:ext uri="{FF2B5EF4-FFF2-40B4-BE49-F238E27FC236}">
              <a16:creationId xmlns:a16="http://schemas.microsoft.com/office/drawing/2014/main" id="{65D41F9F-64AE-4C91-98BF-9926AE271A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09" name="AutoShape 31">
          <a:extLst>
            <a:ext uri="{FF2B5EF4-FFF2-40B4-BE49-F238E27FC236}">
              <a16:creationId xmlns:a16="http://schemas.microsoft.com/office/drawing/2014/main" id="{04325285-B4D8-431D-9CB7-85E5D65449A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10" name="AutoShape 31">
          <a:extLst>
            <a:ext uri="{FF2B5EF4-FFF2-40B4-BE49-F238E27FC236}">
              <a16:creationId xmlns:a16="http://schemas.microsoft.com/office/drawing/2014/main" id="{BCA5E899-38F7-444B-BF2D-27E0D62346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11" name="AutoShape 31">
          <a:extLst>
            <a:ext uri="{FF2B5EF4-FFF2-40B4-BE49-F238E27FC236}">
              <a16:creationId xmlns:a16="http://schemas.microsoft.com/office/drawing/2014/main" id="{0DE0246C-BE61-4618-9085-164CADA401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12" name="AutoShape 31">
          <a:extLst>
            <a:ext uri="{FF2B5EF4-FFF2-40B4-BE49-F238E27FC236}">
              <a16:creationId xmlns:a16="http://schemas.microsoft.com/office/drawing/2014/main" id="{BBB96A7D-6214-4B36-AD8E-40040F8ED1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13" name="AutoShape 31">
          <a:extLst>
            <a:ext uri="{FF2B5EF4-FFF2-40B4-BE49-F238E27FC236}">
              <a16:creationId xmlns:a16="http://schemas.microsoft.com/office/drawing/2014/main" id="{63E8FA6D-F25B-4A07-90AF-B18955DD3F2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14" name="AutoShape 31">
          <a:extLst>
            <a:ext uri="{FF2B5EF4-FFF2-40B4-BE49-F238E27FC236}">
              <a16:creationId xmlns:a16="http://schemas.microsoft.com/office/drawing/2014/main" id="{489D564C-CBBF-4911-971D-98181BF7B6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15" name="AutoShape 31">
          <a:extLst>
            <a:ext uri="{FF2B5EF4-FFF2-40B4-BE49-F238E27FC236}">
              <a16:creationId xmlns:a16="http://schemas.microsoft.com/office/drawing/2014/main" id="{F3752EB8-591C-40F6-8F9B-5A38A5064A5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16" name="AutoShape 31">
          <a:extLst>
            <a:ext uri="{FF2B5EF4-FFF2-40B4-BE49-F238E27FC236}">
              <a16:creationId xmlns:a16="http://schemas.microsoft.com/office/drawing/2014/main" id="{B94C2DDC-2BB0-47FD-90F2-A3F34A01B3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17" name="AutoShape 31">
          <a:extLst>
            <a:ext uri="{FF2B5EF4-FFF2-40B4-BE49-F238E27FC236}">
              <a16:creationId xmlns:a16="http://schemas.microsoft.com/office/drawing/2014/main" id="{0424244A-791E-479B-B7CC-BEF3A92698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18" name="AutoShape 31">
          <a:extLst>
            <a:ext uri="{FF2B5EF4-FFF2-40B4-BE49-F238E27FC236}">
              <a16:creationId xmlns:a16="http://schemas.microsoft.com/office/drawing/2014/main" id="{977C877A-11EE-4FC4-B441-CC253DFB59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19" name="AutoShape 31">
          <a:extLst>
            <a:ext uri="{FF2B5EF4-FFF2-40B4-BE49-F238E27FC236}">
              <a16:creationId xmlns:a16="http://schemas.microsoft.com/office/drawing/2014/main" id="{644E6205-35E9-46F7-81FB-3F40D7C396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20" name="AutoShape 31">
          <a:extLst>
            <a:ext uri="{FF2B5EF4-FFF2-40B4-BE49-F238E27FC236}">
              <a16:creationId xmlns:a16="http://schemas.microsoft.com/office/drawing/2014/main" id="{48C84810-95FD-45FA-9412-F18331FA8B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21" name="AutoShape 31">
          <a:extLst>
            <a:ext uri="{FF2B5EF4-FFF2-40B4-BE49-F238E27FC236}">
              <a16:creationId xmlns:a16="http://schemas.microsoft.com/office/drawing/2014/main" id="{1FEB2BD4-5B56-4543-9C41-1BDE577CEB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22" name="AutoShape 31">
          <a:extLst>
            <a:ext uri="{FF2B5EF4-FFF2-40B4-BE49-F238E27FC236}">
              <a16:creationId xmlns:a16="http://schemas.microsoft.com/office/drawing/2014/main" id="{574F2A0F-D3C7-4E66-9CD8-A46EB21832C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23" name="AutoShape 31">
          <a:extLst>
            <a:ext uri="{FF2B5EF4-FFF2-40B4-BE49-F238E27FC236}">
              <a16:creationId xmlns:a16="http://schemas.microsoft.com/office/drawing/2014/main" id="{98AA1446-822F-4356-8EE3-63929B9A58B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24" name="AutoShape 31">
          <a:extLst>
            <a:ext uri="{FF2B5EF4-FFF2-40B4-BE49-F238E27FC236}">
              <a16:creationId xmlns:a16="http://schemas.microsoft.com/office/drawing/2014/main" id="{3B5CF861-39FA-4FE6-830E-E0B5F70C49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25" name="AutoShape 31">
          <a:extLst>
            <a:ext uri="{FF2B5EF4-FFF2-40B4-BE49-F238E27FC236}">
              <a16:creationId xmlns:a16="http://schemas.microsoft.com/office/drawing/2014/main" id="{8B60C206-CBC5-45FA-AA2D-1EC521D8E0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26" name="AutoShape 31">
          <a:extLst>
            <a:ext uri="{FF2B5EF4-FFF2-40B4-BE49-F238E27FC236}">
              <a16:creationId xmlns:a16="http://schemas.microsoft.com/office/drawing/2014/main" id="{88CADBFC-1725-4208-9915-DAEC583E52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27" name="AutoShape 31">
          <a:extLst>
            <a:ext uri="{FF2B5EF4-FFF2-40B4-BE49-F238E27FC236}">
              <a16:creationId xmlns:a16="http://schemas.microsoft.com/office/drawing/2014/main" id="{1FD31594-FC51-407C-898B-F26572D6E3B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28" name="AutoShape 31">
          <a:extLst>
            <a:ext uri="{FF2B5EF4-FFF2-40B4-BE49-F238E27FC236}">
              <a16:creationId xmlns:a16="http://schemas.microsoft.com/office/drawing/2014/main" id="{8270B1BC-C8FC-4B50-9E9A-ED5AC140A0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29" name="AutoShape 31">
          <a:extLst>
            <a:ext uri="{FF2B5EF4-FFF2-40B4-BE49-F238E27FC236}">
              <a16:creationId xmlns:a16="http://schemas.microsoft.com/office/drawing/2014/main" id="{0B103C49-C24F-4829-95D0-C65A790B03F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30" name="AutoShape 31">
          <a:extLst>
            <a:ext uri="{FF2B5EF4-FFF2-40B4-BE49-F238E27FC236}">
              <a16:creationId xmlns:a16="http://schemas.microsoft.com/office/drawing/2014/main" id="{8B98EE02-05F7-4FA2-A3A5-20D9E37F76B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31" name="AutoShape 31">
          <a:extLst>
            <a:ext uri="{FF2B5EF4-FFF2-40B4-BE49-F238E27FC236}">
              <a16:creationId xmlns:a16="http://schemas.microsoft.com/office/drawing/2014/main" id="{F8A04B46-BFE7-4CFD-A139-CAF1F6522E1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32" name="AutoShape 31">
          <a:extLst>
            <a:ext uri="{FF2B5EF4-FFF2-40B4-BE49-F238E27FC236}">
              <a16:creationId xmlns:a16="http://schemas.microsoft.com/office/drawing/2014/main" id="{5D6D83F8-6072-44E3-89DB-59F165C898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33" name="AutoShape 31">
          <a:extLst>
            <a:ext uri="{FF2B5EF4-FFF2-40B4-BE49-F238E27FC236}">
              <a16:creationId xmlns:a16="http://schemas.microsoft.com/office/drawing/2014/main" id="{F2A80AA9-1FA8-409A-9847-F5B2BE7C7C4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34" name="AutoShape 31">
          <a:extLst>
            <a:ext uri="{FF2B5EF4-FFF2-40B4-BE49-F238E27FC236}">
              <a16:creationId xmlns:a16="http://schemas.microsoft.com/office/drawing/2014/main" id="{57A1EA9D-6B0D-4B9D-AF8F-DF58E5631FC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35" name="AutoShape 31">
          <a:extLst>
            <a:ext uri="{FF2B5EF4-FFF2-40B4-BE49-F238E27FC236}">
              <a16:creationId xmlns:a16="http://schemas.microsoft.com/office/drawing/2014/main" id="{1163E173-09A8-4EED-94EA-41DD4DFC48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36" name="AutoShape 31">
          <a:extLst>
            <a:ext uri="{FF2B5EF4-FFF2-40B4-BE49-F238E27FC236}">
              <a16:creationId xmlns:a16="http://schemas.microsoft.com/office/drawing/2014/main" id="{C66F9444-616D-4FE4-A351-700A967E82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37" name="AutoShape 31">
          <a:extLst>
            <a:ext uri="{FF2B5EF4-FFF2-40B4-BE49-F238E27FC236}">
              <a16:creationId xmlns:a16="http://schemas.microsoft.com/office/drawing/2014/main" id="{D2E73284-3FE8-468B-84B8-3BF92C155B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38" name="AutoShape 31">
          <a:extLst>
            <a:ext uri="{FF2B5EF4-FFF2-40B4-BE49-F238E27FC236}">
              <a16:creationId xmlns:a16="http://schemas.microsoft.com/office/drawing/2014/main" id="{67604CBE-FCF0-41DA-A04A-2F1C5ABB9FF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39" name="AutoShape 31">
          <a:extLst>
            <a:ext uri="{FF2B5EF4-FFF2-40B4-BE49-F238E27FC236}">
              <a16:creationId xmlns:a16="http://schemas.microsoft.com/office/drawing/2014/main" id="{4681166E-4DA5-4236-AD06-DC399C5E76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40" name="AutoShape 31">
          <a:extLst>
            <a:ext uri="{FF2B5EF4-FFF2-40B4-BE49-F238E27FC236}">
              <a16:creationId xmlns:a16="http://schemas.microsoft.com/office/drawing/2014/main" id="{FCD5BF38-4DEE-4CEF-9DF4-3F624294AF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41" name="AutoShape 31">
          <a:extLst>
            <a:ext uri="{FF2B5EF4-FFF2-40B4-BE49-F238E27FC236}">
              <a16:creationId xmlns:a16="http://schemas.microsoft.com/office/drawing/2014/main" id="{346D2E49-847F-4D98-8141-AB4117FF899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42" name="AutoShape 31">
          <a:extLst>
            <a:ext uri="{FF2B5EF4-FFF2-40B4-BE49-F238E27FC236}">
              <a16:creationId xmlns:a16="http://schemas.microsoft.com/office/drawing/2014/main" id="{BA6FCDA3-149F-4B89-BDC3-14139814E0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43" name="AutoShape 31">
          <a:extLst>
            <a:ext uri="{FF2B5EF4-FFF2-40B4-BE49-F238E27FC236}">
              <a16:creationId xmlns:a16="http://schemas.microsoft.com/office/drawing/2014/main" id="{CA81EAD5-01E8-4423-B5B7-7FD4C62D14C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44" name="AutoShape 31">
          <a:extLst>
            <a:ext uri="{FF2B5EF4-FFF2-40B4-BE49-F238E27FC236}">
              <a16:creationId xmlns:a16="http://schemas.microsoft.com/office/drawing/2014/main" id="{0AEEB88B-E3AD-4491-AA03-B0E7D8DB68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45" name="AutoShape 31">
          <a:extLst>
            <a:ext uri="{FF2B5EF4-FFF2-40B4-BE49-F238E27FC236}">
              <a16:creationId xmlns:a16="http://schemas.microsoft.com/office/drawing/2014/main" id="{9744348A-DD8C-4490-BEEC-704E1EC1655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46" name="AutoShape 31">
          <a:extLst>
            <a:ext uri="{FF2B5EF4-FFF2-40B4-BE49-F238E27FC236}">
              <a16:creationId xmlns:a16="http://schemas.microsoft.com/office/drawing/2014/main" id="{D8B948F3-ABAF-4608-BF4B-19A81D3AB5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47" name="AutoShape 31">
          <a:extLst>
            <a:ext uri="{FF2B5EF4-FFF2-40B4-BE49-F238E27FC236}">
              <a16:creationId xmlns:a16="http://schemas.microsoft.com/office/drawing/2014/main" id="{D73E72CC-C916-4123-84C2-763F1B6F66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48" name="AutoShape 31">
          <a:extLst>
            <a:ext uri="{FF2B5EF4-FFF2-40B4-BE49-F238E27FC236}">
              <a16:creationId xmlns:a16="http://schemas.microsoft.com/office/drawing/2014/main" id="{9BC18424-68FD-4740-8FEB-F282C31608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49" name="AutoShape 31">
          <a:extLst>
            <a:ext uri="{FF2B5EF4-FFF2-40B4-BE49-F238E27FC236}">
              <a16:creationId xmlns:a16="http://schemas.microsoft.com/office/drawing/2014/main" id="{16D7080B-A847-4C18-BC6A-FD934696E86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50" name="AutoShape 31">
          <a:extLst>
            <a:ext uri="{FF2B5EF4-FFF2-40B4-BE49-F238E27FC236}">
              <a16:creationId xmlns:a16="http://schemas.microsoft.com/office/drawing/2014/main" id="{82BFC326-830D-49A8-B58F-BB457D29D9B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51" name="AutoShape 31">
          <a:extLst>
            <a:ext uri="{FF2B5EF4-FFF2-40B4-BE49-F238E27FC236}">
              <a16:creationId xmlns:a16="http://schemas.microsoft.com/office/drawing/2014/main" id="{FFBC6F8E-C8A2-4ADF-A04B-93B09C54E7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52" name="AutoShape 31">
          <a:extLst>
            <a:ext uri="{FF2B5EF4-FFF2-40B4-BE49-F238E27FC236}">
              <a16:creationId xmlns:a16="http://schemas.microsoft.com/office/drawing/2014/main" id="{E0D745E8-E33E-4191-B6DF-F2D7E8141E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53" name="AutoShape 31">
          <a:extLst>
            <a:ext uri="{FF2B5EF4-FFF2-40B4-BE49-F238E27FC236}">
              <a16:creationId xmlns:a16="http://schemas.microsoft.com/office/drawing/2014/main" id="{D4EECD3F-4443-46B5-B5CB-63223E32A6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54" name="AutoShape 31">
          <a:extLst>
            <a:ext uri="{FF2B5EF4-FFF2-40B4-BE49-F238E27FC236}">
              <a16:creationId xmlns:a16="http://schemas.microsoft.com/office/drawing/2014/main" id="{9AD1919C-3CB8-4B99-B511-F7950CE0DF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55" name="AutoShape 31">
          <a:extLst>
            <a:ext uri="{FF2B5EF4-FFF2-40B4-BE49-F238E27FC236}">
              <a16:creationId xmlns:a16="http://schemas.microsoft.com/office/drawing/2014/main" id="{18523095-9822-44EC-94CF-91745DDE6B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56" name="AutoShape 31">
          <a:extLst>
            <a:ext uri="{FF2B5EF4-FFF2-40B4-BE49-F238E27FC236}">
              <a16:creationId xmlns:a16="http://schemas.microsoft.com/office/drawing/2014/main" id="{32E3683E-44BD-470C-BE55-91D417613CE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57" name="AutoShape 31">
          <a:extLst>
            <a:ext uri="{FF2B5EF4-FFF2-40B4-BE49-F238E27FC236}">
              <a16:creationId xmlns:a16="http://schemas.microsoft.com/office/drawing/2014/main" id="{38A981F4-980D-4B0A-AF54-957D0148940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58" name="AutoShape 31">
          <a:extLst>
            <a:ext uri="{FF2B5EF4-FFF2-40B4-BE49-F238E27FC236}">
              <a16:creationId xmlns:a16="http://schemas.microsoft.com/office/drawing/2014/main" id="{D80CCA6F-1A4F-402F-8035-0AD78196F8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59" name="AutoShape 31">
          <a:extLst>
            <a:ext uri="{FF2B5EF4-FFF2-40B4-BE49-F238E27FC236}">
              <a16:creationId xmlns:a16="http://schemas.microsoft.com/office/drawing/2014/main" id="{F061D7F3-B5C3-4209-B414-BC7726B8FC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60" name="AutoShape 31">
          <a:extLst>
            <a:ext uri="{FF2B5EF4-FFF2-40B4-BE49-F238E27FC236}">
              <a16:creationId xmlns:a16="http://schemas.microsoft.com/office/drawing/2014/main" id="{3F139F2A-DB2A-4885-88E3-2822742303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61" name="AutoShape 31">
          <a:extLst>
            <a:ext uri="{FF2B5EF4-FFF2-40B4-BE49-F238E27FC236}">
              <a16:creationId xmlns:a16="http://schemas.microsoft.com/office/drawing/2014/main" id="{9CA414BE-4FAC-4FF2-81CC-59C0B4E5F6D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62" name="AutoShape 31">
          <a:extLst>
            <a:ext uri="{FF2B5EF4-FFF2-40B4-BE49-F238E27FC236}">
              <a16:creationId xmlns:a16="http://schemas.microsoft.com/office/drawing/2014/main" id="{1AEF59A7-BC3C-4631-AFCA-D6A39C2D8A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63" name="AutoShape 31">
          <a:extLst>
            <a:ext uri="{FF2B5EF4-FFF2-40B4-BE49-F238E27FC236}">
              <a16:creationId xmlns:a16="http://schemas.microsoft.com/office/drawing/2014/main" id="{3390DA70-AB49-4F45-A32A-40E562A70FF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64" name="AutoShape 31">
          <a:extLst>
            <a:ext uri="{FF2B5EF4-FFF2-40B4-BE49-F238E27FC236}">
              <a16:creationId xmlns:a16="http://schemas.microsoft.com/office/drawing/2014/main" id="{B3A1658C-B9FF-4ABD-A4D7-73588294419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65" name="AutoShape 31">
          <a:extLst>
            <a:ext uri="{FF2B5EF4-FFF2-40B4-BE49-F238E27FC236}">
              <a16:creationId xmlns:a16="http://schemas.microsoft.com/office/drawing/2014/main" id="{FCC0F2F6-8DFC-49BB-B791-AD75CB3414F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66" name="AutoShape 31">
          <a:extLst>
            <a:ext uri="{FF2B5EF4-FFF2-40B4-BE49-F238E27FC236}">
              <a16:creationId xmlns:a16="http://schemas.microsoft.com/office/drawing/2014/main" id="{681E6325-8160-4B09-91D1-D638E552B7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67" name="AutoShape 31">
          <a:extLst>
            <a:ext uri="{FF2B5EF4-FFF2-40B4-BE49-F238E27FC236}">
              <a16:creationId xmlns:a16="http://schemas.microsoft.com/office/drawing/2014/main" id="{04BB9ED9-DAAF-4174-B844-1B872EF258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68" name="AutoShape 31">
          <a:extLst>
            <a:ext uri="{FF2B5EF4-FFF2-40B4-BE49-F238E27FC236}">
              <a16:creationId xmlns:a16="http://schemas.microsoft.com/office/drawing/2014/main" id="{B0EFC458-DEE8-4097-83C1-AD55AB6A717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69" name="AutoShape 31">
          <a:extLst>
            <a:ext uri="{FF2B5EF4-FFF2-40B4-BE49-F238E27FC236}">
              <a16:creationId xmlns:a16="http://schemas.microsoft.com/office/drawing/2014/main" id="{2ED1CF08-CD8C-4FDB-ACA7-1F398FA2BA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70" name="AutoShape 31">
          <a:extLst>
            <a:ext uri="{FF2B5EF4-FFF2-40B4-BE49-F238E27FC236}">
              <a16:creationId xmlns:a16="http://schemas.microsoft.com/office/drawing/2014/main" id="{8D6C68A9-2C15-4024-8850-07CDD8ABE4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71" name="AutoShape 31">
          <a:extLst>
            <a:ext uri="{FF2B5EF4-FFF2-40B4-BE49-F238E27FC236}">
              <a16:creationId xmlns:a16="http://schemas.microsoft.com/office/drawing/2014/main" id="{8FE7D69A-67D3-418F-A13E-D19ED47D2DC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72" name="AutoShape 31">
          <a:extLst>
            <a:ext uri="{FF2B5EF4-FFF2-40B4-BE49-F238E27FC236}">
              <a16:creationId xmlns:a16="http://schemas.microsoft.com/office/drawing/2014/main" id="{8E786483-F842-4386-86D7-1AB60A8717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73" name="AutoShape 31">
          <a:extLst>
            <a:ext uri="{FF2B5EF4-FFF2-40B4-BE49-F238E27FC236}">
              <a16:creationId xmlns:a16="http://schemas.microsoft.com/office/drawing/2014/main" id="{5215A8B8-D8B9-463C-8D38-D1D65D365F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74" name="AutoShape 31">
          <a:extLst>
            <a:ext uri="{FF2B5EF4-FFF2-40B4-BE49-F238E27FC236}">
              <a16:creationId xmlns:a16="http://schemas.microsoft.com/office/drawing/2014/main" id="{7A6E2CB0-5706-441C-965E-6D21163B8C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75" name="AutoShape 31">
          <a:extLst>
            <a:ext uri="{FF2B5EF4-FFF2-40B4-BE49-F238E27FC236}">
              <a16:creationId xmlns:a16="http://schemas.microsoft.com/office/drawing/2014/main" id="{346D2792-4636-4431-90AB-142287EF04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76" name="AutoShape 31">
          <a:extLst>
            <a:ext uri="{FF2B5EF4-FFF2-40B4-BE49-F238E27FC236}">
              <a16:creationId xmlns:a16="http://schemas.microsoft.com/office/drawing/2014/main" id="{DE7364E1-AD3E-40F7-BC17-E594327E779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77" name="AutoShape 31">
          <a:extLst>
            <a:ext uri="{FF2B5EF4-FFF2-40B4-BE49-F238E27FC236}">
              <a16:creationId xmlns:a16="http://schemas.microsoft.com/office/drawing/2014/main" id="{6FFBB608-3DAC-4F78-B8BD-3466044ACEE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78" name="AutoShape 31">
          <a:extLst>
            <a:ext uri="{FF2B5EF4-FFF2-40B4-BE49-F238E27FC236}">
              <a16:creationId xmlns:a16="http://schemas.microsoft.com/office/drawing/2014/main" id="{29508A1E-388E-44D4-98DA-AA4C1BE86F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79" name="AutoShape 31">
          <a:extLst>
            <a:ext uri="{FF2B5EF4-FFF2-40B4-BE49-F238E27FC236}">
              <a16:creationId xmlns:a16="http://schemas.microsoft.com/office/drawing/2014/main" id="{4DA5C4D3-0D50-4690-8046-9C45B1034B8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80" name="AutoShape 31">
          <a:extLst>
            <a:ext uri="{FF2B5EF4-FFF2-40B4-BE49-F238E27FC236}">
              <a16:creationId xmlns:a16="http://schemas.microsoft.com/office/drawing/2014/main" id="{F6320C6B-1458-4C70-9A93-5EFE8C57C40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81" name="AutoShape 31">
          <a:extLst>
            <a:ext uri="{FF2B5EF4-FFF2-40B4-BE49-F238E27FC236}">
              <a16:creationId xmlns:a16="http://schemas.microsoft.com/office/drawing/2014/main" id="{589CE192-E658-4C0C-9E57-22E4254B41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82" name="AutoShape 31">
          <a:extLst>
            <a:ext uri="{FF2B5EF4-FFF2-40B4-BE49-F238E27FC236}">
              <a16:creationId xmlns:a16="http://schemas.microsoft.com/office/drawing/2014/main" id="{D0E351FA-F8A2-4F6E-8B79-685408B81F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83" name="AutoShape 31">
          <a:extLst>
            <a:ext uri="{FF2B5EF4-FFF2-40B4-BE49-F238E27FC236}">
              <a16:creationId xmlns:a16="http://schemas.microsoft.com/office/drawing/2014/main" id="{B805A6DC-95D4-4B4B-8595-50B2C0DE4D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84" name="AutoShape 31">
          <a:extLst>
            <a:ext uri="{FF2B5EF4-FFF2-40B4-BE49-F238E27FC236}">
              <a16:creationId xmlns:a16="http://schemas.microsoft.com/office/drawing/2014/main" id="{1CECA8D8-1EC6-425E-A125-9104E80BB2B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85" name="AutoShape 31">
          <a:extLst>
            <a:ext uri="{FF2B5EF4-FFF2-40B4-BE49-F238E27FC236}">
              <a16:creationId xmlns:a16="http://schemas.microsoft.com/office/drawing/2014/main" id="{0920B70E-6C1C-43AC-BAF2-7C3463B2A5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86" name="AutoShape 31">
          <a:extLst>
            <a:ext uri="{FF2B5EF4-FFF2-40B4-BE49-F238E27FC236}">
              <a16:creationId xmlns:a16="http://schemas.microsoft.com/office/drawing/2014/main" id="{EDF64004-2009-41F8-884A-17563D3309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87" name="AutoShape 31">
          <a:extLst>
            <a:ext uri="{FF2B5EF4-FFF2-40B4-BE49-F238E27FC236}">
              <a16:creationId xmlns:a16="http://schemas.microsoft.com/office/drawing/2014/main" id="{9E1D3C70-6770-47C4-98EB-6B44D5B863E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88" name="AutoShape 31">
          <a:extLst>
            <a:ext uri="{FF2B5EF4-FFF2-40B4-BE49-F238E27FC236}">
              <a16:creationId xmlns:a16="http://schemas.microsoft.com/office/drawing/2014/main" id="{C7EA1A12-DBE2-4ABC-BC74-E6445D312B3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89" name="AutoShape 31">
          <a:extLst>
            <a:ext uri="{FF2B5EF4-FFF2-40B4-BE49-F238E27FC236}">
              <a16:creationId xmlns:a16="http://schemas.microsoft.com/office/drawing/2014/main" id="{03BF369B-BA34-4432-A22B-629C65B413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90" name="AutoShape 31">
          <a:extLst>
            <a:ext uri="{FF2B5EF4-FFF2-40B4-BE49-F238E27FC236}">
              <a16:creationId xmlns:a16="http://schemas.microsoft.com/office/drawing/2014/main" id="{D11B3636-56F1-4729-BBFE-A09BBC7852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91" name="AutoShape 31">
          <a:extLst>
            <a:ext uri="{FF2B5EF4-FFF2-40B4-BE49-F238E27FC236}">
              <a16:creationId xmlns:a16="http://schemas.microsoft.com/office/drawing/2014/main" id="{7CA91723-BAD1-47D5-A425-3809B7BCF4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92" name="AutoShape 31">
          <a:extLst>
            <a:ext uri="{FF2B5EF4-FFF2-40B4-BE49-F238E27FC236}">
              <a16:creationId xmlns:a16="http://schemas.microsoft.com/office/drawing/2014/main" id="{57EA551B-0AD4-4EFF-911E-69B39B199A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93" name="AutoShape 31">
          <a:extLst>
            <a:ext uri="{FF2B5EF4-FFF2-40B4-BE49-F238E27FC236}">
              <a16:creationId xmlns:a16="http://schemas.microsoft.com/office/drawing/2014/main" id="{0347BB28-06CD-4393-AB5B-BD06980EEC5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94" name="AutoShape 31">
          <a:extLst>
            <a:ext uri="{FF2B5EF4-FFF2-40B4-BE49-F238E27FC236}">
              <a16:creationId xmlns:a16="http://schemas.microsoft.com/office/drawing/2014/main" id="{FDA64382-CD9E-40EA-8904-35FDF1B36A0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95" name="AutoShape 31">
          <a:extLst>
            <a:ext uri="{FF2B5EF4-FFF2-40B4-BE49-F238E27FC236}">
              <a16:creationId xmlns:a16="http://schemas.microsoft.com/office/drawing/2014/main" id="{625F10FF-C9F0-437E-AC1C-5D65CAAD75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96" name="AutoShape 31">
          <a:extLst>
            <a:ext uri="{FF2B5EF4-FFF2-40B4-BE49-F238E27FC236}">
              <a16:creationId xmlns:a16="http://schemas.microsoft.com/office/drawing/2014/main" id="{A87B3B13-39D5-431B-A5AA-0494249DD8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97" name="AutoShape 31">
          <a:extLst>
            <a:ext uri="{FF2B5EF4-FFF2-40B4-BE49-F238E27FC236}">
              <a16:creationId xmlns:a16="http://schemas.microsoft.com/office/drawing/2014/main" id="{310EF2C0-71AB-4D5C-80EB-BE3B39338A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98" name="AutoShape 31">
          <a:extLst>
            <a:ext uri="{FF2B5EF4-FFF2-40B4-BE49-F238E27FC236}">
              <a16:creationId xmlns:a16="http://schemas.microsoft.com/office/drawing/2014/main" id="{07CE0FB2-1A2C-4C88-A8D5-370905BB10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499" name="AutoShape 31">
          <a:extLst>
            <a:ext uri="{FF2B5EF4-FFF2-40B4-BE49-F238E27FC236}">
              <a16:creationId xmlns:a16="http://schemas.microsoft.com/office/drawing/2014/main" id="{6880EC07-E764-49EB-8803-7D78A171DCF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00" name="AutoShape 31">
          <a:extLst>
            <a:ext uri="{FF2B5EF4-FFF2-40B4-BE49-F238E27FC236}">
              <a16:creationId xmlns:a16="http://schemas.microsoft.com/office/drawing/2014/main" id="{9BF26037-27F0-4451-8CF3-62FB0296C6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01" name="AutoShape 31">
          <a:extLst>
            <a:ext uri="{FF2B5EF4-FFF2-40B4-BE49-F238E27FC236}">
              <a16:creationId xmlns:a16="http://schemas.microsoft.com/office/drawing/2014/main" id="{4F66BE33-DE77-4F23-B2EE-200921BAE8A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02" name="AutoShape 31">
          <a:extLst>
            <a:ext uri="{FF2B5EF4-FFF2-40B4-BE49-F238E27FC236}">
              <a16:creationId xmlns:a16="http://schemas.microsoft.com/office/drawing/2014/main" id="{61F7F0E0-C5B4-4994-B0EF-C54C8326FA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03" name="AutoShape 31">
          <a:extLst>
            <a:ext uri="{FF2B5EF4-FFF2-40B4-BE49-F238E27FC236}">
              <a16:creationId xmlns:a16="http://schemas.microsoft.com/office/drawing/2014/main" id="{7BFF90FA-72B1-46B9-877F-45626EC439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04" name="AutoShape 31">
          <a:extLst>
            <a:ext uri="{FF2B5EF4-FFF2-40B4-BE49-F238E27FC236}">
              <a16:creationId xmlns:a16="http://schemas.microsoft.com/office/drawing/2014/main" id="{CBD3DFE6-0810-4FE9-9CDB-D07531680E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05" name="AutoShape 31">
          <a:extLst>
            <a:ext uri="{FF2B5EF4-FFF2-40B4-BE49-F238E27FC236}">
              <a16:creationId xmlns:a16="http://schemas.microsoft.com/office/drawing/2014/main" id="{B5829526-0D48-4FBE-AEF1-D98C20B1A9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06" name="AutoShape 31">
          <a:extLst>
            <a:ext uri="{FF2B5EF4-FFF2-40B4-BE49-F238E27FC236}">
              <a16:creationId xmlns:a16="http://schemas.microsoft.com/office/drawing/2014/main" id="{1CDB064F-FA24-4E76-A012-1530D98B39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07" name="AutoShape 31">
          <a:extLst>
            <a:ext uri="{FF2B5EF4-FFF2-40B4-BE49-F238E27FC236}">
              <a16:creationId xmlns:a16="http://schemas.microsoft.com/office/drawing/2014/main" id="{C13FD8BE-D28D-402C-8E32-FBE05F0388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08" name="AutoShape 31">
          <a:extLst>
            <a:ext uri="{FF2B5EF4-FFF2-40B4-BE49-F238E27FC236}">
              <a16:creationId xmlns:a16="http://schemas.microsoft.com/office/drawing/2014/main" id="{1A032D73-5D07-4EE8-8F88-3CD67240E56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09" name="AutoShape 31">
          <a:extLst>
            <a:ext uri="{FF2B5EF4-FFF2-40B4-BE49-F238E27FC236}">
              <a16:creationId xmlns:a16="http://schemas.microsoft.com/office/drawing/2014/main" id="{B73EA7F2-1F92-47FB-95E2-2CF3FAD5051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10" name="AutoShape 31">
          <a:extLst>
            <a:ext uri="{FF2B5EF4-FFF2-40B4-BE49-F238E27FC236}">
              <a16:creationId xmlns:a16="http://schemas.microsoft.com/office/drawing/2014/main" id="{611A5310-7146-427B-8B33-F7987165F5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11" name="AutoShape 31">
          <a:extLst>
            <a:ext uri="{FF2B5EF4-FFF2-40B4-BE49-F238E27FC236}">
              <a16:creationId xmlns:a16="http://schemas.microsoft.com/office/drawing/2014/main" id="{F1FDBBA0-74DA-4A12-A244-DC5A5C757C9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12" name="AutoShape 31">
          <a:extLst>
            <a:ext uri="{FF2B5EF4-FFF2-40B4-BE49-F238E27FC236}">
              <a16:creationId xmlns:a16="http://schemas.microsoft.com/office/drawing/2014/main" id="{9B378C63-8B04-40C0-ACB8-24F422179D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13" name="AutoShape 31">
          <a:extLst>
            <a:ext uri="{FF2B5EF4-FFF2-40B4-BE49-F238E27FC236}">
              <a16:creationId xmlns:a16="http://schemas.microsoft.com/office/drawing/2014/main" id="{4890DBA1-4D5D-4697-B8C5-AE0232EDC1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14" name="AutoShape 31">
          <a:extLst>
            <a:ext uri="{FF2B5EF4-FFF2-40B4-BE49-F238E27FC236}">
              <a16:creationId xmlns:a16="http://schemas.microsoft.com/office/drawing/2014/main" id="{8991CEC1-9C44-48E6-8439-1955F3E620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15" name="AutoShape 31">
          <a:extLst>
            <a:ext uri="{FF2B5EF4-FFF2-40B4-BE49-F238E27FC236}">
              <a16:creationId xmlns:a16="http://schemas.microsoft.com/office/drawing/2014/main" id="{D4B3BADD-0A56-46DB-AC28-DEB6BB7FC5F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16" name="AutoShape 31">
          <a:extLst>
            <a:ext uri="{FF2B5EF4-FFF2-40B4-BE49-F238E27FC236}">
              <a16:creationId xmlns:a16="http://schemas.microsoft.com/office/drawing/2014/main" id="{F15877F2-B4F2-42F9-A9D7-14EEDA9E86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17" name="AutoShape 31">
          <a:extLst>
            <a:ext uri="{FF2B5EF4-FFF2-40B4-BE49-F238E27FC236}">
              <a16:creationId xmlns:a16="http://schemas.microsoft.com/office/drawing/2014/main" id="{3A2FD171-1425-4D72-9C8B-C241D0D81D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18" name="AutoShape 31">
          <a:extLst>
            <a:ext uri="{FF2B5EF4-FFF2-40B4-BE49-F238E27FC236}">
              <a16:creationId xmlns:a16="http://schemas.microsoft.com/office/drawing/2014/main" id="{A52366CB-9D60-43B0-9315-0A8C36C2BA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19" name="AutoShape 31">
          <a:extLst>
            <a:ext uri="{FF2B5EF4-FFF2-40B4-BE49-F238E27FC236}">
              <a16:creationId xmlns:a16="http://schemas.microsoft.com/office/drawing/2014/main" id="{57E4F427-9A39-420B-9191-0F4CCF4628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20" name="AutoShape 31">
          <a:extLst>
            <a:ext uri="{FF2B5EF4-FFF2-40B4-BE49-F238E27FC236}">
              <a16:creationId xmlns:a16="http://schemas.microsoft.com/office/drawing/2014/main" id="{6431C86C-9791-4F47-A717-1DE4F2BD8A5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21" name="AutoShape 31">
          <a:extLst>
            <a:ext uri="{FF2B5EF4-FFF2-40B4-BE49-F238E27FC236}">
              <a16:creationId xmlns:a16="http://schemas.microsoft.com/office/drawing/2014/main" id="{4C71B1C9-0A36-44E3-9224-4F9A2C7F64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22" name="AutoShape 31">
          <a:extLst>
            <a:ext uri="{FF2B5EF4-FFF2-40B4-BE49-F238E27FC236}">
              <a16:creationId xmlns:a16="http://schemas.microsoft.com/office/drawing/2014/main" id="{2319E293-4BFC-451B-ADBA-2983DE30A2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23" name="AutoShape 31">
          <a:extLst>
            <a:ext uri="{FF2B5EF4-FFF2-40B4-BE49-F238E27FC236}">
              <a16:creationId xmlns:a16="http://schemas.microsoft.com/office/drawing/2014/main" id="{CBCA3FFC-F24F-46F6-86A5-759E98FF374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24" name="AutoShape 31">
          <a:extLst>
            <a:ext uri="{FF2B5EF4-FFF2-40B4-BE49-F238E27FC236}">
              <a16:creationId xmlns:a16="http://schemas.microsoft.com/office/drawing/2014/main" id="{4095544E-8EF6-4AAB-B3D5-E8D2BE1EE9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25" name="AutoShape 31">
          <a:extLst>
            <a:ext uri="{FF2B5EF4-FFF2-40B4-BE49-F238E27FC236}">
              <a16:creationId xmlns:a16="http://schemas.microsoft.com/office/drawing/2014/main" id="{CE7D30D0-037E-430D-9E6D-E3076305C4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26" name="AutoShape 31">
          <a:extLst>
            <a:ext uri="{FF2B5EF4-FFF2-40B4-BE49-F238E27FC236}">
              <a16:creationId xmlns:a16="http://schemas.microsoft.com/office/drawing/2014/main" id="{8D3FF266-38D8-4955-A7B4-8B817A7CDF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27" name="AutoShape 31">
          <a:extLst>
            <a:ext uri="{FF2B5EF4-FFF2-40B4-BE49-F238E27FC236}">
              <a16:creationId xmlns:a16="http://schemas.microsoft.com/office/drawing/2014/main" id="{42A52C09-CC1A-4F63-B20B-C15EDFF03E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28" name="AutoShape 31">
          <a:extLst>
            <a:ext uri="{FF2B5EF4-FFF2-40B4-BE49-F238E27FC236}">
              <a16:creationId xmlns:a16="http://schemas.microsoft.com/office/drawing/2014/main" id="{E80BAD4F-0F6F-4AA4-83D5-1D267CB202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29" name="AutoShape 31">
          <a:extLst>
            <a:ext uri="{FF2B5EF4-FFF2-40B4-BE49-F238E27FC236}">
              <a16:creationId xmlns:a16="http://schemas.microsoft.com/office/drawing/2014/main" id="{1C122498-98C5-4AB0-B5DE-A5378CE267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30" name="AutoShape 31">
          <a:extLst>
            <a:ext uri="{FF2B5EF4-FFF2-40B4-BE49-F238E27FC236}">
              <a16:creationId xmlns:a16="http://schemas.microsoft.com/office/drawing/2014/main" id="{F1B45AA2-8ED2-4BFF-AA82-7B5597EBB51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31" name="AutoShape 31">
          <a:extLst>
            <a:ext uri="{FF2B5EF4-FFF2-40B4-BE49-F238E27FC236}">
              <a16:creationId xmlns:a16="http://schemas.microsoft.com/office/drawing/2014/main" id="{2F66C32B-B382-4227-9F1F-A5016A909F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32" name="AutoShape 31">
          <a:extLst>
            <a:ext uri="{FF2B5EF4-FFF2-40B4-BE49-F238E27FC236}">
              <a16:creationId xmlns:a16="http://schemas.microsoft.com/office/drawing/2014/main" id="{2F0EDD22-5648-4704-8D0A-376405B222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33" name="AutoShape 31">
          <a:extLst>
            <a:ext uri="{FF2B5EF4-FFF2-40B4-BE49-F238E27FC236}">
              <a16:creationId xmlns:a16="http://schemas.microsoft.com/office/drawing/2014/main" id="{ED834A1F-CBFA-4B65-8659-59ABCFC1D6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34" name="AutoShape 31">
          <a:extLst>
            <a:ext uri="{FF2B5EF4-FFF2-40B4-BE49-F238E27FC236}">
              <a16:creationId xmlns:a16="http://schemas.microsoft.com/office/drawing/2014/main" id="{A5D09982-DA65-4416-9BF1-63FDBFB3D9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35" name="AutoShape 31">
          <a:extLst>
            <a:ext uri="{FF2B5EF4-FFF2-40B4-BE49-F238E27FC236}">
              <a16:creationId xmlns:a16="http://schemas.microsoft.com/office/drawing/2014/main" id="{072F2167-2495-4FA0-B39A-89F1E881917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36" name="AutoShape 31">
          <a:extLst>
            <a:ext uri="{FF2B5EF4-FFF2-40B4-BE49-F238E27FC236}">
              <a16:creationId xmlns:a16="http://schemas.microsoft.com/office/drawing/2014/main" id="{A8B1B3BB-DA2F-4700-A35D-F169653DB9D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37" name="AutoShape 31">
          <a:extLst>
            <a:ext uri="{FF2B5EF4-FFF2-40B4-BE49-F238E27FC236}">
              <a16:creationId xmlns:a16="http://schemas.microsoft.com/office/drawing/2014/main" id="{36001549-3F07-4A2C-B0F0-36FB85BDA4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38" name="AutoShape 31">
          <a:extLst>
            <a:ext uri="{FF2B5EF4-FFF2-40B4-BE49-F238E27FC236}">
              <a16:creationId xmlns:a16="http://schemas.microsoft.com/office/drawing/2014/main" id="{6615E2EE-5127-41CA-B274-980EC97AC6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39" name="AutoShape 31">
          <a:extLst>
            <a:ext uri="{FF2B5EF4-FFF2-40B4-BE49-F238E27FC236}">
              <a16:creationId xmlns:a16="http://schemas.microsoft.com/office/drawing/2014/main" id="{3E0B4C4B-805C-439D-8820-BBFB3D8AC9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40" name="AutoShape 31">
          <a:extLst>
            <a:ext uri="{FF2B5EF4-FFF2-40B4-BE49-F238E27FC236}">
              <a16:creationId xmlns:a16="http://schemas.microsoft.com/office/drawing/2014/main" id="{408374FA-997C-40A3-B221-92BBD37487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41" name="AutoShape 31">
          <a:extLst>
            <a:ext uri="{FF2B5EF4-FFF2-40B4-BE49-F238E27FC236}">
              <a16:creationId xmlns:a16="http://schemas.microsoft.com/office/drawing/2014/main" id="{A6C6B124-F477-4152-8402-45E4AC85C78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42" name="AutoShape 31">
          <a:extLst>
            <a:ext uri="{FF2B5EF4-FFF2-40B4-BE49-F238E27FC236}">
              <a16:creationId xmlns:a16="http://schemas.microsoft.com/office/drawing/2014/main" id="{3BFDDF82-6235-40B0-A61E-C0231F4549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43" name="AutoShape 31">
          <a:extLst>
            <a:ext uri="{FF2B5EF4-FFF2-40B4-BE49-F238E27FC236}">
              <a16:creationId xmlns:a16="http://schemas.microsoft.com/office/drawing/2014/main" id="{599F579D-5C63-4F00-94C1-26511E5C00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44" name="AutoShape 31">
          <a:extLst>
            <a:ext uri="{FF2B5EF4-FFF2-40B4-BE49-F238E27FC236}">
              <a16:creationId xmlns:a16="http://schemas.microsoft.com/office/drawing/2014/main" id="{103AB458-076C-4ADA-8A64-DC9B09CDF6B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45" name="AutoShape 31">
          <a:extLst>
            <a:ext uri="{FF2B5EF4-FFF2-40B4-BE49-F238E27FC236}">
              <a16:creationId xmlns:a16="http://schemas.microsoft.com/office/drawing/2014/main" id="{C9CC631D-AD3A-473E-AE9D-D662EC7894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46" name="AutoShape 31">
          <a:extLst>
            <a:ext uri="{FF2B5EF4-FFF2-40B4-BE49-F238E27FC236}">
              <a16:creationId xmlns:a16="http://schemas.microsoft.com/office/drawing/2014/main" id="{2AAC0821-EAAD-472A-BB0A-F887E8A085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47" name="AutoShape 31">
          <a:extLst>
            <a:ext uri="{FF2B5EF4-FFF2-40B4-BE49-F238E27FC236}">
              <a16:creationId xmlns:a16="http://schemas.microsoft.com/office/drawing/2014/main" id="{602088A9-77AD-45AC-97AB-AAE3B1B2CD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48" name="AutoShape 31">
          <a:extLst>
            <a:ext uri="{FF2B5EF4-FFF2-40B4-BE49-F238E27FC236}">
              <a16:creationId xmlns:a16="http://schemas.microsoft.com/office/drawing/2014/main" id="{49AE33E4-A1C9-43EA-8790-4B53167EF3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49" name="AutoShape 31">
          <a:extLst>
            <a:ext uri="{FF2B5EF4-FFF2-40B4-BE49-F238E27FC236}">
              <a16:creationId xmlns:a16="http://schemas.microsoft.com/office/drawing/2014/main" id="{4A92F704-E69E-41DE-AAB5-BFAB47CD29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50" name="AutoShape 31">
          <a:extLst>
            <a:ext uri="{FF2B5EF4-FFF2-40B4-BE49-F238E27FC236}">
              <a16:creationId xmlns:a16="http://schemas.microsoft.com/office/drawing/2014/main" id="{8F8CAE5D-7022-499E-A5D4-103AE6C7E2D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51" name="AutoShape 31">
          <a:extLst>
            <a:ext uri="{FF2B5EF4-FFF2-40B4-BE49-F238E27FC236}">
              <a16:creationId xmlns:a16="http://schemas.microsoft.com/office/drawing/2014/main" id="{54F3B340-E95D-4CEA-A963-06135B56ED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52" name="AutoShape 31">
          <a:extLst>
            <a:ext uri="{FF2B5EF4-FFF2-40B4-BE49-F238E27FC236}">
              <a16:creationId xmlns:a16="http://schemas.microsoft.com/office/drawing/2014/main" id="{AE1AC5F4-B14B-402A-A882-1EF5B2DF04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53" name="AutoShape 31">
          <a:extLst>
            <a:ext uri="{FF2B5EF4-FFF2-40B4-BE49-F238E27FC236}">
              <a16:creationId xmlns:a16="http://schemas.microsoft.com/office/drawing/2014/main" id="{4F6F056E-33FB-480A-B9BD-0A5E6A6CBC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54" name="AutoShape 31">
          <a:extLst>
            <a:ext uri="{FF2B5EF4-FFF2-40B4-BE49-F238E27FC236}">
              <a16:creationId xmlns:a16="http://schemas.microsoft.com/office/drawing/2014/main" id="{5A7D85D5-B57E-4295-BCD2-611F54A79F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55" name="AutoShape 31">
          <a:extLst>
            <a:ext uri="{FF2B5EF4-FFF2-40B4-BE49-F238E27FC236}">
              <a16:creationId xmlns:a16="http://schemas.microsoft.com/office/drawing/2014/main" id="{8293CB6C-5D09-42DE-88B5-649CD561DF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56" name="AutoShape 31">
          <a:extLst>
            <a:ext uri="{FF2B5EF4-FFF2-40B4-BE49-F238E27FC236}">
              <a16:creationId xmlns:a16="http://schemas.microsoft.com/office/drawing/2014/main" id="{6EADB5E3-860E-4EEE-BA7F-EEC2FE07402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57" name="AutoShape 31">
          <a:extLst>
            <a:ext uri="{FF2B5EF4-FFF2-40B4-BE49-F238E27FC236}">
              <a16:creationId xmlns:a16="http://schemas.microsoft.com/office/drawing/2014/main" id="{1DBFF33C-3FFA-4E7B-8502-12463FC20D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58" name="AutoShape 31">
          <a:extLst>
            <a:ext uri="{FF2B5EF4-FFF2-40B4-BE49-F238E27FC236}">
              <a16:creationId xmlns:a16="http://schemas.microsoft.com/office/drawing/2014/main" id="{0F25A3AA-5E61-4DFA-AF8C-BA6D73D63C9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59" name="AutoShape 31">
          <a:extLst>
            <a:ext uri="{FF2B5EF4-FFF2-40B4-BE49-F238E27FC236}">
              <a16:creationId xmlns:a16="http://schemas.microsoft.com/office/drawing/2014/main" id="{77702E4B-B658-4A3D-B132-99BC081EC0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60" name="AutoShape 31">
          <a:extLst>
            <a:ext uri="{FF2B5EF4-FFF2-40B4-BE49-F238E27FC236}">
              <a16:creationId xmlns:a16="http://schemas.microsoft.com/office/drawing/2014/main" id="{2B507877-FCEE-41CA-A43C-C26260145C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61" name="AutoShape 31">
          <a:extLst>
            <a:ext uri="{FF2B5EF4-FFF2-40B4-BE49-F238E27FC236}">
              <a16:creationId xmlns:a16="http://schemas.microsoft.com/office/drawing/2014/main" id="{A394F343-8AEF-4AAB-8BD5-EC1A63845E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62" name="AutoShape 31">
          <a:extLst>
            <a:ext uri="{FF2B5EF4-FFF2-40B4-BE49-F238E27FC236}">
              <a16:creationId xmlns:a16="http://schemas.microsoft.com/office/drawing/2014/main" id="{CADBCACF-1D20-46BB-B2C4-DE226579A1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63" name="AutoShape 31">
          <a:extLst>
            <a:ext uri="{FF2B5EF4-FFF2-40B4-BE49-F238E27FC236}">
              <a16:creationId xmlns:a16="http://schemas.microsoft.com/office/drawing/2014/main" id="{858E8D84-F3E5-4FB1-B914-27BF5372B09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64" name="AutoShape 31">
          <a:extLst>
            <a:ext uri="{FF2B5EF4-FFF2-40B4-BE49-F238E27FC236}">
              <a16:creationId xmlns:a16="http://schemas.microsoft.com/office/drawing/2014/main" id="{8DB3A893-D20F-4531-AC7A-C7ED94212DB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65" name="AutoShape 31">
          <a:extLst>
            <a:ext uri="{FF2B5EF4-FFF2-40B4-BE49-F238E27FC236}">
              <a16:creationId xmlns:a16="http://schemas.microsoft.com/office/drawing/2014/main" id="{087298F2-D400-43F6-AD22-7EF30E5A98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66" name="AutoShape 31">
          <a:extLst>
            <a:ext uri="{FF2B5EF4-FFF2-40B4-BE49-F238E27FC236}">
              <a16:creationId xmlns:a16="http://schemas.microsoft.com/office/drawing/2014/main" id="{4B8F3037-5116-46CC-A4D9-6FFEEA2B11D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67" name="AutoShape 31">
          <a:extLst>
            <a:ext uri="{FF2B5EF4-FFF2-40B4-BE49-F238E27FC236}">
              <a16:creationId xmlns:a16="http://schemas.microsoft.com/office/drawing/2014/main" id="{F1815B8B-3D5F-4099-A8B9-51E1248155F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68" name="AutoShape 31">
          <a:extLst>
            <a:ext uri="{FF2B5EF4-FFF2-40B4-BE49-F238E27FC236}">
              <a16:creationId xmlns:a16="http://schemas.microsoft.com/office/drawing/2014/main" id="{CE1E2F3A-CFA2-467B-BB31-384677E6B9A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69" name="AutoShape 31">
          <a:extLst>
            <a:ext uri="{FF2B5EF4-FFF2-40B4-BE49-F238E27FC236}">
              <a16:creationId xmlns:a16="http://schemas.microsoft.com/office/drawing/2014/main" id="{B9522D8A-638A-4F67-AD41-69D022EB554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70" name="AutoShape 31">
          <a:extLst>
            <a:ext uri="{FF2B5EF4-FFF2-40B4-BE49-F238E27FC236}">
              <a16:creationId xmlns:a16="http://schemas.microsoft.com/office/drawing/2014/main" id="{CEC86CD3-1AB5-4CC8-84DC-600CFAB2B0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71" name="AutoShape 31">
          <a:extLst>
            <a:ext uri="{FF2B5EF4-FFF2-40B4-BE49-F238E27FC236}">
              <a16:creationId xmlns:a16="http://schemas.microsoft.com/office/drawing/2014/main" id="{87CC06B7-84D6-4FCA-A7E3-6A250588B4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72" name="AutoShape 31">
          <a:extLst>
            <a:ext uri="{FF2B5EF4-FFF2-40B4-BE49-F238E27FC236}">
              <a16:creationId xmlns:a16="http://schemas.microsoft.com/office/drawing/2014/main" id="{43ED3CD6-AC53-4BEF-9914-9135B6D9E1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73" name="AutoShape 31">
          <a:extLst>
            <a:ext uri="{FF2B5EF4-FFF2-40B4-BE49-F238E27FC236}">
              <a16:creationId xmlns:a16="http://schemas.microsoft.com/office/drawing/2014/main" id="{2D0F6B50-FCBD-477C-897E-9192618B75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74" name="AutoShape 31">
          <a:extLst>
            <a:ext uri="{FF2B5EF4-FFF2-40B4-BE49-F238E27FC236}">
              <a16:creationId xmlns:a16="http://schemas.microsoft.com/office/drawing/2014/main" id="{AA760E8A-C517-4459-921C-560ACA5585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75" name="AutoShape 31">
          <a:extLst>
            <a:ext uri="{FF2B5EF4-FFF2-40B4-BE49-F238E27FC236}">
              <a16:creationId xmlns:a16="http://schemas.microsoft.com/office/drawing/2014/main" id="{EA7AE76B-4634-45BC-BBFB-57C7F76D75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76" name="AutoShape 31">
          <a:extLst>
            <a:ext uri="{FF2B5EF4-FFF2-40B4-BE49-F238E27FC236}">
              <a16:creationId xmlns:a16="http://schemas.microsoft.com/office/drawing/2014/main" id="{3E6996D1-5FE8-4DC6-A933-8A44A0E3C21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77" name="AutoShape 31">
          <a:extLst>
            <a:ext uri="{FF2B5EF4-FFF2-40B4-BE49-F238E27FC236}">
              <a16:creationId xmlns:a16="http://schemas.microsoft.com/office/drawing/2014/main" id="{3D4AFCEC-8A3E-4037-B6A6-0ACE984082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78" name="AutoShape 31">
          <a:extLst>
            <a:ext uri="{FF2B5EF4-FFF2-40B4-BE49-F238E27FC236}">
              <a16:creationId xmlns:a16="http://schemas.microsoft.com/office/drawing/2014/main" id="{DD61D2F3-2C74-494A-BABC-A032665574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79" name="AutoShape 31">
          <a:extLst>
            <a:ext uri="{FF2B5EF4-FFF2-40B4-BE49-F238E27FC236}">
              <a16:creationId xmlns:a16="http://schemas.microsoft.com/office/drawing/2014/main" id="{5D8EFED0-8CB1-4A84-A47B-C6D0B68392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80" name="AutoShape 31">
          <a:extLst>
            <a:ext uri="{FF2B5EF4-FFF2-40B4-BE49-F238E27FC236}">
              <a16:creationId xmlns:a16="http://schemas.microsoft.com/office/drawing/2014/main" id="{C68EB281-6E15-4BF6-8616-516735F6F7E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81" name="AutoShape 31">
          <a:extLst>
            <a:ext uri="{FF2B5EF4-FFF2-40B4-BE49-F238E27FC236}">
              <a16:creationId xmlns:a16="http://schemas.microsoft.com/office/drawing/2014/main" id="{DA426AD5-1CA3-47A1-866C-BDD8BEFA00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82" name="AutoShape 31">
          <a:extLst>
            <a:ext uri="{FF2B5EF4-FFF2-40B4-BE49-F238E27FC236}">
              <a16:creationId xmlns:a16="http://schemas.microsoft.com/office/drawing/2014/main" id="{F5A142B6-334C-43FD-B8E3-893594E960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83" name="AutoShape 31">
          <a:extLst>
            <a:ext uri="{FF2B5EF4-FFF2-40B4-BE49-F238E27FC236}">
              <a16:creationId xmlns:a16="http://schemas.microsoft.com/office/drawing/2014/main" id="{CCD5FD6E-7A36-4C8E-935E-27CB857326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84" name="AutoShape 31">
          <a:extLst>
            <a:ext uri="{FF2B5EF4-FFF2-40B4-BE49-F238E27FC236}">
              <a16:creationId xmlns:a16="http://schemas.microsoft.com/office/drawing/2014/main" id="{92E491EE-C734-410B-BB6D-76EF1B59399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85" name="AutoShape 31">
          <a:extLst>
            <a:ext uri="{FF2B5EF4-FFF2-40B4-BE49-F238E27FC236}">
              <a16:creationId xmlns:a16="http://schemas.microsoft.com/office/drawing/2014/main" id="{4051CB96-A719-4CBE-84DC-036BA23362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86" name="AutoShape 31">
          <a:extLst>
            <a:ext uri="{FF2B5EF4-FFF2-40B4-BE49-F238E27FC236}">
              <a16:creationId xmlns:a16="http://schemas.microsoft.com/office/drawing/2014/main" id="{49D97C28-7445-41F3-9C49-764B2CBB68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87" name="AutoShape 31">
          <a:extLst>
            <a:ext uri="{FF2B5EF4-FFF2-40B4-BE49-F238E27FC236}">
              <a16:creationId xmlns:a16="http://schemas.microsoft.com/office/drawing/2014/main" id="{DF634D64-6C0C-422C-8E7D-037E4ECB94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88" name="AutoShape 31">
          <a:extLst>
            <a:ext uri="{FF2B5EF4-FFF2-40B4-BE49-F238E27FC236}">
              <a16:creationId xmlns:a16="http://schemas.microsoft.com/office/drawing/2014/main" id="{F7EC36A2-D547-4432-BFBB-9922BA7C5D4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89" name="AutoShape 31">
          <a:extLst>
            <a:ext uri="{FF2B5EF4-FFF2-40B4-BE49-F238E27FC236}">
              <a16:creationId xmlns:a16="http://schemas.microsoft.com/office/drawing/2014/main" id="{3AD691B1-7E0D-4A3A-94FA-44F3946D9C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90" name="AutoShape 31">
          <a:extLst>
            <a:ext uri="{FF2B5EF4-FFF2-40B4-BE49-F238E27FC236}">
              <a16:creationId xmlns:a16="http://schemas.microsoft.com/office/drawing/2014/main" id="{058800CF-DC72-41FA-A35C-420FD21718D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91" name="AutoShape 31">
          <a:extLst>
            <a:ext uri="{FF2B5EF4-FFF2-40B4-BE49-F238E27FC236}">
              <a16:creationId xmlns:a16="http://schemas.microsoft.com/office/drawing/2014/main" id="{0A3F4845-03B7-4576-A9C6-DD6D750307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92" name="AutoShape 31">
          <a:extLst>
            <a:ext uri="{FF2B5EF4-FFF2-40B4-BE49-F238E27FC236}">
              <a16:creationId xmlns:a16="http://schemas.microsoft.com/office/drawing/2014/main" id="{5177F794-EE35-41F6-9191-B079B12EEE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93" name="AutoShape 31">
          <a:extLst>
            <a:ext uri="{FF2B5EF4-FFF2-40B4-BE49-F238E27FC236}">
              <a16:creationId xmlns:a16="http://schemas.microsoft.com/office/drawing/2014/main" id="{001D8459-03CE-4D17-B7CC-E69207B87C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94" name="AutoShape 31">
          <a:extLst>
            <a:ext uri="{FF2B5EF4-FFF2-40B4-BE49-F238E27FC236}">
              <a16:creationId xmlns:a16="http://schemas.microsoft.com/office/drawing/2014/main" id="{2625C265-AE43-49CA-A568-1C5B0AEB14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95" name="AutoShape 31">
          <a:extLst>
            <a:ext uri="{FF2B5EF4-FFF2-40B4-BE49-F238E27FC236}">
              <a16:creationId xmlns:a16="http://schemas.microsoft.com/office/drawing/2014/main" id="{95FB3D04-FE06-4993-B83E-B1117A4CA9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96" name="AutoShape 31">
          <a:extLst>
            <a:ext uri="{FF2B5EF4-FFF2-40B4-BE49-F238E27FC236}">
              <a16:creationId xmlns:a16="http://schemas.microsoft.com/office/drawing/2014/main" id="{85EEA348-F0F4-469A-A0B7-4ED7FF405C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97" name="AutoShape 31">
          <a:extLst>
            <a:ext uri="{FF2B5EF4-FFF2-40B4-BE49-F238E27FC236}">
              <a16:creationId xmlns:a16="http://schemas.microsoft.com/office/drawing/2014/main" id="{5E635C2B-FBD5-4472-9831-15BE11357C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98" name="AutoShape 31">
          <a:extLst>
            <a:ext uri="{FF2B5EF4-FFF2-40B4-BE49-F238E27FC236}">
              <a16:creationId xmlns:a16="http://schemas.microsoft.com/office/drawing/2014/main" id="{3B2B62AB-79F3-4F87-B857-16BF1BFF1E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599" name="AutoShape 31">
          <a:extLst>
            <a:ext uri="{FF2B5EF4-FFF2-40B4-BE49-F238E27FC236}">
              <a16:creationId xmlns:a16="http://schemas.microsoft.com/office/drawing/2014/main" id="{49255E05-1D5A-4013-B247-EA5B6FE075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00" name="AutoShape 31">
          <a:extLst>
            <a:ext uri="{FF2B5EF4-FFF2-40B4-BE49-F238E27FC236}">
              <a16:creationId xmlns:a16="http://schemas.microsoft.com/office/drawing/2014/main" id="{BB327E4C-A224-474E-9D9D-7BA3DCB4245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01" name="AutoShape 31">
          <a:extLst>
            <a:ext uri="{FF2B5EF4-FFF2-40B4-BE49-F238E27FC236}">
              <a16:creationId xmlns:a16="http://schemas.microsoft.com/office/drawing/2014/main" id="{B9A27A55-9226-4BE7-9657-C08080108BD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02" name="AutoShape 31">
          <a:extLst>
            <a:ext uri="{FF2B5EF4-FFF2-40B4-BE49-F238E27FC236}">
              <a16:creationId xmlns:a16="http://schemas.microsoft.com/office/drawing/2014/main" id="{515700C4-C035-4D6A-B607-195035FD0C0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03" name="AutoShape 31">
          <a:extLst>
            <a:ext uri="{FF2B5EF4-FFF2-40B4-BE49-F238E27FC236}">
              <a16:creationId xmlns:a16="http://schemas.microsoft.com/office/drawing/2014/main" id="{201A5107-1926-49B0-B4AE-93E67938CA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04" name="AutoShape 31">
          <a:extLst>
            <a:ext uri="{FF2B5EF4-FFF2-40B4-BE49-F238E27FC236}">
              <a16:creationId xmlns:a16="http://schemas.microsoft.com/office/drawing/2014/main" id="{6C52CB68-FA5F-4735-A2AA-8B44005BBF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05" name="AutoShape 31">
          <a:extLst>
            <a:ext uri="{FF2B5EF4-FFF2-40B4-BE49-F238E27FC236}">
              <a16:creationId xmlns:a16="http://schemas.microsoft.com/office/drawing/2014/main" id="{1BAAFBB7-F329-43A7-A790-C2343CB60D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06" name="AutoShape 31">
          <a:extLst>
            <a:ext uri="{FF2B5EF4-FFF2-40B4-BE49-F238E27FC236}">
              <a16:creationId xmlns:a16="http://schemas.microsoft.com/office/drawing/2014/main" id="{A6C9E96A-41EE-4DA3-92CB-AD17E0B32C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07" name="AutoShape 31">
          <a:extLst>
            <a:ext uri="{FF2B5EF4-FFF2-40B4-BE49-F238E27FC236}">
              <a16:creationId xmlns:a16="http://schemas.microsoft.com/office/drawing/2014/main" id="{CDF7A84F-007B-49F8-87B1-057600016D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08" name="AutoShape 31">
          <a:extLst>
            <a:ext uri="{FF2B5EF4-FFF2-40B4-BE49-F238E27FC236}">
              <a16:creationId xmlns:a16="http://schemas.microsoft.com/office/drawing/2014/main" id="{AE43B9CB-40B4-40B1-B369-91476A4228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09" name="AutoShape 31">
          <a:extLst>
            <a:ext uri="{FF2B5EF4-FFF2-40B4-BE49-F238E27FC236}">
              <a16:creationId xmlns:a16="http://schemas.microsoft.com/office/drawing/2014/main" id="{08FED21A-4FFC-4E43-9FBB-AC50219B0E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10" name="AutoShape 31">
          <a:extLst>
            <a:ext uri="{FF2B5EF4-FFF2-40B4-BE49-F238E27FC236}">
              <a16:creationId xmlns:a16="http://schemas.microsoft.com/office/drawing/2014/main" id="{08786C30-31AA-45EA-9BB2-A11A3ED838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11" name="AutoShape 31">
          <a:extLst>
            <a:ext uri="{FF2B5EF4-FFF2-40B4-BE49-F238E27FC236}">
              <a16:creationId xmlns:a16="http://schemas.microsoft.com/office/drawing/2014/main" id="{E0D4066B-1425-4ED0-ABCA-0487325F13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12" name="AutoShape 31">
          <a:extLst>
            <a:ext uri="{FF2B5EF4-FFF2-40B4-BE49-F238E27FC236}">
              <a16:creationId xmlns:a16="http://schemas.microsoft.com/office/drawing/2014/main" id="{C958A895-04A3-4B09-AA15-257443D259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13" name="AutoShape 31">
          <a:extLst>
            <a:ext uri="{FF2B5EF4-FFF2-40B4-BE49-F238E27FC236}">
              <a16:creationId xmlns:a16="http://schemas.microsoft.com/office/drawing/2014/main" id="{48C1C5D5-90C2-46D6-AA8B-6ECF52F7D6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14" name="AutoShape 31">
          <a:extLst>
            <a:ext uri="{FF2B5EF4-FFF2-40B4-BE49-F238E27FC236}">
              <a16:creationId xmlns:a16="http://schemas.microsoft.com/office/drawing/2014/main" id="{44D0933D-967A-4356-BF83-D8D912F9A4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15" name="AutoShape 31">
          <a:extLst>
            <a:ext uri="{FF2B5EF4-FFF2-40B4-BE49-F238E27FC236}">
              <a16:creationId xmlns:a16="http://schemas.microsoft.com/office/drawing/2014/main" id="{9603907F-7BE9-46DF-8C99-22F45760B5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16" name="AutoShape 31">
          <a:extLst>
            <a:ext uri="{FF2B5EF4-FFF2-40B4-BE49-F238E27FC236}">
              <a16:creationId xmlns:a16="http://schemas.microsoft.com/office/drawing/2014/main" id="{5E2270E8-B4DB-4031-A387-F6BE5B2D70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17" name="AutoShape 31">
          <a:extLst>
            <a:ext uri="{FF2B5EF4-FFF2-40B4-BE49-F238E27FC236}">
              <a16:creationId xmlns:a16="http://schemas.microsoft.com/office/drawing/2014/main" id="{8C5D4462-23D5-4573-A84A-E1E0DD3298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18" name="AutoShape 31">
          <a:extLst>
            <a:ext uri="{FF2B5EF4-FFF2-40B4-BE49-F238E27FC236}">
              <a16:creationId xmlns:a16="http://schemas.microsoft.com/office/drawing/2014/main" id="{08EF68F8-D656-4674-8E45-B0FD70F55B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19" name="AutoShape 31">
          <a:extLst>
            <a:ext uri="{FF2B5EF4-FFF2-40B4-BE49-F238E27FC236}">
              <a16:creationId xmlns:a16="http://schemas.microsoft.com/office/drawing/2014/main" id="{BEA1E072-5D79-4E9D-98DA-045A5C6D17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20" name="AutoShape 31">
          <a:extLst>
            <a:ext uri="{FF2B5EF4-FFF2-40B4-BE49-F238E27FC236}">
              <a16:creationId xmlns:a16="http://schemas.microsoft.com/office/drawing/2014/main" id="{269887CC-9C1A-417D-800F-2397548335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21" name="AutoShape 31">
          <a:extLst>
            <a:ext uri="{FF2B5EF4-FFF2-40B4-BE49-F238E27FC236}">
              <a16:creationId xmlns:a16="http://schemas.microsoft.com/office/drawing/2014/main" id="{BFEF7DF0-9408-4579-B35D-573B8306E5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22" name="AutoShape 31">
          <a:extLst>
            <a:ext uri="{FF2B5EF4-FFF2-40B4-BE49-F238E27FC236}">
              <a16:creationId xmlns:a16="http://schemas.microsoft.com/office/drawing/2014/main" id="{20F8CF4D-9C0A-4552-AEF5-686E50DA70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23" name="AutoShape 31">
          <a:extLst>
            <a:ext uri="{FF2B5EF4-FFF2-40B4-BE49-F238E27FC236}">
              <a16:creationId xmlns:a16="http://schemas.microsoft.com/office/drawing/2014/main" id="{C2461893-0669-41C8-94C1-1CBD004BA6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24" name="AutoShape 31">
          <a:extLst>
            <a:ext uri="{FF2B5EF4-FFF2-40B4-BE49-F238E27FC236}">
              <a16:creationId xmlns:a16="http://schemas.microsoft.com/office/drawing/2014/main" id="{87E1956D-550A-49BD-97C6-45BE1F098B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25" name="AutoShape 31">
          <a:extLst>
            <a:ext uri="{FF2B5EF4-FFF2-40B4-BE49-F238E27FC236}">
              <a16:creationId xmlns:a16="http://schemas.microsoft.com/office/drawing/2014/main" id="{70CFAA58-9EE8-47EF-8D74-18F10536605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26" name="AutoShape 31">
          <a:extLst>
            <a:ext uri="{FF2B5EF4-FFF2-40B4-BE49-F238E27FC236}">
              <a16:creationId xmlns:a16="http://schemas.microsoft.com/office/drawing/2014/main" id="{F62FB090-FF58-4389-8448-7E1531157E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27" name="AutoShape 31">
          <a:extLst>
            <a:ext uri="{FF2B5EF4-FFF2-40B4-BE49-F238E27FC236}">
              <a16:creationId xmlns:a16="http://schemas.microsoft.com/office/drawing/2014/main" id="{D4E98CC0-A9D5-417B-B7C5-6052CE3DC5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28" name="AutoShape 31">
          <a:extLst>
            <a:ext uri="{FF2B5EF4-FFF2-40B4-BE49-F238E27FC236}">
              <a16:creationId xmlns:a16="http://schemas.microsoft.com/office/drawing/2014/main" id="{32FDEB51-9FDA-4C0B-BE77-7CAA3A0D45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29" name="AutoShape 31">
          <a:extLst>
            <a:ext uri="{FF2B5EF4-FFF2-40B4-BE49-F238E27FC236}">
              <a16:creationId xmlns:a16="http://schemas.microsoft.com/office/drawing/2014/main" id="{18DF087E-986D-4518-BDED-B45255F697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30" name="AutoShape 31">
          <a:extLst>
            <a:ext uri="{FF2B5EF4-FFF2-40B4-BE49-F238E27FC236}">
              <a16:creationId xmlns:a16="http://schemas.microsoft.com/office/drawing/2014/main" id="{C9C47E9C-2982-458B-B922-D602D71EA7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31" name="AutoShape 31">
          <a:extLst>
            <a:ext uri="{FF2B5EF4-FFF2-40B4-BE49-F238E27FC236}">
              <a16:creationId xmlns:a16="http://schemas.microsoft.com/office/drawing/2014/main" id="{6E0C80E1-4896-4D36-B5CB-79B069A3580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32" name="AutoShape 31">
          <a:extLst>
            <a:ext uri="{FF2B5EF4-FFF2-40B4-BE49-F238E27FC236}">
              <a16:creationId xmlns:a16="http://schemas.microsoft.com/office/drawing/2014/main" id="{69EACCE9-1C29-4A58-9AE0-6705A0CC3D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33" name="AutoShape 31">
          <a:extLst>
            <a:ext uri="{FF2B5EF4-FFF2-40B4-BE49-F238E27FC236}">
              <a16:creationId xmlns:a16="http://schemas.microsoft.com/office/drawing/2014/main" id="{6C260A4C-1EA5-451D-8D02-DBC38EFA501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34" name="AutoShape 31">
          <a:extLst>
            <a:ext uri="{FF2B5EF4-FFF2-40B4-BE49-F238E27FC236}">
              <a16:creationId xmlns:a16="http://schemas.microsoft.com/office/drawing/2014/main" id="{1984BEFA-58B6-48E1-98F2-95DAE5ACD6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35" name="AutoShape 31">
          <a:extLst>
            <a:ext uri="{FF2B5EF4-FFF2-40B4-BE49-F238E27FC236}">
              <a16:creationId xmlns:a16="http://schemas.microsoft.com/office/drawing/2014/main" id="{76E9B9BE-8F50-48E9-B393-BF304AC09A3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36" name="AutoShape 31">
          <a:extLst>
            <a:ext uri="{FF2B5EF4-FFF2-40B4-BE49-F238E27FC236}">
              <a16:creationId xmlns:a16="http://schemas.microsoft.com/office/drawing/2014/main" id="{44E7BD86-CC54-45D2-B5DE-0B36016B0F6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37" name="AutoShape 31">
          <a:extLst>
            <a:ext uri="{FF2B5EF4-FFF2-40B4-BE49-F238E27FC236}">
              <a16:creationId xmlns:a16="http://schemas.microsoft.com/office/drawing/2014/main" id="{7931A5C5-E97F-4041-99FF-5EA97D2CB5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38" name="AutoShape 31">
          <a:extLst>
            <a:ext uri="{FF2B5EF4-FFF2-40B4-BE49-F238E27FC236}">
              <a16:creationId xmlns:a16="http://schemas.microsoft.com/office/drawing/2014/main" id="{835AE2FF-A8C8-47CB-B708-4E249B497F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39" name="AutoShape 31">
          <a:extLst>
            <a:ext uri="{FF2B5EF4-FFF2-40B4-BE49-F238E27FC236}">
              <a16:creationId xmlns:a16="http://schemas.microsoft.com/office/drawing/2014/main" id="{60071B02-092D-4079-8DF8-AB9670C8675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40" name="AutoShape 31">
          <a:extLst>
            <a:ext uri="{FF2B5EF4-FFF2-40B4-BE49-F238E27FC236}">
              <a16:creationId xmlns:a16="http://schemas.microsoft.com/office/drawing/2014/main" id="{067EB4BC-AFF1-4386-8B72-448D850DA5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41" name="AutoShape 31">
          <a:extLst>
            <a:ext uri="{FF2B5EF4-FFF2-40B4-BE49-F238E27FC236}">
              <a16:creationId xmlns:a16="http://schemas.microsoft.com/office/drawing/2014/main" id="{DBF46A32-DD4F-4E1F-9405-1C4C846857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42" name="AutoShape 31">
          <a:extLst>
            <a:ext uri="{FF2B5EF4-FFF2-40B4-BE49-F238E27FC236}">
              <a16:creationId xmlns:a16="http://schemas.microsoft.com/office/drawing/2014/main" id="{DA6C05AE-B9E9-4A95-A8CE-0B238560D7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43" name="AutoShape 31">
          <a:extLst>
            <a:ext uri="{FF2B5EF4-FFF2-40B4-BE49-F238E27FC236}">
              <a16:creationId xmlns:a16="http://schemas.microsoft.com/office/drawing/2014/main" id="{6209E947-BF02-4223-BC49-443D53DA95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44" name="AutoShape 31">
          <a:extLst>
            <a:ext uri="{FF2B5EF4-FFF2-40B4-BE49-F238E27FC236}">
              <a16:creationId xmlns:a16="http://schemas.microsoft.com/office/drawing/2014/main" id="{9DF1C49E-2259-49C1-9717-BC4AE415F9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45" name="AutoShape 31">
          <a:extLst>
            <a:ext uri="{FF2B5EF4-FFF2-40B4-BE49-F238E27FC236}">
              <a16:creationId xmlns:a16="http://schemas.microsoft.com/office/drawing/2014/main" id="{1737CC18-10C3-4576-8F2F-70380D3AF33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46" name="AutoShape 31">
          <a:extLst>
            <a:ext uri="{FF2B5EF4-FFF2-40B4-BE49-F238E27FC236}">
              <a16:creationId xmlns:a16="http://schemas.microsoft.com/office/drawing/2014/main" id="{699C5640-02DC-4C0D-B8CC-BB688DFFA10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47" name="AutoShape 31">
          <a:extLst>
            <a:ext uri="{FF2B5EF4-FFF2-40B4-BE49-F238E27FC236}">
              <a16:creationId xmlns:a16="http://schemas.microsoft.com/office/drawing/2014/main" id="{34FEDFC4-A116-443C-8C1A-03256C84E7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48" name="AutoShape 31">
          <a:extLst>
            <a:ext uri="{FF2B5EF4-FFF2-40B4-BE49-F238E27FC236}">
              <a16:creationId xmlns:a16="http://schemas.microsoft.com/office/drawing/2014/main" id="{E59446B2-B961-475A-A161-6282F8AE911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49" name="AutoShape 31">
          <a:extLst>
            <a:ext uri="{FF2B5EF4-FFF2-40B4-BE49-F238E27FC236}">
              <a16:creationId xmlns:a16="http://schemas.microsoft.com/office/drawing/2014/main" id="{8234996B-6767-493B-BCDB-68177E37A4B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50" name="AutoShape 31">
          <a:extLst>
            <a:ext uri="{FF2B5EF4-FFF2-40B4-BE49-F238E27FC236}">
              <a16:creationId xmlns:a16="http://schemas.microsoft.com/office/drawing/2014/main" id="{DE844015-5D34-425F-BC90-490D4DBED3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51" name="AutoShape 31">
          <a:extLst>
            <a:ext uri="{FF2B5EF4-FFF2-40B4-BE49-F238E27FC236}">
              <a16:creationId xmlns:a16="http://schemas.microsoft.com/office/drawing/2014/main" id="{9D1363B8-E37D-4E38-9C88-2702B8A4DE2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52" name="AutoShape 31">
          <a:extLst>
            <a:ext uri="{FF2B5EF4-FFF2-40B4-BE49-F238E27FC236}">
              <a16:creationId xmlns:a16="http://schemas.microsoft.com/office/drawing/2014/main" id="{CBA82711-3942-412C-A100-02F6AB3FE02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53" name="AutoShape 31">
          <a:extLst>
            <a:ext uri="{FF2B5EF4-FFF2-40B4-BE49-F238E27FC236}">
              <a16:creationId xmlns:a16="http://schemas.microsoft.com/office/drawing/2014/main" id="{20593012-AF90-493D-8DF4-2378207DA7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54" name="AutoShape 31">
          <a:extLst>
            <a:ext uri="{FF2B5EF4-FFF2-40B4-BE49-F238E27FC236}">
              <a16:creationId xmlns:a16="http://schemas.microsoft.com/office/drawing/2014/main" id="{1CA40DB1-0C7C-4618-AA9E-FB8A51E788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55" name="AutoShape 31">
          <a:extLst>
            <a:ext uri="{FF2B5EF4-FFF2-40B4-BE49-F238E27FC236}">
              <a16:creationId xmlns:a16="http://schemas.microsoft.com/office/drawing/2014/main" id="{AD58BF51-C542-4FF3-B042-183750074BB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56" name="AutoShape 31">
          <a:extLst>
            <a:ext uri="{FF2B5EF4-FFF2-40B4-BE49-F238E27FC236}">
              <a16:creationId xmlns:a16="http://schemas.microsoft.com/office/drawing/2014/main" id="{5C569992-7104-4E55-B0AD-52ECD1D0546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57" name="AutoShape 31">
          <a:extLst>
            <a:ext uri="{FF2B5EF4-FFF2-40B4-BE49-F238E27FC236}">
              <a16:creationId xmlns:a16="http://schemas.microsoft.com/office/drawing/2014/main" id="{45B7FFA7-2A06-49D7-A8DC-88C2CCF077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58" name="AutoShape 31">
          <a:extLst>
            <a:ext uri="{FF2B5EF4-FFF2-40B4-BE49-F238E27FC236}">
              <a16:creationId xmlns:a16="http://schemas.microsoft.com/office/drawing/2014/main" id="{7998E51A-E11C-4B80-86DF-BAEE05E632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59" name="AutoShape 31">
          <a:extLst>
            <a:ext uri="{FF2B5EF4-FFF2-40B4-BE49-F238E27FC236}">
              <a16:creationId xmlns:a16="http://schemas.microsoft.com/office/drawing/2014/main" id="{97FFE506-CDD7-4E4B-A6E7-4E5F8FBD98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60" name="AutoShape 31">
          <a:extLst>
            <a:ext uri="{FF2B5EF4-FFF2-40B4-BE49-F238E27FC236}">
              <a16:creationId xmlns:a16="http://schemas.microsoft.com/office/drawing/2014/main" id="{36CC7D8A-38D5-4FB9-81CB-F00EFA1620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61" name="AutoShape 31">
          <a:extLst>
            <a:ext uri="{FF2B5EF4-FFF2-40B4-BE49-F238E27FC236}">
              <a16:creationId xmlns:a16="http://schemas.microsoft.com/office/drawing/2014/main" id="{7261B7E5-7311-432E-92A6-AEB3496B61A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62" name="AutoShape 31">
          <a:extLst>
            <a:ext uri="{FF2B5EF4-FFF2-40B4-BE49-F238E27FC236}">
              <a16:creationId xmlns:a16="http://schemas.microsoft.com/office/drawing/2014/main" id="{2E316683-BC9D-4EF0-9FBC-9A4FE94979F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63" name="AutoShape 31">
          <a:extLst>
            <a:ext uri="{FF2B5EF4-FFF2-40B4-BE49-F238E27FC236}">
              <a16:creationId xmlns:a16="http://schemas.microsoft.com/office/drawing/2014/main" id="{754074AD-0CA7-4EED-86D1-BA5EC92F45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64" name="AutoShape 31">
          <a:extLst>
            <a:ext uri="{FF2B5EF4-FFF2-40B4-BE49-F238E27FC236}">
              <a16:creationId xmlns:a16="http://schemas.microsoft.com/office/drawing/2014/main" id="{7423BDFF-A81A-4533-A0DF-0037823CCC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65" name="AutoShape 31">
          <a:extLst>
            <a:ext uri="{FF2B5EF4-FFF2-40B4-BE49-F238E27FC236}">
              <a16:creationId xmlns:a16="http://schemas.microsoft.com/office/drawing/2014/main" id="{601525DF-94F2-4D2F-83F7-CDEFBEB52A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66" name="AutoShape 31">
          <a:extLst>
            <a:ext uri="{FF2B5EF4-FFF2-40B4-BE49-F238E27FC236}">
              <a16:creationId xmlns:a16="http://schemas.microsoft.com/office/drawing/2014/main" id="{49EEB171-B0CE-4E11-9390-B3A042C15A1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67" name="AutoShape 31">
          <a:extLst>
            <a:ext uri="{FF2B5EF4-FFF2-40B4-BE49-F238E27FC236}">
              <a16:creationId xmlns:a16="http://schemas.microsoft.com/office/drawing/2014/main" id="{DBCA6EFE-643E-42C3-9122-F473899AB3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68" name="AutoShape 31">
          <a:extLst>
            <a:ext uri="{FF2B5EF4-FFF2-40B4-BE49-F238E27FC236}">
              <a16:creationId xmlns:a16="http://schemas.microsoft.com/office/drawing/2014/main" id="{33DC433E-5F3F-45AA-9784-BF81CAF4B3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69" name="AutoShape 31">
          <a:extLst>
            <a:ext uri="{FF2B5EF4-FFF2-40B4-BE49-F238E27FC236}">
              <a16:creationId xmlns:a16="http://schemas.microsoft.com/office/drawing/2014/main" id="{3EF90770-A008-4F43-9519-3DA57E973C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70" name="AutoShape 31">
          <a:extLst>
            <a:ext uri="{FF2B5EF4-FFF2-40B4-BE49-F238E27FC236}">
              <a16:creationId xmlns:a16="http://schemas.microsoft.com/office/drawing/2014/main" id="{C3E00888-A883-4DBD-BC73-E2AE1FD9BB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71" name="AutoShape 31">
          <a:extLst>
            <a:ext uri="{FF2B5EF4-FFF2-40B4-BE49-F238E27FC236}">
              <a16:creationId xmlns:a16="http://schemas.microsoft.com/office/drawing/2014/main" id="{98E270E1-DB8A-4AF4-874F-6663B7548F7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72" name="AutoShape 31">
          <a:extLst>
            <a:ext uri="{FF2B5EF4-FFF2-40B4-BE49-F238E27FC236}">
              <a16:creationId xmlns:a16="http://schemas.microsoft.com/office/drawing/2014/main" id="{73CB36A5-1D69-4AAC-878D-D9FDE59D08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73" name="AutoShape 31">
          <a:extLst>
            <a:ext uri="{FF2B5EF4-FFF2-40B4-BE49-F238E27FC236}">
              <a16:creationId xmlns:a16="http://schemas.microsoft.com/office/drawing/2014/main" id="{A4F9331E-A8C2-47F0-B69D-BC64EA2BC7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74" name="AutoShape 31">
          <a:extLst>
            <a:ext uri="{FF2B5EF4-FFF2-40B4-BE49-F238E27FC236}">
              <a16:creationId xmlns:a16="http://schemas.microsoft.com/office/drawing/2014/main" id="{15987F3C-3618-4FD1-B2C9-6F6245C983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75" name="AutoShape 31">
          <a:extLst>
            <a:ext uri="{FF2B5EF4-FFF2-40B4-BE49-F238E27FC236}">
              <a16:creationId xmlns:a16="http://schemas.microsoft.com/office/drawing/2014/main" id="{BD3B7F3D-EC0A-4AB0-A62A-33BDB2348B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76" name="AutoShape 31">
          <a:extLst>
            <a:ext uri="{FF2B5EF4-FFF2-40B4-BE49-F238E27FC236}">
              <a16:creationId xmlns:a16="http://schemas.microsoft.com/office/drawing/2014/main" id="{767A63D5-2A68-4EC0-B167-C99FAD141F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77" name="AutoShape 31">
          <a:extLst>
            <a:ext uri="{FF2B5EF4-FFF2-40B4-BE49-F238E27FC236}">
              <a16:creationId xmlns:a16="http://schemas.microsoft.com/office/drawing/2014/main" id="{9A2E0580-B948-4E4F-AFF4-34AD219A678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78" name="AutoShape 31">
          <a:extLst>
            <a:ext uri="{FF2B5EF4-FFF2-40B4-BE49-F238E27FC236}">
              <a16:creationId xmlns:a16="http://schemas.microsoft.com/office/drawing/2014/main" id="{69B6608E-F80E-435E-BD71-F2F16CDE08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79" name="AutoShape 31">
          <a:extLst>
            <a:ext uri="{FF2B5EF4-FFF2-40B4-BE49-F238E27FC236}">
              <a16:creationId xmlns:a16="http://schemas.microsoft.com/office/drawing/2014/main" id="{DF4DCBD5-40CB-4762-9BF9-D4E5968142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80" name="AutoShape 31">
          <a:extLst>
            <a:ext uri="{FF2B5EF4-FFF2-40B4-BE49-F238E27FC236}">
              <a16:creationId xmlns:a16="http://schemas.microsoft.com/office/drawing/2014/main" id="{8F5A98C5-4B73-431C-83AF-1FD13A4B3C0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81" name="AutoShape 31">
          <a:extLst>
            <a:ext uri="{FF2B5EF4-FFF2-40B4-BE49-F238E27FC236}">
              <a16:creationId xmlns:a16="http://schemas.microsoft.com/office/drawing/2014/main" id="{A114F66D-5447-4F87-8B3F-ADD319161BB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82" name="AutoShape 31">
          <a:extLst>
            <a:ext uri="{FF2B5EF4-FFF2-40B4-BE49-F238E27FC236}">
              <a16:creationId xmlns:a16="http://schemas.microsoft.com/office/drawing/2014/main" id="{B9AD1525-18BB-4B2D-A2F7-4EC07F6A014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83" name="AutoShape 31">
          <a:extLst>
            <a:ext uri="{FF2B5EF4-FFF2-40B4-BE49-F238E27FC236}">
              <a16:creationId xmlns:a16="http://schemas.microsoft.com/office/drawing/2014/main" id="{9645CEEE-461D-4E2C-8FEB-87DD57AF73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84" name="AutoShape 31">
          <a:extLst>
            <a:ext uri="{FF2B5EF4-FFF2-40B4-BE49-F238E27FC236}">
              <a16:creationId xmlns:a16="http://schemas.microsoft.com/office/drawing/2014/main" id="{9CE5912D-3352-4619-A2AB-A23070E9F1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85" name="AutoShape 31">
          <a:extLst>
            <a:ext uri="{FF2B5EF4-FFF2-40B4-BE49-F238E27FC236}">
              <a16:creationId xmlns:a16="http://schemas.microsoft.com/office/drawing/2014/main" id="{7C7B02C9-85AD-4D14-A158-48A08FC4ACC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86" name="AutoShape 31">
          <a:extLst>
            <a:ext uri="{FF2B5EF4-FFF2-40B4-BE49-F238E27FC236}">
              <a16:creationId xmlns:a16="http://schemas.microsoft.com/office/drawing/2014/main" id="{6E23C619-2B95-462D-B01D-CAF750DA50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87" name="AutoShape 31">
          <a:extLst>
            <a:ext uri="{FF2B5EF4-FFF2-40B4-BE49-F238E27FC236}">
              <a16:creationId xmlns:a16="http://schemas.microsoft.com/office/drawing/2014/main" id="{9D0712DC-B75C-4870-81D9-358F684506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88" name="AutoShape 31">
          <a:extLst>
            <a:ext uri="{FF2B5EF4-FFF2-40B4-BE49-F238E27FC236}">
              <a16:creationId xmlns:a16="http://schemas.microsoft.com/office/drawing/2014/main" id="{B850EE40-06DD-4DDA-800C-AA22A5EEBF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89" name="AutoShape 31">
          <a:extLst>
            <a:ext uri="{FF2B5EF4-FFF2-40B4-BE49-F238E27FC236}">
              <a16:creationId xmlns:a16="http://schemas.microsoft.com/office/drawing/2014/main" id="{0BEA6611-FEF7-4F3F-9B99-7620D4FA6A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90" name="AutoShape 31">
          <a:extLst>
            <a:ext uri="{FF2B5EF4-FFF2-40B4-BE49-F238E27FC236}">
              <a16:creationId xmlns:a16="http://schemas.microsoft.com/office/drawing/2014/main" id="{CA1C86BB-8F96-4BBC-B26A-637C58151D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91" name="AutoShape 31">
          <a:extLst>
            <a:ext uri="{FF2B5EF4-FFF2-40B4-BE49-F238E27FC236}">
              <a16:creationId xmlns:a16="http://schemas.microsoft.com/office/drawing/2014/main" id="{BF6DFE8D-27A7-4D8E-B63A-E462D9A4FC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92" name="AutoShape 31">
          <a:extLst>
            <a:ext uri="{FF2B5EF4-FFF2-40B4-BE49-F238E27FC236}">
              <a16:creationId xmlns:a16="http://schemas.microsoft.com/office/drawing/2014/main" id="{F04D6D7A-8886-4071-B0C9-D1C9DC76E8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93" name="AutoShape 31">
          <a:extLst>
            <a:ext uri="{FF2B5EF4-FFF2-40B4-BE49-F238E27FC236}">
              <a16:creationId xmlns:a16="http://schemas.microsoft.com/office/drawing/2014/main" id="{C6616DBA-4C3A-4610-89BF-42283D0535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94" name="AutoShape 31">
          <a:extLst>
            <a:ext uri="{FF2B5EF4-FFF2-40B4-BE49-F238E27FC236}">
              <a16:creationId xmlns:a16="http://schemas.microsoft.com/office/drawing/2014/main" id="{37C3BD0A-4D7D-427A-9823-974DEA68D1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95" name="AutoShape 31">
          <a:extLst>
            <a:ext uri="{FF2B5EF4-FFF2-40B4-BE49-F238E27FC236}">
              <a16:creationId xmlns:a16="http://schemas.microsoft.com/office/drawing/2014/main" id="{703B124A-424E-4F3B-ACD8-D8C4D3918B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96" name="AutoShape 31">
          <a:extLst>
            <a:ext uri="{FF2B5EF4-FFF2-40B4-BE49-F238E27FC236}">
              <a16:creationId xmlns:a16="http://schemas.microsoft.com/office/drawing/2014/main" id="{99872537-16B2-435D-B1C6-102B8B19FC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97" name="AutoShape 31">
          <a:extLst>
            <a:ext uri="{FF2B5EF4-FFF2-40B4-BE49-F238E27FC236}">
              <a16:creationId xmlns:a16="http://schemas.microsoft.com/office/drawing/2014/main" id="{555F1925-61F6-45A7-A61E-3E1663F4200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98" name="AutoShape 31">
          <a:extLst>
            <a:ext uri="{FF2B5EF4-FFF2-40B4-BE49-F238E27FC236}">
              <a16:creationId xmlns:a16="http://schemas.microsoft.com/office/drawing/2014/main" id="{517FC33E-4AD0-4856-BF1C-9F204712D25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699" name="AutoShape 31">
          <a:extLst>
            <a:ext uri="{FF2B5EF4-FFF2-40B4-BE49-F238E27FC236}">
              <a16:creationId xmlns:a16="http://schemas.microsoft.com/office/drawing/2014/main" id="{960D2497-445A-4117-9601-05AFB38081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00" name="AutoShape 31">
          <a:extLst>
            <a:ext uri="{FF2B5EF4-FFF2-40B4-BE49-F238E27FC236}">
              <a16:creationId xmlns:a16="http://schemas.microsoft.com/office/drawing/2014/main" id="{5D8312CA-A03C-470F-B27A-18491C1C27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01" name="AutoShape 31">
          <a:extLst>
            <a:ext uri="{FF2B5EF4-FFF2-40B4-BE49-F238E27FC236}">
              <a16:creationId xmlns:a16="http://schemas.microsoft.com/office/drawing/2014/main" id="{3ADAFD7F-0629-4B92-BBB9-8F20471084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02" name="AutoShape 31">
          <a:extLst>
            <a:ext uri="{FF2B5EF4-FFF2-40B4-BE49-F238E27FC236}">
              <a16:creationId xmlns:a16="http://schemas.microsoft.com/office/drawing/2014/main" id="{19DE34C5-3DC6-4951-8004-5DC56FDD10A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03" name="AutoShape 31">
          <a:extLst>
            <a:ext uri="{FF2B5EF4-FFF2-40B4-BE49-F238E27FC236}">
              <a16:creationId xmlns:a16="http://schemas.microsoft.com/office/drawing/2014/main" id="{94E71400-3CB7-45C7-A9D3-82109758CD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04" name="AutoShape 31">
          <a:extLst>
            <a:ext uri="{FF2B5EF4-FFF2-40B4-BE49-F238E27FC236}">
              <a16:creationId xmlns:a16="http://schemas.microsoft.com/office/drawing/2014/main" id="{468B12A0-EDED-411D-8112-7C0F2C12E10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05" name="AutoShape 31">
          <a:extLst>
            <a:ext uri="{FF2B5EF4-FFF2-40B4-BE49-F238E27FC236}">
              <a16:creationId xmlns:a16="http://schemas.microsoft.com/office/drawing/2014/main" id="{79C70AAF-015A-456A-B84D-B2F5D33816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06" name="AutoShape 31">
          <a:extLst>
            <a:ext uri="{FF2B5EF4-FFF2-40B4-BE49-F238E27FC236}">
              <a16:creationId xmlns:a16="http://schemas.microsoft.com/office/drawing/2014/main" id="{85332BB3-527B-4EFE-8AD1-C5A614910D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07" name="AutoShape 31">
          <a:extLst>
            <a:ext uri="{FF2B5EF4-FFF2-40B4-BE49-F238E27FC236}">
              <a16:creationId xmlns:a16="http://schemas.microsoft.com/office/drawing/2014/main" id="{FEBB9C39-8D04-42E6-953D-EC06BFBD4D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08" name="AutoShape 31">
          <a:extLst>
            <a:ext uri="{FF2B5EF4-FFF2-40B4-BE49-F238E27FC236}">
              <a16:creationId xmlns:a16="http://schemas.microsoft.com/office/drawing/2014/main" id="{3BA3D29C-411A-4106-8CBE-9C44984FDD4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09" name="AutoShape 31">
          <a:extLst>
            <a:ext uri="{FF2B5EF4-FFF2-40B4-BE49-F238E27FC236}">
              <a16:creationId xmlns:a16="http://schemas.microsoft.com/office/drawing/2014/main" id="{5903673F-8E7B-4D37-856D-81C742C577A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10" name="AutoShape 31">
          <a:extLst>
            <a:ext uri="{FF2B5EF4-FFF2-40B4-BE49-F238E27FC236}">
              <a16:creationId xmlns:a16="http://schemas.microsoft.com/office/drawing/2014/main" id="{62D3F576-4720-400D-B2ED-9634ABEAD4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11" name="AutoShape 31">
          <a:extLst>
            <a:ext uri="{FF2B5EF4-FFF2-40B4-BE49-F238E27FC236}">
              <a16:creationId xmlns:a16="http://schemas.microsoft.com/office/drawing/2014/main" id="{ECE43C67-9CF5-4D30-873F-DD7D0DDDE0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12" name="AutoShape 31">
          <a:extLst>
            <a:ext uri="{FF2B5EF4-FFF2-40B4-BE49-F238E27FC236}">
              <a16:creationId xmlns:a16="http://schemas.microsoft.com/office/drawing/2014/main" id="{5B930945-106B-4E9E-A5B4-2672D4CF12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13" name="AutoShape 31">
          <a:extLst>
            <a:ext uri="{FF2B5EF4-FFF2-40B4-BE49-F238E27FC236}">
              <a16:creationId xmlns:a16="http://schemas.microsoft.com/office/drawing/2014/main" id="{29231D03-BBD0-4869-8011-E04CE01290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14" name="AutoShape 31">
          <a:extLst>
            <a:ext uri="{FF2B5EF4-FFF2-40B4-BE49-F238E27FC236}">
              <a16:creationId xmlns:a16="http://schemas.microsoft.com/office/drawing/2014/main" id="{6EF43640-F503-47D0-8835-C12912E97B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15" name="AutoShape 31">
          <a:extLst>
            <a:ext uri="{FF2B5EF4-FFF2-40B4-BE49-F238E27FC236}">
              <a16:creationId xmlns:a16="http://schemas.microsoft.com/office/drawing/2014/main" id="{5D64E6CE-216D-4E4A-B779-AEA15515BB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16" name="AutoShape 31">
          <a:extLst>
            <a:ext uri="{FF2B5EF4-FFF2-40B4-BE49-F238E27FC236}">
              <a16:creationId xmlns:a16="http://schemas.microsoft.com/office/drawing/2014/main" id="{8C79C9C5-ECAC-4305-B713-0F46B97793E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17" name="AutoShape 31">
          <a:extLst>
            <a:ext uri="{FF2B5EF4-FFF2-40B4-BE49-F238E27FC236}">
              <a16:creationId xmlns:a16="http://schemas.microsoft.com/office/drawing/2014/main" id="{9D9C5032-2C02-4B8C-851C-461FFED7F8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18" name="AutoShape 31">
          <a:extLst>
            <a:ext uri="{FF2B5EF4-FFF2-40B4-BE49-F238E27FC236}">
              <a16:creationId xmlns:a16="http://schemas.microsoft.com/office/drawing/2014/main" id="{D16B4B37-2EAD-4F28-AC6C-D416F071871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19" name="AutoShape 31">
          <a:extLst>
            <a:ext uri="{FF2B5EF4-FFF2-40B4-BE49-F238E27FC236}">
              <a16:creationId xmlns:a16="http://schemas.microsoft.com/office/drawing/2014/main" id="{05CAEDB5-2728-4A6E-B43D-278688DB9C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20" name="AutoShape 31">
          <a:extLst>
            <a:ext uri="{FF2B5EF4-FFF2-40B4-BE49-F238E27FC236}">
              <a16:creationId xmlns:a16="http://schemas.microsoft.com/office/drawing/2014/main" id="{2A6D2DA1-74FA-4E52-87DB-25605F8110E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21" name="AutoShape 31">
          <a:extLst>
            <a:ext uri="{FF2B5EF4-FFF2-40B4-BE49-F238E27FC236}">
              <a16:creationId xmlns:a16="http://schemas.microsoft.com/office/drawing/2014/main" id="{A2D17C61-8B03-4725-931D-AB23F372EE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22" name="AutoShape 31">
          <a:extLst>
            <a:ext uri="{FF2B5EF4-FFF2-40B4-BE49-F238E27FC236}">
              <a16:creationId xmlns:a16="http://schemas.microsoft.com/office/drawing/2014/main" id="{CD0919E7-065F-4F50-B886-1720738BB4F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23" name="AutoShape 31">
          <a:extLst>
            <a:ext uri="{FF2B5EF4-FFF2-40B4-BE49-F238E27FC236}">
              <a16:creationId xmlns:a16="http://schemas.microsoft.com/office/drawing/2014/main" id="{232348EB-587D-493F-8CE0-3845D5DFBB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24" name="AutoShape 31">
          <a:extLst>
            <a:ext uri="{FF2B5EF4-FFF2-40B4-BE49-F238E27FC236}">
              <a16:creationId xmlns:a16="http://schemas.microsoft.com/office/drawing/2014/main" id="{0F2AAAA1-89D8-479E-9A05-348729C6F2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25" name="AutoShape 31">
          <a:extLst>
            <a:ext uri="{FF2B5EF4-FFF2-40B4-BE49-F238E27FC236}">
              <a16:creationId xmlns:a16="http://schemas.microsoft.com/office/drawing/2014/main" id="{20B3D77B-1FFD-494C-8983-8E2BE4881E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26" name="AutoShape 31">
          <a:extLst>
            <a:ext uri="{FF2B5EF4-FFF2-40B4-BE49-F238E27FC236}">
              <a16:creationId xmlns:a16="http://schemas.microsoft.com/office/drawing/2014/main" id="{8D6EF6BA-16F0-402F-9042-F604C4DD36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27" name="AutoShape 31">
          <a:extLst>
            <a:ext uri="{FF2B5EF4-FFF2-40B4-BE49-F238E27FC236}">
              <a16:creationId xmlns:a16="http://schemas.microsoft.com/office/drawing/2014/main" id="{76E0A9CA-B8A0-4FEB-97B0-C976A7E0D60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28" name="AutoShape 31">
          <a:extLst>
            <a:ext uri="{FF2B5EF4-FFF2-40B4-BE49-F238E27FC236}">
              <a16:creationId xmlns:a16="http://schemas.microsoft.com/office/drawing/2014/main" id="{820501C9-43A1-4F55-B5C4-DDBE41C086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29" name="AutoShape 31">
          <a:extLst>
            <a:ext uri="{FF2B5EF4-FFF2-40B4-BE49-F238E27FC236}">
              <a16:creationId xmlns:a16="http://schemas.microsoft.com/office/drawing/2014/main" id="{FCF1459D-3542-4246-9C5D-42AD023E0E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30" name="AutoShape 31">
          <a:extLst>
            <a:ext uri="{FF2B5EF4-FFF2-40B4-BE49-F238E27FC236}">
              <a16:creationId xmlns:a16="http://schemas.microsoft.com/office/drawing/2014/main" id="{0D0C1EC3-E3BB-4765-B9AA-7597FD0056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31" name="AutoShape 31">
          <a:extLst>
            <a:ext uri="{FF2B5EF4-FFF2-40B4-BE49-F238E27FC236}">
              <a16:creationId xmlns:a16="http://schemas.microsoft.com/office/drawing/2014/main" id="{31F91FA0-0CA4-4384-B56D-75327F3FB7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32" name="AutoShape 31">
          <a:extLst>
            <a:ext uri="{FF2B5EF4-FFF2-40B4-BE49-F238E27FC236}">
              <a16:creationId xmlns:a16="http://schemas.microsoft.com/office/drawing/2014/main" id="{FB974A73-4B35-4B7D-A937-DD07C13AB5D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33" name="AutoShape 31">
          <a:extLst>
            <a:ext uri="{FF2B5EF4-FFF2-40B4-BE49-F238E27FC236}">
              <a16:creationId xmlns:a16="http://schemas.microsoft.com/office/drawing/2014/main" id="{36897DD5-0513-46D0-B22E-598624CAE3D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34" name="AutoShape 31">
          <a:extLst>
            <a:ext uri="{FF2B5EF4-FFF2-40B4-BE49-F238E27FC236}">
              <a16:creationId xmlns:a16="http://schemas.microsoft.com/office/drawing/2014/main" id="{7B3D876B-2E00-4176-AE20-81D64D6579A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35" name="AutoShape 31">
          <a:extLst>
            <a:ext uri="{FF2B5EF4-FFF2-40B4-BE49-F238E27FC236}">
              <a16:creationId xmlns:a16="http://schemas.microsoft.com/office/drawing/2014/main" id="{067CFF65-73CD-4619-83D2-8A23018C80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36" name="AutoShape 31">
          <a:extLst>
            <a:ext uri="{FF2B5EF4-FFF2-40B4-BE49-F238E27FC236}">
              <a16:creationId xmlns:a16="http://schemas.microsoft.com/office/drawing/2014/main" id="{5570F250-CB10-4F79-809B-2B64691821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37" name="AutoShape 31">
          <a:extLst>
            <a:ext uri="{FF2B5EF4-FFF2-40B4-BE49-F238E27FC236}">
              <a16:creationId xmlns:a16="http://schemas.microsoft.com/office/drawing/2014/main" id="{425E62B4-EC47-4AF0-9602-B39A3A47EA3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38" name="AutoShape 31">
          <a:extLst>
            <a:ext uri="{FF2B5EF4-FFF2-40B4-BE49-F238E27FC236}">
              <a16:creationId xmlns:a16="http://schemas.microsoft.com/office/drawing/2014/main" id="{CA03AA77-F67B-4EAC-A449-0091F74CD2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39" name="AutoShape 31">
          <a:extLst>
            <a:ext uri="{FF2B5EF4-FFF2-40B4-BE49-F238E27FC236}">
              <a16:creationId xmlns:a16="http://schemas.microsoft.com/office/drawing/2014/main" id="{D244FF03-B4E3-4AD9-B222-90507149674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40" name="AutoShape 31">
          <a:extLst>
            <a:ext uri="{FF2B5EF4-FFF2-40B4-BE49-F238E27FC236}">
              <a16:creationId xmlns:a16="http://schemas.microsoft.com/office/drawing/2014/main" id="{BBC05C4B-DFED-489B-A7D2-A35BE0E467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41" name="AutoShape 31">
          <a:extLst>
            <a:ext uri="{FF2B5EF4-FFF2-40B4-BE49-F238E27FC236}">
              <a16:creationId xmlns:a16="http://schemas.microsoft.com/office/drawing/2014/main" id="{56286EE3-0571-404A-A4D2-4D42AC2897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42" name="AutoShape 31">
          <a:extLst>
            <a:ext uri="{FF2B5EF4-FFF2-40B4-BE49-F238E27FC236}">
              <a16:creationId xmlns:a16="http://schemas.microsoft.com/office/drawing/2014/main" id="{1AE8E109-FBB7-4F7C-9945-C4D1D1BE4A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43" name="AutoShape 31">
          <a:extLst>
            <a:ext uri="{FF2B5EF4-FFF2-40B4-BE49-F238E27FC236}">
              <a16:creationId xmlns:a16="http://schemas.microsoft.com/office/drawing/2014/main" id="{C8B5997A-5BD7-4261-95B7-312B715EC28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44" name="AutoShape 31">
          <a:extLst>
            <a:ext uri="{FF2B5EF4-FFF2-40B4-BE49-F238E27FC236}">
              <a16:creationId xmlns:a16="http://schemas.microsoft.com/office/drawing/2014/main" id="{0EB12EE4-CCB7-4D44-89B8-413ADAA084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45" name="AutoShape 31">
          <a:extLst>
            <a:ext uri="{FF2B5EF4-FFF2-40B4-BE49-F238E27FC236}">
              <a16:creationId xmlns:a16="http://schemas.microsoft.com/office/drawing/2014/main" id="{8F6127BA-15E5-4B8C-B393-6FDDA90D10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46" name="AutoShape 31">
          <a:extLst>
            <a:ext uri="{FF2B5EF4-FFF2-40B4-BE49-F238E27FC236}">
              <a16:creationId xmlns:a16="http://schemas.microsoft.com/office/drawing/2014/main" id="{944F2EFB-0935-443C-AE1B-F79CF02F150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47" name="AutoShape 31">
          <a:extLst>
            <a:ext uri="{FF2B5EF4-FFF2-40B4-BE49-F238E27FC236}">
              <a16:creationId xmlns:a16="http://schemas.microsoft.com/office/drawing/2014/main" id="{AEA353D0-A1F5-4F65-B8C0-4C7B20F841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48" name="AutoShape 31">
          <a:extLst>
            <a:ext uri="{FF2B5EF4-FFF2-40B4-BE49-F238E27FC236}">
              <a16:creationId xmlns:a16="http://schemas.microsoft.com/office/drawing/2014/main" id="{8031E2AD-E5CD-429F-9A16-C29D4CE6344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49" name="AutoShape 31">
          <a:extLst>
            <a:ext uri="{FF2B5EF4-FFF2-40B4-BE49-F238E27FC236}">
              <a16:creationId xmlns:a16="http://schemas.microsoft.com/office/drawing/2014/main" id="{E43D5940-29DA-4EB9-8732-449455AADA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50" name="AutoShape 31">
          <a:extLst>
            <a:ext uri="{FF2B5EF4-FFF2-40B4-BE49-F238E27FC236}">
              <a16:creationId xmlns:a16="http://schemas.microsoft.com/office/drawing/2014/main" id="{548D8585-5B91-4F88-BEDE-F01FB7BC31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51" name="AutoShape 31">
          <a:extLst>
            <a:ext uri="{FF2B5EF4-FFF2-40B4-BE49-F238E27FC236}">
              <a16:creationId xmlns:a16="http://schemas.microsoft.com/office/drawing/2014/main" id="{2244C981-6399-4B11-BE9D-EEE7D624517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52" name="AutoShape 31">
          <a:extLst>
            <a:ext uri="{FF2B5EF4-FFF2-40B4-BE49-F238E27FC236}">
              <a16:creationId xmlns:a16="http://schemas.microsoft.com/office/drawing/2014/main" id="{AA63F859-7C87-4E79-BE2D-7F759D5EBA4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53" name="AutoShape 31">
          <a:extLst>
            <a:ext uri="{FF2B5EF4-FFF2-40B4-BE49-F238E27FC236}">
              <a16:creationId xmlns:a16="http://schemas.microsoft.com/office/drawing/2014/main" id="{42C5DF35-078F-446C-A9F2-68600FA0D6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54" name="AutoShape 31">
          <a:extLst>
            <a:ext uri="{FF2B5EF4-FFF2-40B4-BE49-F238E27FC236}">
              <a16:creationId xmlns:a16="http://schemas.microsoft.com/office/drawing/2014/main" id="{AA7AED3A-90CF-447A-A2EE-D426C08033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55" name="AutoShape 31">
          <a:extLst>
            <a:ext uri="{FF2B5EF4-FFF2-40B4-BE49-F238E27FC236}">
              <a16:creationId xmlns:a16="http://schemas.microsoft.com/office/drawing/2014/main" id="{EFF32462-05E6-4ED6-8671-776B0895A3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56" name="AutoShape 31">
          <a:extLst>
            <a:ext uri="{FF2B5EF4-FFF2-40B4-BE49-F238E27FC236}">
              <a16:creationId xmlns:a16="http://schemas.microsoft.com/office/drawing/2014/main" id="{EE5B8B40-5F2C-4581-BABF-2891C0752F1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57" name="AutoShape 31">
          <a:extLst>
            <a:ext uri="{FF2B5EF4-FFF2-40B4-BE49-F238E27FC236}">
              <a16:creationId xmlns:a16="http://schemas.microsoft.com/office/drawing/2014/main" id="{57C1BB6E-4BEA-440F-8AEA-B1657BC2F15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58" name="AutoShape 31">
          <a:extLst>
            <a:ext uri="{FF2B5EF4-FFF2-40B4-BE49-F238E27FC236}">
              <a16:creationId xmlns:a16="http://schemas.microsoft.com/office/drawing/2014/main" id="{B43AFFB2-6B11-48FB-B07A-A8745B50BC4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59" name="AutoShape 31">
          <a:extLst>
            <a:ext uri="{FF2B5EF4-FFF2-40B4-BE49-F238E27FC236}">
              <a16:creationId xmlns:a16="http://schemas.microsoft.com/office/drawing/2014/main" id="{636C56D4-2106-44F3-83F1-5CD0E3875D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60" name="AutoShape 31">
          <a:extLst>
            <a:ext uri="{FF2B5EF4-FFF2-40B4-BE49-F238E27FC236}">
              <a16:creationId xmlns:a16="http://schemas.microsoft.com/office/drawing/2014/main" id="{0A3486E8-E3E9-4461-A7E7-31B72DE474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61" name="AutoShape 31">
          <a:extLst>
            <a:ext uri="{FF2B5EF4-FFF2-40B4-BE49-F238E27FC236}">
              <a16:creationId xmlns:a16="http://schemas.microsoft.com/office/drawing/2014/main" id="{EDB6053A-C763-4219-8A98-D10D12A12C0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62" name="AutoShape 31">
          <a:extLst>
            <a:ext uri="{FF2B5EF4-FFF2-40B4-BE49-F238E27FC236}">
              <a16:creationId xmlns:a16="http://schemas.microsoft.com/office/drawing/2014/main" id="{0DAD69DD-438E-4853-945D-95B68B091C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63" name="AutoShape 31">
          <a:extLst>
            <a:ext uri="{FF2B5EF4-FFF2-40B4-BE49-F238E27FC236}">
              <a16:creationId xmlns:a16="http://schemas.microsoft.com/office/drawing/2014/main" id="{668395BF-0739-45D4-A627-C119EBE1635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64" name="AutoShape 31">
          <a:extLst>
            <a:ext uri="{FF2B5EF4-FFF2-40B4-BE49-F238E27FC236}">
              <a16:creationId xmlns:a16="http://schemas.microsoft.com/office/drawing/2014/main" id="{80010338-E9D1-44E3-AC91-B0711C65D7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65" name="AutoShape 31">
          <a:extLst>
            <a:ext uri="{FF2B5EF4-FFF2-40B4-BE49-F238E27FC236}">
              <a16:creationId xmlns:a16="http://schemas.microsoft.com/office/drawing/2014/main" id="{EAC86973-3D2B-4576-832C-5F3EA2575DA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66" name="AutoShape 31">
          <a:extLst>
            <a:ext uri="{FF2B5EF4-FFF2-40B4-BE49-F238E27FC236}">
              <a16:creationId xmlns:a16="http://schemas.microsoft.com/office/drawing/2014/main" id="{DD27B3EC-DBFC-4D1E-92AA-6406F5A849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67" name="AutoShape 31">
          <a:extLst>
            <a:ext uri="{FF2B5EF4-FFF2-40B4-BE49-F238E27FC236}">
              <a16:creationId xmlns:a16="http://schemas.microsoft.com/office/drawing/2014/main" id="{308C794B-739C-4684-9CBB-ED57AD8DE3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68" name="AutoShape 31">
          <a:extLst>
            <a:ext uri="{FF2B5EF4-FFF2-40B4-BE49-F238E27FC236}">
              <a16:creationId xmlns:a16="http://schemas.microsoft.com/office/drawing/2014/main" id="{155B220A-EC17-4FB4-B219-0EF82C437D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69" name="AutoShape 31">
          <a:extLst>
            <a:ext uri="{FF2B5EF4-FFF2-40B4-BE49-F238E27FC236}">
              <a16:creationId xmlns:a16="http://schemas.microsoft.com/office/drawing/2014/main" id="{F322C3E1-1569-49B9-B634-368202ED65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70" name="AutoShape 31">
          <a:extLst>
            <a:ext uri="{FF2B5EF4-FFF2-40B4-BE49-F238E27FC236}">
              <a16:creationId xmlns:a16="http://schemas.microsoft.com/office/drawing/2014/main" id="{5B886811-390B-42B3-A838-D02A4CFDC0C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71" name="AutoShape 31">
          <a:extLst>
            <a:ext uri="{FF2B5EF4-FFF2-40B4-BE49-F238E27FC236}">
              <a16:creationId xmlns:a16="http://schemas.microsoft.com/office/drawing/2014/main" id="{50C95E64-F8E8-4A5C-AEBF-CA3BD6891E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72" name="AutoShape 31">
          <a:extLst>
            <a:ext uri="{FF2B5EF4-FFF2-40B4-BE49-F238E27FC236}">
              <a16:creationId xmlns:a16="http://schemas.microsoft.com/office/drawing/2014/main" id="{399C9826-C6FE-4AB8-BB18-088BF13ABF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73" name="AutoShape 31">
          <a:extLst>
            <a:ext uri="{FF2B5EF4-FFF2-40B4-BE49-F238E27FC236}">
              <a16:creationId xmlns:a16="http://schemas.microsoft.com/office/drawing/2014/main" id="{C3E2C688-95BC-441F-9DF2-584D668757E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74" name="AutoShape 31">
          <a:extLst>
            <a:ext uri="{FF2B5EF4-FFF2-40B4-BE49-F238E27FC236}">
              <a16:creationId xmlns:a16="http://schemas.microsoft.com/office/drawing/2014/main" id="{6098F25B-1827-4D37-B8A4-381AA8579CA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75" name="AutoShape 31">
          <a:extLst>
            <a:ext uri="{FF2B5EF4-FFF2-40B4-BE49-F238E27FC236}">
              <a16:creationId xmlns:a16="http://schemas.microsoft.com/office/drawing/2014/main" id="{FB806CE0-0F7C-40A5-A885-2D34E1E89D2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76" name="AutoShape 31">
          <a:extLst>
            <a:ext uri="{FF2B5EF4-FFF2-40B4-BE49-F238E27FC236}">
              <a16:creationId xmlns:a16="http://schemas.microsoft.com/office/drawing/2014/main" id="{CD974E6A-0886-417F-8EC5-CB6EC70A7F2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77" name="AutoShape 31">
          <a:extLst>
            <a:ext uri="{FF2B5EF4-FFF2-40B4-BE49-F238E27FC236}">
              <a16:creationId xmlns:a16="http://schemas.microsoft.com/office/drawing/2014/main" id="{3EC8C5F2-E5DA-4B74-B0C7-AF0A206A0D0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78" name="AutoShape 31">
          <a:extLst>
            <a:ext uri="{FF2B5EF4-FFF2-40B4-BE49-F238E27FC236}">
              <a16:creationId xmlns:a16="http://schemas.microsoft.com/office/drawing/2014/main" id="{ECCFBE6A-F557-455C-A6FF-2B3601C4D8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79" name="AutoShape 31">
          <a:extLst>
            <a:ext uri="{FF2B5EF4-FFF2-40B4-BE49-F238E27FC236}">
              <a16:creationId xmlns:a16="http://schemas.microsoft.com/office/drawing/2014/main" id="{FFBF9B2C-8D76-42B0-B78F-DB087B943B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80" name="AutoShape 31">
          <a:extLst>
            <a:ext uri="{FF2B5EF4-FFF2-40B4-BE49-F238E27FC236}">
              <a16:creationId xmlns:a16="http://schemas.microsoft.com/office/drawing/2014/main" id="{6A53FA13-7C5A-424F-991B-D62F55284C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81" name="AutoShape 31">
          <a:extLst>
            <a:ext uri="{FF2B5EF4-FFF2-40B4-BE49-F238E27FC236}">
              <a16:creationId xmlns:a16="http://schemas.microsoft.com/office/drawing/2014/main" id="{A3FDE2F0-728C-469D-A5E8-E2FD1B9DB5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82" name="AutoShape 31">
          <a:extLst>
            <a:ext uri="{FF2B5EF4-FFF2-40B4-BE49-F238E27FC236}">
              <a16:creationId xmlns:a16="http://schemas.microsoft.com/office/drawing/2014/main" id="{38EB6C3F-CC95-404C-B34C-FDF81BC4CA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83" name="AutoShape 31">
          <a:extLst>
            <a:ext uri="{FF2B5EF4-FFF2-40B4-BE49-F238E27FC236}">
              <a16:creationId xmlns:a16="http://schemas.microsoft.com/office/drawing/2014/main" id="{0CDA2817-D30B-4554-BB60-B7232B81005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84" name="AutoShape 31">
          <a:extLst>
            <a:ext uri="{FF2B5EF4-FFF2-40B4-BE49-F238E27FC236}">
              <a16:creationId xmlns:a16="http://schemas.microsoft.com/office/drawing/2014/main" id="{DD185502-4F15-48D1-B421-A6CBCDA0285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85" name="AutoShape 31">
          <a:extLst>
            <a:ext uri="{FF2B5EF4-FFF2-40B4-BE49-F238E27FC236}">
              <a16:creationId xmlns:a16="http://schemas.microsoft.com/office/drawing/2014/main" id="{4DBC0051-33CC-4360-8998-8C397BD8F9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86" name="AutoShape 31">
          <a:extLst>
            <a:ext uri="{FF2B5EF4-FFF2-40B4-BE49-F238E27FC236}">
              <a16:creationId xmlns:a16="http://schemas.microsoft.com/office/drawing/2014/main" id="{F63542B6-AD5D-43FE-A5DC-814728D919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87" name="AutoShape 31">
          <a:extLst>
            <a:ext uri="{FF2B5EF4-FFF2-40B4-BE49-F238E27FC236}">
              <a16:creationId xmlns:a16="http://schemas.microsoft.com/office/drawing/2014/main" id="{81D63F6F-427B-49C6-9A9B-68122C26B0D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88" name="AutoShape 31">
          <a:extLst>
            <a:ext uri="{FF2B5EF4-FFF2-40B4-BE49-F238E27FC236}">
              <a16:creationId xmlns:a16="http://schemas.microsoft.com/office/drawing/2014/main" id="{285647E2-640B-4783-9EE8-8D9AE418B7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89" name="AutoShape 31">
          <a:extLst>
            <a:ext uri="{FF2B5EF4-FFF2-40B4-BE49-F238E27FC236}">
              <a16:creationId xmlns:a16="http://schemas.microsoft.com/office/drawing/2014/main" id="{F0BEA6EC-D300-4BFA-9C0C-BF6811BC09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90" name="AutoShape 31">
          <a:extLst>
            <a:ext uri="{FF2B5EF4-FFF2-40B4-BE49-F238E27FC236}">
              <a16:creationId xmlns:a16="http://schemas.microsoft.com/office/drawing/2014/main" id="{ABD1D8EC-3746-4EC2-9458-DD2FB37A99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91" name="AutoShape 31">
          <a:extLst>
            <a:ext uri="{FF2B5EF4-FFF2-40B4-BE49-F238E27FC236}">
              <a16:creationId xmlns:a16="http://schemas.microsoft.com/office/drawing/2014/main" id="{F664DBEE-107F-4CC0-A29A-371A03F12EB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92" name="AutoShape 31">
          <a:extLst>
            <a:ext uri="{FF2B5EF4-FFF2-40B4-BE49-F238E27FC236}">
              <a16:creationId xmlns:a16="http://schemas.microsoft.com/office/drawing/2014/main" id="{C514B718-8ED9-409E-B65C-C4EAC2FBE0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93" name="AutoShape 31">
          <a:extLst>
            <a:ext uri="{FF2B5EF4-FFF2-40B4-BE49-F238E27FC236}">
              <a16:creationId xmlns:a16="http://schemas.microsoft.com/office/drawing/2014/main" id="{0D27BDD1-6D41-437F-8BC9-1538E4AF40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94" name="AutoShape 31">
          <a:extLst>
            <a:ext uri="{FF2B5EF4-FFF2-40B4-BE49-F238E27FC236}">
              <a16:creationId xmlns:a16="http://schemas.microsoft.com/office/drawing/2014/main" id="{BEC2E2C7-96E0-4130-90D7-1BBAEFD914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95" name="AutoShape 31">
          <a:extLst>
            <a:ext uri="{FF2B5EF4-FFF2-40B4-BE49-F238E27FC236}">
              <a16:creationId xmlns:a16="http://schemas.microsoft.com/office/drawing/2014/main" id="{04ADB26B-4334-42A6-AAC4-43B29856625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96" name="AutoShape 31">
          <a:extLst>
            <a:ext uri="{FF2B5EF4-FFF2-40B4-BE49-F238E27FC236}">
              <a16:creationId xmlns:a16="http://schemas.microsoft.com/office/drawing/2014/main" id="{C18EA291-F840-452D-AE59-25A88FC02B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97" name="AutoShape 31">
          <a:extLst>
            <a:ext uri="{FF2B5EF4-FFF2-40B4-BE49-F238E27FC236}">
              <a16:creationId xmlns:a16="http://schemas.microsoft.com/office/drawing/2014/main" id="{1EE7FE43-9500-4120-92C9-0D7DD6E158D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98" name="AutoShape 31">
          <a:extLst>
            <a:ext uri="{FF2B5EF4-FFF2-40B4-BE49-F238E27FC236}">
              <a16:creationId xmlns:a16="http://schemas.microsoft.com/office/drawing/2014/main" id="{7D84D51E-7829-4EE0-BCE5-2BE8981B8CB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799" name="AutoShape 31">
          <a:extLst>
            <a:ext uri="{FF2B5EF4-FFF2-40B4-BE49-F238E27FC236}">
              <a16:creationId xmlns:a16="http://schemas.microsoft.com/office/drawing/2014/main" id="{CB6D279E-1199-41FB-8849-7AA591F471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00" name="AutoShape 31">
          <a:extLst>
            <a:ext uri="{FF2B5EF4-FFF2-40B4-BE49-F238E27FC236}">
              <a16:creationId xmlns:a16="http://schemas.microsoft.com/office/drawing/2014/main" id="{182CBFB8-2404-4F2F-904C-C5EB2A6428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01" name="AutoShape 31">
          <a:extLst>
            <a:ext uri="{FF2B5EF4-FFF2-40B4-BE49-F238E27FC236}">
              <a16:creationId xmlns:a16="http://schemas.microsoft.com/office/drawing/2014/main" id="{4AFA807D-A89A-4FE5-8EC1-6F28E28F64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02" name="AutoShape 31">
          <a:extLst>
            <a:ext uri="{FF2B5EF4-FFF2-40B4-BE49-F238E27FC236}">
              <a16:creationId xmlns:a16="http://schemas.microsoft.com/office/drawing/2014/main" id="{A0686C9A-BB27-40C5-A898-0F3E9246A77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03" name="AutoShape 31">
          <a:extLst>
            <a:ext uri="{FF2B5EF4-FFF2-40B4-BE49-F238E27FC236}">
              <a16:creationId xmlns:a16="http://schemas.microsoft.com/office/drawing/2014/main" id="{510BDA8D-A96B-491E-B030-19D4F62DDC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04" name="AutoShape 31">
          <a:extLst>
            <a:ext uri="{FF2B5EF4-FFF2-40B4-BE49-F238E27FC236}">
              <a16:creationId xmlns:a16="http://schemas.microsoft.com/office/drawing/2014/main" id="{5B5E86BE-54AC-4104-85F5-66FACA23E5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05" name="AutoShape 31">
          <a:extLst>
            <a:ext uri="{FF2B5EF4-FFF2-40B4-BE49-F238E27FC236}">
              <a16:creationId xmlns:a16="http://schemas.microsoft.com/office/drawing/2014/main" id="{A8F7F151-E9F1-4621-974C-89CE0D643A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06" name="AutoShape 31">
          <a:extLst>
            <a:ext uri="{FF2B5EF4-FFF2-40B4-BE49-F238E27FC236}">
              <a16:creationId xmlns:a16="http://schemas.microsoft.com/office/drawing/2014/main" id="{813F8FD5-5898-4CF0-B9ED-220C879272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07" name="AutoShape 31">
          <a:extLst>
            <a:ext uri="{FF2B5EF4-FFF2-40B4-BE49-F238E27FC236}">
              <a16:creationId xmlns:a16="http://schemas.microsoft.com/office/drawing/2014/main" id="{389EFC8E-EC27-4274-96D6-EC93DA83E3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08" name="AutoShape 31">
          <a:extLst>
            <a:ext uri="{FF2B5EF4-FFF2-40B4-BE49-F238E27FC236}">
              <a16:creationId xmlns:a16="http://schemas.microsoft.com/office/drawing/2014/main" id="{FC8CC9CC-818D-4A73-9506-5B20986ABD1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09" name="AutoShape 31">
          <a:extLst>
            <a:ext uri="{FF2B5EF4-FFF2-40B4-BE49-F238E27FC236}">
              <a16:creationId xmlns:a16="http://schemas.microsoft.com/office/drawing/2014/main" id="{EC6C34CF-6ADB-42AC-89E6-444C6ECCDA5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10" name="AutoShape 31">
          <a:extLst>
            <a:ext uri="{FF2B5EF4-FFF2-40B4-BE49-F238E27FC236}">
              <a16:creationId xmlns:a16="http://schemas.microsoft.com/office/drawing/2014/main" id="{C330186B-654A-49D5-9A1B-B58465A707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11" name="AutoShape 31">
          <a:extLst>
            <a:ext uri="{FF2B5EF4-FFF2-40B4-BE49-F238E27FC236}">
              <a16:creationId xmlns:a16="http://schemas.microsoft.com/office/drawing/2014/main" id="{ADE2976B-D7D7-4420-B400-2D53AB9C33A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12" name="AutoShape 31">
          <a:extLst>
            <a:ext uri="{FF2B5EF4-FFF2-40B4-BE49-F238E27FC236}">
              <a16:creationId xmlns:a16="http://schemas.microsoft.com/office/drawing/2014/main" id="{FD9A1C09-D2C2-4AC0-A1C1-D60122FE809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13" name="AutoShape 31">
          <a:extLst>
            <a:ext uri="{FF2B5EF4-FFF2-40B4-BE49-F238E27FC236}">
              <a16:creationId xmlns:a16="http://schemas.microsoft.com/office/drawing/2014/main" id="{CFE9D334-78E2-412B-9AC7-93BB174ADAD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14" name="AutoShape 31">
          <a:extLst>
            <a:ext uri="{FF2B5EF4-FFF2-40B4-BE49-F238E27FC236}">
              <a16:creationId xmlns:a16="http://schemas.microsoft.com/office/drawing/2014/main" id="{57437F35-0097-4605-85EE-13C892A0FF8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15" name="AutoShape 31">
          <a:extLst>
            <a:ext uri="{FF2B5EF4-FFF2-40B4-BE49-F238E27FC236}">
              <a16:creationId xmlns:a16="http://schemas.microsoft.com/office/drawing/2014/main" id="{54F9B692-640D-4B81-8D5C-D3BE0A10BA1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16" name="AutoShape 31">
          <a:extLst>
            <a:ext uri="{FF2B5EF4-FFF2-40B4-BE49-F238E27FC236}">
              <a16:creationId xmlns:a16="http://schemas.microsoft.com/office/drawing/2014/main" id="{4A293448-5ED2-41BD-AC22-0AF17E65DE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17" name="AutoShape 31">
          <a:extLst>
            <a:ext uri="{FF2B5EF4-FFF2-40B4-BE49-F238E27FC236}">
              <a16:creationId xmlns:a16="http://schemas.microsoft.com/office/drawing/2014/main" id="{1FBB3341-66F9-47C8-9804-D471979BF6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18" name="AutoShape 31">
          <a:extLst>
            <a:ext uri="{FF2B5EF4-FFF2-40B4-BE49-F238E27FC236}">
              <a16:creationId xmlns:a16="http://schemas.microsoft.com/office/drawing/2014/main" id="{3976D5BA-7A4B-42F6-8573-936F95748DE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19" name="AutoShape 31">
          <a:extLst>
            <a:ext uri="{FF2B5EF4-FFF2-40B4-BE49-F238E27FC236}">
              <a16:creationId xmlns:a16="http://schemas.microsoft.com/office/drawing/2014/main" id="{C1577723-1EB0-4677-8016-343A15F0DA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20" name="AutoShape 31">
          <a:extLst>
            <a:ext uri="{FF2B5EF4-FFF2-40B4-BE49-F238E27FC236}">
              <a16:creationId xmlns:a16="http://schemas.microsoft.com/office/drawing/2014/main" id="{5A8EF3C5-7A9C-420F-8800-BF2AB81951F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21" name="AutoShape 31">
          <a:extLst>
            <a:ext uri="{FF2B5EF4-FFF2-40B4-BE49-F238E27FC236}">
              <a16:creationId xmlns:a16="http://schemas.microsoft.com/office/drawing/2014/main" id="{FEF9BC36-EF0B-4C2D-81CC-3355F0701E5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22" name="AutoShape 31">
          <a:extLst>
            <a:ext uri="{FF2B5EF4-FFF2-40B4-BE49-F238E27FC236}">
              <a16:creationId xmlns:a16="http://schemas.microsoft.com/office/drawing/2014/main" id="{D93FAF81-DDFF-4744-B04F-6BCA1A4DF9F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23" name="AutoShape 31">
          <a:extLst>
            <a:ext uri="{FF2B5EF4-FFF2-40B4-BE49-F238E27FC236}">
              <a16:creationId xmlns:a16="http://schemas.microsoft.com/office/drawing/2014/main" id="{CB990D93-B566-427D-BE02-259354DD50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24" name="AutoShape 31">
          <a:extLst>
            <a:ext uri="{FF2B5EF4-FFF2-40B4-BE49-F238E27FC236}">
              <a16:creationId xmlns:a16="http://schemas.microsoft.com/office/drawing/2014/main" id="{26B182B9-7393-48B5-B88A-6087E6EA00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25" name="AutoShape 31">
          <a:extLst>
            <a:ext uri="{FF2B5EF4-FFF2-40B4-BE49-F238E27FC236}">
              <a16:creationId xmlns:a16="http://schemas.microsoft.com/office/drawing/2014/main" id="{5EAD1AC9-6EED-4704-9F4C-3A862A8835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26" name="AutoShape 31">
          <a:extLst>
            <a:ext uri="{FF2B5EF4-FFF2-40B4-BE49-F238E27FC236}">
              <a16:creationId xmlns:a16="http://schemas.microsoft.com/office/drawing/2014/main" id="{6F3C0B88-9D52-4743-9724-1DDF285A33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27" name="AutoShape 31">
          <a:extLst>
            <a:ext uri="{FF2B5EF4-FFF2-40B4-BE49-F238E27FC236}">
              <a16:creationId xmlns:a16="http://schemas.microsoft.com/office/drawing/2014/main" id="{7CD199C0-DFCA-47E3-B6A9-4CB1C95FD4E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28" name="AutoShape 31">
          <a:extLst>
            <a:ext uri="{FF2B5EF4-FFF2-40B4-BE49-F238E27FC236}">
              <a16:creationId xmlns:a16="http://schemas.microsoft.com/office/drawing/2014/main" id="{253FBD93-9EAA-4302-A51B-2248564D56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29" name="AutoShape 31">
          <a:extLst>
            <a:ext uri="{FF2B5EF4-FFF2-40B4-BE49-F238E27FC236}">
              <a16:creationId xmlns:a16="http://schemas.microsoft.com/office/drawing/2014/main" id="{4EE2F656-AA1B-49A8-BD65-A08B08C7F8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30" name="AutoShape 31">
          <a:extLst>
            <a:ext uri="{FF2B5EF4-FFF2-40B4-BE49-F238E27FC236}">
              <a16:creationId xmlns:a16="http://schemas.microsoft.com/office/drawing/2014/main" id="{6C60E598-13C6-4891-8FC9-B41D6C61AB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31" name="AutoShape 31">
          <a:extLst>
            <a:ext uri="{FF2B5EF4-FFF2-40B4-BE49-F238E27FC236}">
              <a16:creationId xmlns:a16="http://schemas.microsoft.com/office/drawing/2014/main" id="{78632354-2F41-4FB2-B591-2A1DFFA537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32" name="AutoShape 31">
          <a:extLst>
            <a:ext uri="{FF2B5EF4-FFF2-40B4-BE49-F238E27FC236}">
              <a16:creationId xmlns:a16="http://schemas.microsoft.com/office/drawing/2014/main" id="{4F9C6A84-9C00-4C0A-993A-DC0F8032AA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33" name="AutoShape 31">
          <a:extLst>
            <a:ext uri="{FF2B5EF4-FFF2-40B4-BE49-F238E27FC236}">
              <a16:creationId xmlns:a16="http://schemas.microsoft.com/office/drawing/2014/main" id="{16DDD1D1-A13C-4890-8213-70947B1B9D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34" name="AutoShape 31">
          <a:extLst>
            <a:ext uri="{FF2B5EF4-FFF2-40B4-BE49-F238E27FC236}">
              <a16:creationId xmlns:a16="http://schemas.microsoft.com/office/drawing/2014/main" id="{1340F58F-B5CB-4CD2-A27E-F44CF03A97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35" name="AutoShape 31">
          <a:extLst>
            <a:ext uri="{FF2B5EF4-FFF2-40B4-BE49-F238E27FC236}">
              <a16:creationId xmlns:a16="http://schemas.microsoft.com/office/drawing/2014/main" id="{B4A81BFA-C353-4BC8-B1D3-325D105145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36" name="AutoShape 31">
          <a:extLst>
            <a:ext uri="{FF2B5EF4-FFF2-40B4-BE49-F238E27FC236}">
              <a16:creationId xmlns:a16="http://schemas.microsoft.com/office/drawing/2014/main" id="{73F0B4E7-1005-4B77-B4A9-7AA410FD42F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37" name="AutoShape 31">
          <a:extLst>
            <a:ext uri="{FF2B5EF4-FFF2-40B4-BE49-F238E27FC236}">
              <a16:creationId xmlns:a16="http://schemas.microsoft.com/office/drawing/2014/main" id="{09A53260-9793-4D60-83A1-2194152901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38" name="AutoShape 31">
          <a:extLst>
            <a:ext uri="{FF2B5EF4-FFF2-40B4-BE49-F238E27FC236}">
              <a16:creationId xmlns:a16="http://schemas.microsoft.com/office/drawing/2014/main" id="{C627B8D5-498C-4319-A004-E9E0D543E3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39" name="AutoShape 31">
          <a:extLst>
            <a:ext uri="{FF2B5EF4-FFF2-40B4-BE49-F238E27FC236}">
              <a16:creationId xmlns:a16="http://schemas.microsoft.com/office/drawing/2014/main" id="{D5F49331-98C6-4CDA-B91C-14B8D2FAEE3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40" name="AutoShape 31">
          <a:extLst>
            <a:ext uri="{FF2B5EF4-FFF2-40B4-BE49-F238E27FC236}">
              <a16:creationId xmlns:a16="http://schemas.microsoft.com/office/drawing/2014/main" id="{872188FE-34CD-435E-A2B5-200803C9BF1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41" name="AutoShape 31">
          <a:extLst>
            <a:ext uri="{FF2B5EF4-FFF2-40B4-BE49-F238E27FC236}">
              <a16:creationId xmlns:a16="http://schemas.microsoft.com/office/drawing/2014/main" id="{2C3A30B3-1BD1-4BC5-A05A-0148755063D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42" name="AutoShape 31">
          <a:extLst>
            <a:ext uri="{FF2B5EF4-FFF2-40B4-BE49-F238E27FC236}">
              <a16:creationId xmlns:a16="http://schemas.microsoft.com/office/drawing/2014/main" id="{5414CFF4-EE93-4D3E-A948-E6AEB3FC62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43" name="AutoShape 31">
          <a:extLst>
            <a:ext uri="{FF2B5EF4-FFF2-40B4-BE49-F238E27FC236}">
              <a16:creationId xmlns:a16="http://schemas.microsoft.com/office/drawing/2014/main" id="{E3E0040A-31E2-4662-8180-4433AA7DEB4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44" name="AutoShape 31">
          <a:extLst>
            <a:ext uri="{FF2B5EF4-FFF2-40B4-BE49-F238E27FC236}">
              <a16:creationId xmlns:a16="http://schemas.microsoft.com/office/drawing/2014/main" id="{87BBB800-D2D8-4A87-B3A4-D6DB2CDDFAD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45" name="AutoShape 31">
          <a:extLst>
            <a:ext uri="{FF2B5EF4-FFF2-40B4-BE49-F238E27FC236}">
              <a16:creationId xmlns:a16="http://schemas.microsoft.com/office/drawing/2014/main" id="{C9040C06-00F6-43A1-A907-AA586E48C1C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46" name="AutoShape 31">
          <a:extLst>
            <a:ext uri="{FF2B5EF4-FFF2-40B4-BE49-F238E27FC236}">
              <a16:creationId xmlns:a16="http://schemas.microsoft.com/office/drawing/2014/main" id="{4FF1B7BE-B991-40E8-A1CB-54055764E7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47" name="AutoShape 31">
          <a:extLst>
            <a:ext uri="{FF2B5EF4-FFF2-40B4-BE49-F238E27FC236}">
              <a16:creationId xmlns:a16="http://schemas.microsoft.com/office/drawing/2014/main" id="{90BB6E93-848E-498B-8772-3F0F4FC9257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48" name="AutoShape 31">
          <a:extLst>
            <a:ext uri="{FF2B5EF4-FFF2-40B4-BE49-F238E27FC236}">
              <a16:creationId xmlns:a16="http://schemas.microsoft.com/office/drawing/2014/main" id="{0FE322EB-F4E9-47F8-A0B1-C6D417B245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49" name="AutoShape 31">
          <a:extLst>
            <a:ext uri="{FF2B5EF4-FFF2-40B4-BE49-F238E27FC236}">
              <a16:creationId xmlns:a16="http://schemas.microsoft.com/office/drawing/2014/main" id="{80A8F0E2-1351-4AF4-894D-357C0AB6B60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50" name="AutoShape 31">
          <a:extLst>
            <a:ext uri="{FF2B5EF4-FFF2-40B4-BE49-F238E27FC236}">
              <a16:creationId xmlns:a16="http://schemas.microsoft.com/office/drawing/2014/main" id="{E61D63D9-E77F-4016-94E2-3FCC480A2CD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51" name="AutoShape 31">
          <a:extLst>
            <a:ext uri="{FF2B5EF4-FFF2-40B4-BE49-F238E27FC236}">
              <a16:creationId xmlns:a16="http://schemas.microsoft.com/office/drawing/2014/main" id="{52F10386-FDC4-4F42-B66F-67D5AB8458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52" name="AutoShape 31">
          <a:extLst>
            <a:ext uri="{FF2B5EF4-FFF2-40B4-BE49-F238E27FC236}">
              <a16:creationId xmlns:a16="http://schemas.microsoft.com/office/drawing/2014/main" id="{5BA212B2-D178-4055-8390-1FD5FD7A319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53" name="AutoShape 31">
          <a:extLst>
            <a:ext uri="{FF2B5EF4-FFF2-40B4-BE49-F238E27FC236}">
              <a16:creationId xmlns:a16="http://schemas.microsoft.com/office/drawing/2014/main" id="{99962892-DB81-42F8-A9A1-A9333AB4FE6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54" name="AutoShape 31">
          <a:extLst>
            <a:ext uri="{FF2B5EF4-FFF2-40B4-BE49-F238E27FC236}">
              <a16:creationId xmlns:a16="http://schemas.microsoft.com/office/drawing/2014/main" id="{71E684EA-7CCD-4911-8D2E-0DA61F1E09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55" name="AutoShape 31">
          <a:extLst>
            <a:ext uri="{FF2B5EF4-FFF2-40B4-BE49-F238E27FC236}">
              <a16:creationId xmlns:a16="http://schemas.microsoft.com/office/drawing/2014/main" id="{584B3F84-E62F-4734-BF2D-273CB9B01DE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56" name="AutoShape 31">
          <a:extLst>
            <a:ext uri="{FF2B5EF4-FFF2-40B4-BE49-F238E27FC236}">
              <a16:creationId xmlns:a16="http://schemas.microsoft.com/office/drawing/2014/main" id="{FDA5AA61-99B5-4913-983C-538207E1E7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57" name="AutoShape 31">
          <a:extLst>
            <a:ext uri="{FF2B5EF4-FFF2-40B4-BE49-F238E27FC236}">
              <a16:creationId xmlns:a16="http://schemas.microsoft.com/office/drawing/2014/main" id="{8A79734C-F60A-403B-9AC0-D685A442E41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58" name="AutoShape 31">
          <a:extLst>
            <a:ext uri="{FF2B5EF4-FFF2-40B4-BE49-F238E27FC236}">
              <a16:creationId xmlns:a16="http://schemas.microsoft.com/office/drawing/2014/main" id="{BB5E0675-4622-4E84-8766-0124497B31C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59" name="AutoShape 31">
          <a:extLst>
            <a:ext uri="{FF2B5EF4-FFF2-40B4-BE49-F238E27FC236}">
              <a16:creationId xmlns:a16="http://schemas.microsoft.com/office/drawing/2014/main" id="{AC09E772-7B83-458B-B38F-64C845B428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60" name="AutoShape 31">
          <a:extLst>
            <a:ext uri="{FF2B5EF4-FFF2-40B4-BE49-F238E27FC236}">
              <a16:creationId xmlns:a16="http://schemas.microsoft.com/office/drawing/2014/main" id="{FE4D4C41-C790-446B-B185-FCA17BD2D44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61" name="AutoShape 31">
          <a:extLst>
            <a:ext uri="{FF2B5EF4-FFF2-40B4-BE49-F238E27FC236}">
              <a16:creationId xmlns:a16="http://schemas.microsoft.com/office/drawing/2014/main" id="{8E8F615C-D9AD-49D3-B75C-4E207A65AF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62" name="AutoShape 31">
          <a:extLst>
            <a:ext uri="{FF2B5EF4-FFF2-40B4-BE49-F238E27FC236}">
              <a16:creationId xmlns:a16="http://schemas.microsoft.com/office/drawing/2014/main" id="{3E4F60DB-275D-4315-B411-A08F9C7596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63" name="AutoShape 31">
          <a:extLst>
            <a:ext uri="{FF2B5EF4-FFF2-40B4-BE49-F238E27FC236}">
              <a16:creationId xmlns:a16="http://schemas.microsoft.com/office/drawing/2014/main" id="{C765F1C4-CEE7-4565-B537-3A305D2EE6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64" name="AutoShape 31">
          <a:extLst>
            <a:ext uri="{FF2B5EF4-FFF2-40B4-BE49-F238E27FC236}">
              <a16:creationId xmlns:a16="http://schemas.microsoft.com/office/drawing/2014/main" id="{0B13F761-DF7C-4187-8BA4-9714398BBE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65" name="AutoShape 31">
          <a:extLst>
            <a:ext uri="{FF2B5EF4-FFF2-40B4-BE49-F238E27FC236}">
              <a16:creationId xmlns:a16="http://schemas.microsoft.com/office/drawing/2014/main" id="{5385EDFD-359C-407D-9066-FBD96FB26C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66" name="AutoShape 31">
          <a:extLst>
            <a:ext uri="{FF2B5EF4-FFF2-40B4-BE49-F238E27FC236}">
              <a16:creationId xmlns:a16="http://schemas.microsoft.com/office/drawing/2014/main" id="{D28C9DCB-78F4-4D7F-9EDE-D66D7B613F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67" name="AutoShape 31">
          <a:extLst>
            <a:ext uri="{FF2B5EF4-FFF2-40B4-BE49-F238E27FC236}">
              <a16:creationId xmlns:a16="http://schemas.microsoft.com/office/drawing/2014/main" id="{767DEE40-869A-4CDD-AE4C-26E04C5D41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68" name="AutoShape 31">
          <a:extLst>
            <a:ext uri="{FF2B5EF4-FFF2-40B4-BE49-F238E27FC236}">
              <a16:creationId xmlns:a16="http://schemas.microsoft.com/office/drawing/2014/main" id="{0C9066F3-6B72-4D62-A477-C4B525F626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69" name="AutoShape 31">
          <a:extLst>
            <a:ext uri="{FF2B5EF4-FFF2-40B4-BE49-F238E27FC236}">
              <a16:creationId xmlns:a16="http://schemas.microsoft.com/office/drawing/2014/main" id="{07BF9779-33AD-401C-BF45-2DDDD79CACE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70" name="AutoShape 31">
          <a:extLst>
            <a:ext uri="{FF2B5EF4-FFF2-40B4-BE49-F238E27FC236}">
              <a16:creationId xmlns:a16="http://schemas.microsoft.com/office/drawing/2014/main" id="{E2200CD0-1298-412E-96AD-319DD7DE96E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71" name="AutoShape 31">
          <a:extLst>
            <a:ext uri="{FF2B5EF4-FFF2-40B4-BE49-F238E27FC236}">
              <a16:creationId xmlns:a16="http://schemas.microsoft.com/office/drawing/2014/main" id="{958E80DE-3C3C-4CF0-9D96-624549830EB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72" name="AutoShape 31">
          <a:extLst>
            <a:ext uri="{FF2B5EF4-FFF2-40B4-BE49-F238E27FC236}">
              <a16:creationId xmlns:a16="http://schemas.microsoft.com/office/drawing/2014/main" id="{7C401131-C0BC-4E75-BA8F-75829A32C6B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73" name="AutoShape 31">
          <a:extLst>
            <a:ext uri="{FF2B5EF4-FFF2-40B4-BE49-F238E27FC236}">
              <a16:creationId xmlns:a16="http://schemas.microsoft.com/office/drawing/2014/main" id="{8B7E2380-2110-4887-98FB-B2060604753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74" name="AutoShape 31">
          <a:extLst>
            <a:ext uri="{FF2B5EF4-FFF2-40B4-BE49-F238E27FC236}">
              <a16:creationId xmlns:a16="http://schemas.microsoft.com/office/drawing/2014/main" id="{E1DAAD02-27FE-4882-BBD6-B6FBA26529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75" name="AutoShape 31">
          <a:extLst>
            <a:ext uri="{FF2B5EF4-FFF2-40B4-BE49-F238E27FC236}">
              <a16:creationId xmlns:a16="http://schemas.microsoft.com/office/drawing/2014/main" id="{E8055668-907F-423E-B926-F034001C38A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76" name="AutoShape 31">
          <a:extLst>
            <a:ext uri="{FF2B5EF4-FFF2-40B4-BE49-F238E27FC236}">
              <a16:creationId xmlns:a16="http://schemas.microsoft.com/office/drawing/2014/main" id="{E89C387A-3C83-4ADE-8164-8CE4185964D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77" name="AutoShape 31">
          <a:extLst>
            <a:ext uri="{FF2B5EF4-FFF2-40B4-BE49-F238E27FC236}">
              <a16:creationId xmlns:a16="http://schemas.microsoft.com/office/drawing/2014/main" id="{C7CF0DC6-3917-460B-BF56-C82980530C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78" name="AutoShape 31">
          <a:extLst>
            <a:ext uri="{FF2B5EF4-FFF2-40B4-BE49-F238E27FC236}">
              <a16:creationId xmlns:a16="http://schemas.microsoft.com/office/drawing/2014/main" id="{B5468141-6F5A-4F1F-A468-7908D37931F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79" name="AutoShape 31">
          <a:extLst>
            <a:ext uri="{FF2B5EF4-FFF2-40B4-BE49-F238E27FC236}">
              <a16:creationId xmlns:a16="http://schemas.microsoft.com/office/drawing/2014/main" id="{8A026E0B-710E-4F7D-B32C-FCE7AFE4B8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80" name="AutoShape 31">
          <a:extLst>
            <a:ext uri="{FF2B5EF4-FFF2-40B4-BE49-F238E27FC236}">
              <a16:creationId xmlns:a16="http://schemas.microsoft.com/office/drawing/2014/main" id="{A0697AA1-E99D-4F38-BC5B-8E476B6288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81" name="AutoShape 31">
          <a:extLst>
            <a:ext uri="{FF2B5EF4-FFF2-40B4-BE49-F238E27FC236}">
              <a16:creationId xmlns:a16="http://schemas.microsoft.com/office/drawing/2014/main" id="{5656CF08-35E2-4A7D-93E3-29633265DE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82" name="AutoShape 31">
          <a:extLst>
            <a:ext uri="{FF2B5EF4-FFF2-40B4-BE49-F238E27FC236}">
              <a16:creationId xmlns:a16="http://schemas.microsoft.com/office/drawing/2014/main" id="{2D0D76C6-843D-495F-A0AE-F27B371557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83" name="AutoShape 31">
          <a:extLst>
            <a:ext uri="{FF2B5EF4-FFF2-40B4-BE49-F238E27FC236}">
              <a16:creationId xmlns:a16="http://schemas.microsoft.com/office/drawing/2014/main" id="{C3DF2FDF-B1EA-45E7-8BB4-0300240C852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84" name="AutoShape 31">
          <a:extLst>
            <a:ext uri="{FF2B5EF4-FFF2-40B4-BE49-F238E27FC236}">
              <a16:creationId xmlns:a16="http://schemas.microsoft.com/office/drawing/2014/main" id="{DBD64E1D-C8AF-4BCA-B34E-413703036ED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85" name="AutoShape 31">
          <a:extLst>
            <a:ext uri="{FF2B5EF4-FFF2-40B4-BE49-F238E27FC236}">
              <a16:creationId xmlns:a16="http://schemas.microsoft.com/office/drawing/2014/main" id="{A4560040-108A-4A4F-AC97-539E35E7D6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86" name="AutoShape 31">
          <a:extLst>
            <a:ext uri="{FF2B5EF4-FFF2-40B4-BE49-F238E27FC236}">
              <a16:creationId xmlns:a16="http://schemas.microsoft.com/office/drawing/2014/main" id="{3AF3A0C2-A1EF-4532-A4F7-D7EF4B815F4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87" name="AutoShape 31">
          <a:extLst>
            <a:ext uri="{FF2B5EF4-FFF2-40B4-BE49-F238E27FC236}">
              <a16:creationId xmlns:a16="http://schemas.microsoft.com/office/drawing/2014/main" id="{BF02A809-1B02-4A33-A072-D17A594A665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88" name="AutoShape 31">
          <a:extLst>
            <a:ext uri="{FF2B5EF4-FFF2-40B4-BE49-F238E27FC236}">
              <a16:creationId xmlns:a16="http://schemas.microsoft.com/office/drawing/2014/main" id="{A267189E-2A95-4EB8-ADD1-A50B80F6421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89" name="AutoShape 31">
          <a:extLst>
            <a:ext uri="{FF2B5EF4-FFF2-40B4-BE49-F238E27FC236}">
              <a16:creationId xmlns:a16="http://schemas.microsoft.com/office/drawing/2014/main" id="{213D2EE7-1247-4A88-8BC0-29DB42F163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90" name="AutoShape 31">
          <a:extLst>
            <a:ext uri="{FF2B5EF4-FFF2-40B4-BE49-F238E27FC236}">
              <a16:creationId xmlns:a16="http://schemas.microsoft.com/office/drawing/2014/main" id="{1177131A-EAAC-4E3C-88A4-319B259C923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91" name="AutoShape 31">
          <a:extLst>
            <a:ext uri="{FF2B5EF4-FFF2-40B4-BE49-F238E27FC236}">
              <a16:creationId xmlns:a16="http://schemas.microsoft.com/office/drawing/2014/main" id="{75B5FF87-4F5E-492D-B2CF-613DCDB4F8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92" name="AutoShape 31">
          <a:extLst>
            <a:ext uri="{FF2B5EF4-FFF2-40B4-BE49-F238E27FC236}">
              <a16:creationId xmlns:a16="http://schemas.microsoft.com/office/drawing/2014/main" id="{0EC5CA0D-0BB4-4410-8002-0FE1ABB262F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93" name="AutoShape 31">
          <a:extLst>
            <a:ext uri="{FF2B5EF4-FFF2-40B4-BE49-F238E27FC236}">
              <a16:creationId xmlns:a16="http://schemas.microsoft.com/office/drawing/2014/main" id="{F7113EFF-A6D6-4779-8F78-3569BFF68C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94" name="AutoShape 31">
          <a:extLst>
            <a:ext uri="{FF2B5EF4-FFF2-40B4-BE49-F238E27FC236}">
              <a16:creationId xmlns:a16="http://schemas.microsoft.com/office/drawing/2014/main" id="{A0C0D966-23C2-42AE-8114-E5831CD771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95" name="AutoShape 31">
          <a:extLst>
            <a:ext uri="{FF2B5EF4-FFF2-40B4-BE49-F238E27FC236}">
              <a16:creationId xmlns:a16="http://schemas.microsoft.com/office/drawing/2014/main" id="{1A045C65-6A76-458C-A005-90AA1BDF6B0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96" name="AutoShape 31">
          <a:extLst>
            <a:ext uri="{FF2B5EF4-FFF2-40B4-BE49-F238E27FC236}">
              <a16:creationId xmlns:a16="http://schemas.microsoft.com/office/drawing/2014/main" id="{9AF5F56A-8185-49C9-8D41-C9B20573EAB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97" name="AutoShape 31">
          <a:extLst>
            <a:ext uri="{FF2B5EF4-FFF2-40B4-BE49-F238E27FC236}">
              <a16:creationId xmlns:a16="http://schemas.microsoft.com/office/drawing/2014/main" id="{849D4DFF-4617-463F-B6F4-B7A01E365A4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98" name="AutoShape 31">
          <a:extLst>
            <a:ext uri="{FF2B5EF4-FFF2-40B4-BE49-F238E27FC236}">
              <a16:creationId xmlns:a16="http://schemas.microsoft.com/office/drawing/2014/main" id="{EB82891C-BAA1-472B-A77D-5CD01901D44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899" name="AutoShape 31">
          <a:extLst>
            <a:ext uri="{FF2B5EF4-FFF2-40B4-BE49-F238E27FC236}">
              <a16:creationId xmlns:a16="http://schemas.microsoft.com/office/drawing/2014/main" id="{7967AD14-F85D-4F4A-964E-3671BBA6699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00" name="AutoShape 31">
          <a:extLst>
            <a:ext uri="{FF2B5EF4-FFF2-40B4-BE49-F238E27FC236}">
              <a16:creationId xmlns:a16="http://schemas.microsoft.com/office/drawing/2014/main" id="{3494C564-AC93-4953-A1D6-33CE0E473AD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01" name="AutoShape 31">
          <a:extLst>
            <a:ext uri="{FF2B5EF4-FFF2-40B4-BE49-F238E27FC236}">
              <a16:creationId xmlns:a16="http://schemas.microsoft.com/office/drawing/2014/main" id="{2E1DBC25-CD2F-4A13-AEB1-CC0317FDC7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02" name="AutoShape 31">
          <a:extLst>
            <a:ext uri="{FF2B5EF4-FFF2-40B4-BE49-F238E27FC236}">
              <a16:creationId xmlns:a16="http://schemas.microsoft.com/office/drawing/2014/main" id="{527838D9-6B6B-4AB8-B3AE-90EF1B3D3A4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03" name="AutoShape 31">
          <a:extLst>
            <a:ext uri="{FF2B5EF4-FFF2-40B4-BE49-F238E27FC236}">
              <a16:creationId xmlns:a16="http://schemas.microsoft.com/office/drawing/2014/main" id="{235BE5CC-2189-4D0B-86B8-3FF0E9EA2CD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04" name="AutoShape 31">
          <a:extLst>
            <a:ext uri="{FF2B5EF4-FFF2-40B4-BE49-F238E27FC236}">
              <a16:creationId xmlns:a16="http://schemas.microsoft.com/office/drawing/2014/main" id="{E416EAD3-6C9F-45DB-8C99-1CCFABAEF69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05" name="AutoShape 31">
          <a:extLst>
            <a:ext uri="{FF2B5EF4-FFF2-40B4-BE49-F238E27FC236}">
              <a16:creationId xmlns:a16="http://schemas.microsoft.com/office/drawing/2014/main" id="{70470BDF-60E2-4856-9324-11D5A3894D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06" name="AutoShape 31">
          <a:extLst>
            <a:ext uri="{FF2B5EF4-FFF2-40B4-BE49-F238E27FC236}">
              <a16:creationId xmlns:a16="http://schemas.microsoft.com/office/drawing/2014/main" id="{84364C00-1856-4F83-9F36-2BB18C8078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07" name="AutoShape 31">
          <a:extLst>
            <a:ext uri="{FF2B5EF4-FFF2-40B4-BE49-F238E27FC236}">
              <a16:creationId xmlns:a16="http://schemas.microsoft.com/office/drawing/2014/main" id="{E4B44822-B82E-4A62-82C5-9FE35BB7F2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08" name="AutoShape 31">
          <a:extLst>
            <a:ext uri="{FF2B5EF4-FFF2-40B4-BE49-F238E27FC236}">
              <a16:creationId xmlns:a16="http://schemas.microsoft.com/office/drawing/2014/main" id="{62BEF268-2DE3-4795-862F-17AD8329E60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09" name="AutoShape 31">
          <a:extLst>
            <a:ext uri="{FF2B5EF4-FFF2-40B4-BE49-F238E27FC236}">
              <a16:creationId xmlns:a16="http://schemas.microsoft.com/office/drawing/2014/main" id="{4525C991-AE30-4998-86FC-F66DF88BD8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10" name="AutoShape 31">
          <a:extLst>
            <a:ext uri="{FF2B5EF4-FFF2-40B4-BE49-F238E27FC236}">
              <a16:creationId xmlns:a16="http://schemas.microsoft.com/office/drawing/2014/main" id="{CA405055-57CB-4ED1-A1DE-E820856B94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11" name="AutoShape 31">
          <a:extLst>
            <a:ext uri="{FF2B5EF4-FFF2-40B4-BE49-F238E27FC236}">
              <a16:creationId xmlns:a16="http://schemas.microsoft.com/office/drawing/2014/main" id="{50EDAB75-3706-49AA-AEED-39337C2F7F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12" name="AutoShape 31">
          <a:extLst>
            <a:ext uri="{FF2B5EF4-FFF2-40B4-BE49-F238E27FC236}">
              <a16:creationId xmlns:a16="http://schemas.microsoft.com/office/drawing/2014/main" id="{80049E0F-B2B0-48D1-9101-73C3FCFE528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13" name="AutoShape 31">
          <a:extLst>
            <a:ext uri="{FF2B5EF4-FFF2-40B4-BE49-F238E27FC236}">
              <a16:creationId xmlns:a16="http://schemas.microsoft.com/office/drawing/2014/main" id="{6DAF5E1F-7BCA-4545-A6A1-06C9BC1D9F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14" name="AutoShape 31">
          <a:extLst>
            <a:ext uri="{FF2B5EF4-FFF2-40B4-BE49-F238E27FC236}">
              <a16:creationId xmlns:a16="http://schemas.microsoft.com/office/drawing/2014/main" id="{013EC398-3B13-40C8-A255-035BF19601A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15" name="AutoShape 31">
          <a:extLst>
            <a:ext uri="{FF2B5EF4-FFF2-40B4-BE49-F238E27FC236}">
              <a16:creationId xmlns:a16="http://schemas.microsoft.com/office/drawing/2014/main" id="{F1D99A6F-E95C-4F2A-A568-84AFE6A0D56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16" name="AutoShape 31">
          <a:extLst>
            <a:ext uri="{FF2B5EF4-FFF2-40B4-BE49-F238E27FC236}">
              <a16:creationId xmlns:a16="http://schemas.microsoft.com/office/drawing/2014/main" id="{5F2BDDCF-10A2-41F9-98D5-688D1AF4512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17" name="AutoShape 31">
          <a:extLst>
            <a:ext uri="{FF2B5EF4-FFF2-40B4-BE49-F238E27FC236}">
              <a16:creationId xmlns:a16="http://schemas.microsoft.com/office/drawing/2014/main" id="{49CA428F-AE1C-4566-BCB1-4B151439775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18" name="AutoShape 31">
          <a:extLst>
            <a:ext uri="{FF2B5EF4-FFF2-40B4-BE49-F238E27FC236}">
              <a16:creationId xmlns:a16="http://schemas.microsoft.com/office/drawing/2014/main" id="{DB58F31C-6932-4B8D-9C00-8F6B11659B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19" name="AutoShape 31">
          <a:extLst>
            <a:ext uri="{FF2B5EF4-FFF2-40B4-BE49-F238E27FC236}">
              <a16:creationId xmlns:a16="http://schemas.microsoft.com/office/drawing/2014/main" id="{7836FBC0-792B-417D-8D8B-19732A70F0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20" name="AutoShape 31">
          <a:extLst>
            <a:ext uri="{FF2B5EF4-FFF2-40B4-BE49-F238E27FC236}">
              <a16:creationId xmlns:a16="http://schemas.microsoft.com/office/drawing/2014/main" id="{147FC241-2800-42B3-9210-B481E22D97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21" name="AutoShape 31">
          <a:extLst>
            <a:ext uri="{FF2B5EF4-FFF2-40B4-BE49-F238E27FC236}">
              <a16:creationId xmlns:a16="http://schemas.microsoft.com/office/drawing/2014/main" id="{CD22FCF9-03E2-4D12-9A55-4F498CBC95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22" name="AutoShape 31">
          <a:extLst>
            <a:ext uri="{FF2B5EF4-FFF2-40B4-BE49-F238E27FC236}">
              <a16:creationId xmlns:a16="http://schemas.microsoft.com/office/drawing/2014/main" id="{749A0148-63F4-42AC-8A73-C04589369DD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23" name="AutoShape 31">
          <a:extLst>
            <a:ext uri="{FF2B5EF4-FFF2-40B4-BE49-F238E27FC236}">
              <a16:creationId xmlns:a16="http://schemas.microsoft.com/office/drawing/2014/main" id="{54B5AF58-17D2-48DC-B8AD-02541CD7AA8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24" name="AutoShape 31">
          <a:extLst>
            <a:ext uri="{FF2B5EF4-FFF2-40B4-BE49-F238E27FC236}">
              <a16:creationId xmlns:a16="http://schemas.microsoft.com/office/drawing/2014/main" id="{EF25CE3A-7CF8-43B3-907D-E2E066220E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25" name="AutoShape 31">
          <a:extLst>
            <a:ext uri="{FF2B5EF4-FFF2-40B4-BE49-F238E27FC236}">
              <a16:creationId xmlns:a16="http://schemas.microsoft.com/office/drawing/2014/main" id="{FCE38B4B-2EEE-44B0-967B-CBF72AD1C5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26" name="AutoShape 31">
          <a:extLst>
            <a:ext uri="{FF2B5EF4-FFF2-40B4-BE49-F238E27FC236}">
              <a16:creationId xmlns:a16="http://schemas.microsoft.com/office/drawing/2014/main" id="{CD871FDF-8FA1-44F5-B0B1-EDB0B4B3B9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27" name="AutoShape 31">
          <a:extLst>
            <a:ext uri="{FF2B5EF4-FFF2-40B4-BE49-F238E27FC236}">
              <a16:creationId xmlns:a16="http://schemas.microsoft.com/office/drawing/2014/main" id="{4FDBCF04-3B7A-4AA1-A086-B564B22B2D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28" name="AutoShape 31">
          <a:extLst>
            <a:ext uri="{FF2B5EF4-FFF2-40B4-BE49-F238E27FC236}">
              <a16:creationId xmlns:a16="http://schemas.microsoft.com/office/drawing/2014/main" id="{B3374575-6A7A-48F4-BD71-7158A683630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29" name="AutoShape 31">
          <a:extLst>
            <a:ext uri="{FF2B5EF4-FFF2-40B4-BE49-F238E27FC236}">
              <a16:creationId xmlns:a16="http://schemas.microsoft.com/office/drawing/2014/main" id="{188F848F-F366-4E11-8663-B3DEFE1570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30" name="AutoShape 31">
          <a:extLst>
            <a:ext uri="{FF2B5EF4-FFF2-40B4-BE49-F238E27FC236}">
              <a16:creationId xmlns:a16="http://schemas.microsoft.com/office/drawing/2014/main" id="{302BEA7E-3876-4121-A7CF-2AD13928489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31" name="AutoShape 31">
          <a:extLst>
            <a:ext uri="{FF2B5EF4-FFF2-40B4-BE49-F238E27FC236}">
              <a16:creationId xmlns:a16="http://schemas.microsoft.com/office/drawing/2014/main" id="{7CEEDB3C-542C-4950-A6A1-D4C3B96693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32" name="AutoShape 31">
          <a:extLst>
            <a:ext uri="{FF2B5EF4-FFF2-40B4-BE49-F238E27FC236}">
              <a16:creationId xmlns:a16="http://schemas.microsoft.com/office/drawing/2014/main" id="{F7BBAAFB-08BE-4000-9208-46B49F7899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33" name="AutoShape 31">
          <a:extLst>
            <a:ext uri="{FF2B5EF4-FFF2-40B4-BE49-F238E27FC236}">
              <a16:creationId xmlns:a16="http://schemas.microsoft.com/office/drawing/2014/main" id="{00D7A8D5-F179-45AD-9FBA-8EC25968CD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34" name="AutoShape 31">
          <a:extLst>
            <a:ext uri="{FF2B5EF4-FFF2-40B4-BE49-F238E27FC236}">
              <a16:creationId xmlns:a16="http://schemas.microsoft.com/office/drawing/2014/main" id="{0E481448-60CD-4725-907F-011B4CBA18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35" name="AutoShape 31">
          <a:extLst>
            <a:ext uri="{FF2B5EF4-FFF2-40B4-BE49-F238E27FC236}">
              <a16:creationId xmlns:a16="http://schemas.microsoft.com/office/drawing/2014/main" id="{6A9B2EEA-E3AE-4645-A6F2-BF1F43F3B24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36" name="AutoShape 31">
          <a:extLst>
            <a:ext uri="{FF2B5EF4-FFF2-40B4-BE49-F238E27FC236}">
              <a16:creationId xmlns:a16="http://schemas.microsoft.com/office/drawing/2014/main" id="{AA56408F-08AC-41B2-BD99-1289DC7A9F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37" name="AutoShape 31">
          <a:extLst>
            <a:ext uri="{FF2B5EF4-FFF2-40B4-BE49-F238E27FC236}">
              <a16:creationId xmlns:a16="http://schemas.microsoft.com/office/drawing/2014/main" id="{3EB45834-672A-49CF-82E2-91ECE0D2B9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38" name="AutoShape 31">
          <a:extLst>
            <a:ext uri="{FF2B5EF4-FFF2-40B4-BE49-F238E27FC236}">
              <a16:creationId xmlns:a16="http://schemas.microsoft.com/office/drawing/2014/main" id="{2CC8B628-9BE1-4178-BCFA-A99861FEE5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39" name="AutoShape 31">
          <a:extLst>
            <a:ext uri="{FF2B5EF4-FFF2-40B4-BE49-F238E27FC236}">
              <a16:creationId xmlns:a16="http://schemas.microsoft.com/office/drawing/2014/main" id="{1A681E3F-D697-4D87-B9D3-BA9C8771A15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40" name="AutoShape 31">
          <a:extLst>
            <a:ext uri="{FF2B5EF4-FFF2-40B4-BE49-F238E27FC236}">
              <a16:creationId xmlns:a16="http://schemas.microsoft.com/office/drawing/2014/main" id="{FD52652C-C627-48A8-89FC-2F6B43B602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41" name="AutoShape 31">
          <a:extLst>
            <a:ext uri="{FF2B5EF4-FFF2-40B4-BE49-F238E27FC236}">
              <a16:creationId xmlns:a16="http://schemas.microsoft.com/office/drawing/2014/main" id="{164FA23F-EF77-45BE-8737-843EA1B874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42" name="AutoShape 31">
          <a:extLst>
            <a:ext uri="{FF2B5EF4-FFF2-40B4-BE49-F238E27FC236}">
              <a16:creationId xmlns:a16="http://schemas.microsoft.com/office/drawing/2014/main" id="{D778018D-481F-453C-9CF4-C079BC1BFD8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43" name="AutoShape 31">
          <a:extLst>
            <a:ext uri="{FF2B5EF4-FFF2-40B4-BE49-F238E27FC236}">
              <a16:creationId xmlns:a16="http://schemas.microsoft.com/office/drawing/2014/main" id="{CE44037E-0B5C-4082-A38D-1E846DB7C46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44" name="AutoShape 31">
          <a:extLst>
            <a:ext uri="{FF2B5EF4-FFF2-40B4-BE49-F238E27FC236}">
              <a16:creationId xmlns:a16="http://schemas.microsoft.com/office/drawing/2014/main" id="{3FE79D06-CF27-4FCD-B9A5-F85A0DBDF0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45" name="AutoShape 31">
          <a:extLst>
            <a:ext uri="{FF2B5EF4-FFF2-40B4-BE49-F238E27FC236}">
              <a16:creationId xmlns:a16="http://schemas.microsoft.com/office/drawing/2014/main" id="{E4D5BAC2-2201-4F25-A96B-7250CDEDD6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46" name="AutoShape 31">
          <a:extLst>
            <a:ext uri="{FF2B5EF4-FFF2-40B4-BE49-F238E27FC236}">
              <a16:creationId xmlns:a16="http://schemas.microsoft.com/office/drawing/2014/main" id="{3D7C8455-7DEC-4820-9906-40292A68059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47" name="AutoShape 31">
          <a:extLst>
            <a:ext uri="{FF2B5EF4-FFF2-40B4-BE49-F238E27FC236}">
              <a16:creationId xmlns:a16="http://schemas.microsoft.com/office/drawing/2014/main" id="{3FC9BFA9-1B6B-4D15-9EB6-645DAB0FB6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48" name="AutoShape 31">
          <a:extLst>
            <a:ext uri="{FF2B5EF4-FFF2-40B4-BE49-F238E27FC236}">
              <a16:creationId xmlns:a16="http://schemas.microsoft.com/office/drawing/2014/main" id="{E4F88F44-6B2C-4CC0-8911-07F796B111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49" name="AutoShape 31">
          <a:extLst>
            <a:ext uri="{FF2B5EF4-FFF2-40B4-BE49-F238E27FC236}">
              <a16:creationId xmlns:a16="http://schemas.microsoft.com/office/drawing/2014/main" id="{0446D359-7574-42B5-BB4D-56F9A8FA6DC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50" name="AutoShape 31">
          <a:extLst>
            <a:ext uri="{FF2B5EF4-FFF2-40B4-BE49-F238E27FC236}">
              <a16:creationId xmlns:a16="http://schemas.microsoft.com/office/drawing/2014/main" id="{56F70E34-A567-4049-8AE6-1A0596884B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51" name="AutoShape 31">
          <a:extLst>
            <a:ext uri="{FF2B5EF4-FFF2-40B4-BE49-F238E27FC236}">
              <a16:creationId xmlns:a16="http://schemas.microsoft.com/office/drawing/2014/main" id="{616611D0-AD18-4128-BDC5-1C693C4BC50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52" name="AutoShape 31">
          <a:extLst>
            <a:ext uri="{FF2B5EF4-FFF2-40B4-BE49-F238E27FC236}">
              <a16:creationId xmlns:a16="http://schemas.microsoft.com/office/drawing/2014/main" id="{037034BD-D10B-4A0F-8506-286DBDC242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53" name="AutoShape 31">
          <a:extLst>
            <a:ext uri="{FF2B5EF4-FFF2-40B4-BE49-F238E27FC236}">
              <a16:creationId xmlns:a16="http://schemas.microsoft.com/office/drawing/2014/main" id="{0D97E826-4EBD-4816-AF6C-7894B909CF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54" name="AutoShape 31">
          <a:extLst>
            <a:ext uri="{FF2B5EF4-FFF2-40B4-BE49-F238E27FC236}">
              <a16:creationId xmlns:a16="http://schemas.microsoft.com/office/drawing/2014/main" id="{8A711520-187B-4062-8A6B-A9078EFEBD1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55" name="AutoShape 31">
          <a:extLst>
            <a:ext uri="{FF2B5EF4-FFF2-40B4-BE49-F238E27FC236}">
              <a16:creationId xmlns:a16="http://schemas.microsoft.com/office/drawing/2014/main" id="{EAE0A699-7D65-43B1-B231-83D0FCE492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56" name="AutoShape 31">
          <a:extLst>
            <a:ext uri="{FF2B5EF4-FFF2-40B4-BE49-F238E27FC236}">
              <a16:creationId xmlns:a16="http://schemas.microsoft.com/office/drawing/2014/main" id="{3CD95442-4714-4C76-8B83-6597880ADA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57" name="AutoShape 31">
          <a:extLst>
            <a:ext uri="{FF2B5EF4-FFF2-40B4-BE49-F238E27FC236}">
              <a16:creationId xmlns:a16="http://schemas.microsoft.com/office/drawing/2014/main" id="{517C4A01-FEA5-4182-9141-236E707691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58" name="AutoShape 31">
          <a:extLst>
            <a:ext uri="{FF2B5EF4-FFF2-40B4-BE49-F238E27FC236}">
              <a16:creationId xmlns:a16="http://schemas.microsoft.com/office/drawing/2014/main" id="{2C6B0D63-D2FC-40A8-9764-A5A456DD0C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59" name="AutoShape 31">
          <a:extLst>
            <a:ext uri="{FF2B5EF4-FFF2-40B4-BE49-F238E27FC236}">
              <a16:creationId xmlns:a16="http://schemas.microsoft.com/office/drawing/2014/main" id="{9E619565-3481-45A7-ACE6-BC6F4A0CA3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60" name="AutoShape 31">
          <a:extLst>
            <a:ext uri="{FF2B5EF4-FFF2-40B4-BE49-F238E27FC236}">
              <a16:creationId xmlns:a16="http://schemas.microsoft.com/office/drawing/2014/main" id="{F4ABD1A1-FD8F-4068-B478-72D30590517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61" name="AutoShape 31">
          <a:extLst>
            <a:ext uri="{FF2B5EF4-FFF2-40B4-BE49-F238E27FC236}">
              <a16:creationId xmlns:a16="http://schemas.microsoft.com/office/drawing/2014/main" id="{2B2A11B8-DEF4-45CE-BA23-4AE0D64A932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62" name="AutoShape 31">
          <a:extLst>
            <a:ext uri="{FF2B5EF4-FFF2-40B4-BE49-F238E27FC236}">
              <a16:creationId xmlns:a16="http://schemas.microsoft.com/office/drawing/2014/main" id="{EA4CFF5A-B20D-47FB-8FC9-F3AFF10DF3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63" name="AutoShape 31">
          <a:extLst>
            <a:ext uri="{FF2B5EF4-FFF2-40B4-BE49-F238E27FC236}">
              <a16:creationId xmlns:a16="http://schemas.microsoft.com/office/drawing/2014/main" id="{4B3AAB20-8DC3-465A-BECB-28901865DB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64" name="AutoShape 31">
          <a:extLst>
            <a:ext uri="{FF2B5EF4-FFF2-40B4-BE49-F238E27FC236}">
              <a16:creationId xmlns:a16="http://schemas.microsoft.com/office/drawing/2014/main" id="{00054B3B-2FCB-44CF-A320-15EED190759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65" name="AutoShape 31">
          <a:extLst>
            <a:ext uri="{FF2B5EF4-FFF2-40B4-BE49-F238E27FC236}">
              <a16:creationId xmlns:a16="http://schemas.microsoft.com/office/drawing/2014/main" id="{B278C0DD-03E1-4EF2-A778-4849980408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66" name="AutoShape 31">
          <a:extLst>
            <a:ext uri="{FF2B5EF4-FFF2-40B4-BE49-F238E27FC236}">
              <a16:creationId xmlns:a16="http://schemas.microsoft.com/office/drawing/2014/main" id="{C02A2FD4-E98F-4869-9ECE-36918C674C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67" name="AutoShape 31">
          <a:extLst>
            <a:ext uri="{FF2B5EF4-FFF2-40B4-BE49-F238E27FC236}">
              <a16:creationId xmlns:a16="http://schemas.microsoft.com/office/drawing/2014/main" id="{FEAAB923-1676-4B94-8CAE-E14F0F5365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68" name="AutoShape 31">
          <a:extLst>
            <a:ext uri="{FF2B5EF4-FFF2-40B4-BE49-F238E27FC236}">
              <a16:creationId xmlns:a16="http://schemas.microsoft.com/office/drawing/2014/main" id="{53F01B7A-6D2F-4801-8058-A209942162B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69" name="AutoShape 31">
          <a:extLst>
            <a:ext uri="{FF2B5EF4-FFF2-40B4-BE49-F238E27FC236}">
              <a16:creationId xmlns:a16="http://schemas.microsoft.com/office/drawing/2014/main" id="{CD66A512-BDDA-4B5D-B280-358FB3F77E5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70" name="AutoShape 31">
          <a:extLst>
            <a:ext uri="{FF2B5EF4-FFF2-40B4-BE49-F238E27FC236}">
              <a16:creationId xmlns:a16="http://schemas.microsoft.com/office/drawing/2014/main" id="{D0729EC3-41AA-4C67-94E7-A18DCA1E79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71" name="AutoShape 31">
          <a:extLst>
            <a:ext uri="{FF2B5EF4-FFF2-40B4-BE49-F238E27FC236}">
              <a16:creationId xmlns:a16="http://schemas.microsoft.com/office/drawing/2014/main" id="{C253D99B-9D76-4919-BE5B-4B57AADC492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72" name="AutoShape 31">
          <a:extLst>
            <a:ext uri="{FF2B5EF4-FFF2-40B4-BE49-F238E27FC236}">
              <a16:creationId xmlns:a16="http://schemas.microsoft.com/office/drawing/2014/main" id="{6FAFA760-53AF-418C-9B77-00B1C81B5F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73" name="AutoShape 31">
          <a:extLst>
            <a:ext uri="{FF2B5EF4-FFF2-40B4-BE49-F238E27FC236}">
              <a16:creationId xmlns:a16="http://schemas.microsoft.com/office/drawing/2014/main" id="{F78C063C-AE71-4616-A497-684795D8D21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74" name="AutoShape 31">
          <a:extLst>
            <a:ext uri="{FF2B5EF4-FFF2-40B4-BE49-F238E27FC236}">
              <a16:creationId xmlns:a16="http://schemas.microsoft.com/office/drawing/2014/main" id="{296A36E8-E3B7-4C92-A0C5-5EF214615F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75" name="AutoShape 31">
          <a:extLst>
            <a:ext uri="{FF2B5EF4-FFF2-40B4-BE49-F238E27FC236}">
              <a16:creationId xmlns:a16="http://schemas.microsoft.com/office/drawing/2014/main" id="{7B65B78B-FC0A-4641-ABA8-71D9D77770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76" name="AutoShape 31">
          <a:extLst>
            <a:ext uri="{FF2B5EF4-FFF2-40B4-BE49-F238E27FC236}">
              <a16:creationId xmlns:a16="http://schemas.microsoft.com/office/drawing/2014/main" id="{7159B130-4B85-4B69-BD5D-B44A93BE68D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77" name="AutoShape 31">
          <a:extLst>
            <a:ext uri="{FF2B5EF4-FFF2-40B4-BE49-F238E27FC236}">
              <a16:creationId xmlns:a16="http://schemas.microsoft.com/office/drawing/2014/main" id="{6257FC7E-536C-4E99-A667-5F61A036F0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78" name="AutoShape 31">
          <a:extLst>
            <a:ext uri="{FF2B5EF4-FFF2-40B4-BE49-F238E27FC236}">
              <a16:creationId xmlns:a16="http://schemas.microsoft.com/office/drawing/2014/main" id="{0CF332D6-C1B0-4CF5-BBD1-13EA964AABC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79" name="AutoShape 31">
          <a:extLst>
            <a:ext uri="{FF2B5EF4-FFF2-40B4-BE49-F238E27FC236}">
              <a16:creationId xmlns:a16="http://schemas.microsoft.com/office/drawing/2014/main" id="{883D5BA2-A920-47AE-BAA5-54EE08BEC6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80" name="AutoShape 31">
          <a:extLst>
            <a:ext uri="{FF2B5EF4-FFF2-40B4-BE49-F238E27FC236}">
              <a16:creationId xmlns:a16="http://schemas.microsoft.com/office/drawing/2014/main" id="{D5D51A25-D2A1-4762-85DE-52AF746EF1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81" name="AutoShape 31">
          <a:extLst>
            <a:ext uri="{FF2B5EF4-FFF2-40B4-BE49-F238E27FC236}">
              <a16:creationId xmlns:a16="http://schemas.microsoft.com/office/drawing/2014/main" id="{064EAA71-62AC-4EF0-A3B7-F52FED68BC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82" name="AutoShape 31">
          <a:extLst>
            <a:ext uri="{FF2B5EF4-FFF2-40B4-BE49-F238E27FC236}">
              <a16:creationId xmlns:a16="http://schemas.microsoft.com/office/drawing/2014/main" id="{DD7733A7-2C70-4ABE-A6DE-C2495E8D38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83" name="AutoShape 31">
          <a:extLst>
            <a:ext uri="{FF2B5EF4-FFF2-40B4-BE49-F238E27FC236}">
              <a16:creationId xmlns:a16="http://schemas.microsoft.com/office/drawing/2014/main" id="{9AE3EA4B-692E-4547-8D6B-6EE8D7A19EB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84" name="AutoShape 31">
          <a:extLst>
            <a:ext uri="{FF2B5EF4-FFF2-40B4-BE49-F238E27FC236}">
              <a16:creationId xmlns:a16="http://schemas.microsoft.com/office/drawing/2014/main" id="{EBADF663-1C0E-468B-A782-A8A67C85CD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85" name="AutoShape 31">
          <a:extLst>
            <a:ext uri="{FF2B5EF4-FFF2-40B4-BE49-F238E27FC236}">
              <a16:creationId xmlns:a16="http://schemas.microsoft.com/office/drawing/2014/main" id="{59CD0FF3-0287-4A2C-B3D3-F943EA5521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86" name="AutoShape 31">
          <a:extLst>
            <a:ext uri="{FF2B5EF4-FFF2-40B4-BE49-F238E27FC236}">
              <a16:creationId xmlns:a16="http://schemas.microsoft.com/office/drawing/2014/main" id="{F94EC952-F3D7-42DF-8501-7F1548D391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87" name="AutoShape 31">
          <a:extLst>
            <a:ext uri="{FF2B5EF4-FFF2-40B4-BE49-F238E27FC236}">
              <a16:creationId xmlns:a16="http://schemas.microsoft.com/office/drawing/2014/main" id="{1A847A33-4F53-4964-B793-A8C31FEE34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88" name="AutoShape 31">
          <a:extLst>
            <a:ext uri="{FF2B5EF4-FFF2-40B4-BE49-F238E27FC236}">
              <a16:creationId xmlns:a16="http://schemas.microsoft.com/office/drawing/2014/main" id="{BDCC6D50-D6BB-4FE1-8084-88FBB190EB2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89" name="AutoShape 31">
          <a:extLst>
            <a:ext uri="{FF2B5EF4-FFF2-40B4-BE49-F238E27FC236}">
              <a16:creationId xmlns:a16="http://schemas.microsoft.com/office/drawing/2014/main" id="{F0BE70D7-1B3A-4C2C-AEBD-16B6643BAA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90" name="AutoShape 31">
          <a:extLst>
            <a:ext uri="{FF2B5EF4-FFF2-40B4-BE49-F238E27FC236}">
              <a16:creationId xmlns:a16="http://schemas.microsoft.com/office/drawing/2014/main" id="{792F606E-ED57-4BEE-B91B-2ED695BCAF2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91" name="AutoShape 31">
          <a:extLst>
            <a:ext uri="{FF2B5EF4-FFF2-40B4-BE49-F238E27FC236}">
              <a16:creationId xmlns:a16="http://schemas.microsoft.com/office/drawing/2014/main" id="{D54D1CA3-C417-469C-89F1-254BEAC35BA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92" name="AutoShape 31">
          <a:extLst>
            <a:ext uri="{FF2B5EF4-FFF2-40B4-BE49-F238E27FC236}">
              <a16:creationId xmlns:a16="http://schemas.microsoft.com/office/drawing/2014/main" id="{EB7B4A6C-1934-4B9D-B03B-BF7CA2062F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93" name="AutoShape 31">
          <a:extLst>
            <a:ext uri="{FF2B5EF4-FFF2-40B4-BE49-F238E27FC236}">
              <a16:creationId xmlns:a16="http://schemas.microsoft.com/office/drawing/2014/main" id="{CA976E6B-6343-4559-BE6A-C77EC76D44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94" name="AutoShape 31">
          <a:extLst>
            <a:ext uri="{FF2B5EF4-FFF2-40B4-BE49-F238E27FC236}">
              <a16:creationId xmlns:a16="http://schemas.microsoft.com/office/drawing/2014/main" id="{6618174E-3C7A-45CF-BA78-25F4F39F35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95" name="AutoShape 31">
          <a:extLst>
            <a:ext uri="{FF2B5EF4-FFF2-40B4-BE49-F238E27FC236}">
              <a16:creationId xmlns:a16="http://schemas.microsoft.com/office/drawing/2014/main" id="{ACC6A26F-65BE-45DF-835A-D24B33A762B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96" name="AutoShape 31">
          <a:extLst>
            <a:ext uri="{FF2B5EF4-FFF2-40B4-BE49-F238E27FC236}">
              <a16:creationId xmlns:a16="http://schemas.microsoft.com/office/drawing/2014/main" id="{2B96DCCD-55A8-4FD8-ACB9-FAEA7DB71E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97" name="AutoShape 31">
          <a:extLst>
            <a:ext uri="{FF2B5EF4-FFF2-40B4-BE49-F238E27FC236}">
              <a16:creationId xmlns:a16="http://schemas.microsoft.com/office/drawing/2014/main" id="{ED4020AD-A7A6-4D0C-8F80-4480EFF62DA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98" name="AutoShape 31">
          <a:extLst>
            <a:ext uri="{FF2B5EF4-FFF2-40B4-BE49-F238E27FC236}">
              <a16:creationId xmlns:a16="http://schemas.microsoft.com/office/drawing/2014/main" id="{FF43805E-1A41-4FA5-A101-B13C619644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999" name="AutoShape 31">
          <a:extLst>
            <a:ext uri="{FF2B5EF4-FFF2-40B4-BE49-F238E27FC236}">
              <a16:creationId xmlns:a16="http://schemas.microsoft.com/office/drawing/2014/main" id="{3940209A-3FC4-4B17-B3F9-027032E889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00" name="AutoShape 31">
          <a:extLst>
            <a:ext uri="{FF2B5EF4-FFF2-40B4-BE49-F238E27FC236}">
              <a16:creationId xmlns:a16="http://schemas.microsoft.com/office/drawing/2014/main" id="{102982CD-2F05-42D8-9174-4BE19CC2602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01" name="AutoShape 31">
          <a:extLst>
            <a:ext uri="{FF2B5EF4-FFF2-40B4-BE49-F238E27FC236}">
              <a16:creationId xmlns:a16="http://schemas.microsoft.com/office/drawing/2014/main" id="{592A2F7E-DF27-429C-9321-825501EE8BC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02" name="AutoShape 31">
          <a:extLst>
            <a:ext uri="{FF2B5EF4-FFF2-40B4-BE49-F238E27FC236}">
              <a16:creationId xmlns:a16="http://schemas.microsoft.com/office/drawing/2014/main" id="{2E428C44-5E64-4F32-9A64-D76F60E601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03" name="AutoShape 31">
          <a:extLst>
            <a:ext uri="{FF2B5EF4-FFF2-40B4-BE49-F238E27FC236}">
              <a16:creationId xmlns:a16="http://schemas.microsoft.com/office/drawing/2014/main" id="{5C83AF84-B5AC-4B10-88A5-9E5CA34B0E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04" name="AutoShape 31">
          <a:extLst>
            <a:ext uri="{FF2B5EF4-FFF2-40B4-BE49-F238E27FC236}">
              <a16:creationId xmlns:a16="http://schemas.microsoft.com/office/drawing/2014/main" id="{E2A3F150-65C3-4D42-B943-E27A441F2ED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05" name="AutoShape 31">
          <a:extLst>
            <a:ext uri="{FF2B5EF4-FFF2-40B4-BE49-F238E27FC236}">
              <a16:creationId xmlns:a16="http://schemas.microsoft.com/office/drawing/2014/main" id="{CBF24844-2260-4929-9629-1759EBBD84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06" name="AutoShape 31">
          <a:extLst>
            <a:ext uri="{FF2B5EF4-FFF2-40B4-BE49-F238E27FC236}">
              <a16:creationId xmlns:a16="http://schemas.microsoft.com/office/drawing/2014/main" id="{7E2EB182-9BE0-46D2-B399-88DF382A38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07" name="AutoShape 31">
          <a:extLst>
            <a:ext uri="{FF2B5EF4-FFF2-40B4-BE49-F238E27FC236}">
              <a16:creationId xmlns:a16="http://schemas.microsoft.com/office/drawing/2014/main" id="{A20941CE-44EA-4301-ACC7-1FBBFE8B1E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08" name="AutoShape 31">
          <a:extLst>
            <a:ext uri="{FF2B5EF4-FFF2-40B4-BE49-F238E27FC236}">
              <a16:creationId xmlns:a16="http://schemas.microsoft.com/office/drawing/2014/main" id="{F7E1A3F8-EAA4-4FC2-BAC3-B362307F78D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09" name="AutoShape 31">
          <a:extLst>
            <a:ext uri="{FF2B5EF4-FFF2-40B4-BE49-F238E27FC236}">
              <a16:creationId xmlns:a16="http://schemas.microsoft.com/office/drawing/2014/main" id="{5B2F9CB5-636B-4260-98C2-68B6A8B0C4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10" name="AutoShape 31">
          <a:extLst>
            <a:ext uri="{FF2B5EF4-FFF2-40B4-BE49-F238E27FC236}">
              <a16:creationId xmlns:a16="http://schemas.microsoft.com/office/drawing/2014/main" id="{DA121EBC-E82C-40E8-A155-FAB4ACB300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11" name="AutoShape 31">
          <a:extLst>
            <a:ext uri="{FF2B5EF4-FFF2-40B4-BE49-F238E27FC236}">
              <a16:creationId xmlns:a16="http://schemas.microsoft.com/office/drawing/2014/main" id="{5D38F860-BD91-4454-9190-B7AAAC8DAC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12" name="AutoShape 31">
          <a:extLst>
            <a:ext uri="{FF2B5EF4-FFF2-40B4-BE49-F238E27FC236}">
              <a16:creationId xmlns:a16="http://schemas.microsoft.com/office/drawing/2014/main" id="{813EC1CC-31FC-41EE-A930-D484CEC25A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13" name="AutoShape 31">
          <a:extLst>
            <a:ext uri="{FF2B5EF4-FFF2-40B4-BE49-F238E27FC236}">
              <a16:creationId xmlns:a16="http://schemas.microsoft.com/office/drawing/2014/main" id="{FB806307-901E-406D-B809-B309838E5C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14" name="AutoShape 31">
          <a:extLst>
            <a:ext uri="{FF2B5EF4-FFF2-40B4-BE49-F238E27FC236}">
              <a16:creationId xmlns:a16="http://schemas.microsoft.com/office/drawing/2014/main" id="{4395DF46-EAFC-4D71-8CC0-2C258B8545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15" name="AutoShape 31">
          <a:extLst>
            <a:ext uri="{FF2B5EF4-FFF2-40B4-BE49-F238E27FC236}">
              <a16:creationId xmlns:a16="http://schemas.microsoft.com/office/drawing/2014/main" id="{E3E06B05-1826-4543-A9CA-B3507C31E4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16" name="AutoShape 31">
          <a:extLst>
            <a:ext uri="{FF2B5EF4-FFF2-40B4-BE49-F238E27FC236}">
              <a16:creationId xmlns:a16="http://schemas.microsoft.com/office/drawing/2014/main" id="{F6AF40C6-05D0-4FFC-8BDB-6E40F23380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17" name="AutoShape 31">
          <a:extLst>
            <a:ext uri="{FF2B5EF4-FFF2-40B4-BE49-F238E27FC236}">
              <a16:creationId xmlns:a16="http://schemas.microsoft.com/office/drawing/2014/main" id="{850E1E98-02D0-4ECC-8427-06AF55CC1F4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18" name="AutoShape 31">
          <a:extLst>
            <a:ext uri="{FF2B5EF4-FFF2-40B4-BE49-F238E27FC236}">
              <a16:creationId xmlns:a16="http://schemas.microsoft.com/office/drawing/2014/main" id="{76B68F6D-29F7-4797-853B-0FFDB1B3DA0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19" name="AutoShape 31">
          <a:extLst>
            <a:ext uri="{FF2B5EF4-FFF2-40B4-BE49-F238E27FC236}">
              <a16:creationId xmlns:a16="http://schemas.microsoft.com/office/drawing/2014/main" id="{959E1C5C-15B3-489B-82F9-6E03605A15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20" name="AutoShape 31">
          <a:extLst>
            <a:ext uri="{FF2B5EF4-FFF2-40B4-BE49-F238E27FC236}">
              <a16:creationId xmlns:a16="http://schemas.microsoft.com/office/drawing/2014/main" id="{8D9011C9-B87B-4BF2-A805-AA78FE8DDB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21" name="AutoShape 31">
          <a:extLst>
            <a:ext uri="{FF2B5EF4-FFF2-40B4-BE49-F238E27FC236}">
              <a16:creationId xmlns:a16="http://schemas.microsoft.com/office/drawing/2014/main" id="{2F456925-D8C6-4E8C-86F2-D651C204A3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22" name="AutoShape 31">
          <a:extLst>
            <a:ext uri="{FF2B5EF4-FFF2-40B4-BE49-F238E27FC236}">
              <a16:creationId xmlns:a16="http://schemas.microsoft.com/office/drawing/2014/main" id="{E34C7C12-FBE9-4E7A-98AA-E81AA9FA58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23" name="AutoShape 31">
          <a:extLst>
            <a:ext uri="{FF2B5EF4-FFF2-40B4-BE49-F238E27FC236}">
              <a16:creationId xmlns:a16="http://schemas.microsoft.com/office/drawing/2014/main" id="{D923E7B3-B7D1-4F9F-B8AB-7FEDF1E611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24" name="AutoShape 31">
          <a:extLst>
            <a:ext uri="{FF2B5EF4-FFF2-40B4-BE49-F238E27FC236}">
              <a16:creationId xmlns:a16="http://schemas.microsoft.com/office/drawing/2014/main" id="{6B43D90F-1234-4E30-A103-F45064A753D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25" name="AutoShape 31">
          <a:extLst>
            <a:ext uri="{FF2B5EF4-FFF2-40B4-BE49-F238E27FC236}">
              <a16:creationId xmlns:a16="http://schemas.microsoft.com/office/drawing/2014/main" id="{07AFFD03-57D5-4395-A47C-4AA7CB65910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26" name="AutoShape 31">
          <a:extLst>
            <a:ext uri="{FF2B5EF4-FFF2-40B4-BE49-F238E27FC236}">
              <a16:creationId xmlns:a16="http://schemas.microsoft.com/office/drawing/2014/main" id="{B57CBD6C-CF92-42D0-A4A4-673E4F05425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27" name="AutoShape 31">
          <a:extLst>
            <a:ext uri="{FF2B5EF4-FFF2-40B4-BE49-F238E27FC236}">
              <a16:creationId xmlns:a16="http://schemas.microsoft.com/office/drawing/2014/main" id="{6116D51E-9F92-4C4C-98F5-25469C49E91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28" name="AutoShape 31">
          <a:extLst>
            <a:ext uri="{FF2B5EF4-FFF2-40B4-BE49-F238E27FC236}">
              <a16:creationId xmlns:a16="http://schemas.microsoft.com/office/drawing/2014/main" id="{F9901870-62D0-4CAE-ABEE-4D7428F646F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29" name="AutoShape 31">
          <a:extLst>
            <a:ext uri="{FF2B5EF4-FFF2-40B4-BE49-F238E27FC236}">
              <a16:creationId xmlns:a16="http://schemas.microsoft.com/office/drawing/2014/main" id="{7B8826DF-A6AE-4494-968F-DE2D46CDAE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30" name="AutoShape 31">
          <a:extLst>
            <a:ext uri="{FF2B5EF4-FFF2-40B4-BE49-F238E27FC236}">
              <a16:creationId xmlns:a16="http://schemas.microsoft.com/office/drawing/2014/main" id="{563DE5D6-3268-4F67-B0DF-3B395B3F622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31" name="AutoShape 31">
          <a:extLst>
            <a:ext uri="{FF2B5EF4-FFF2-40B4-BE49-F238E27FC236}">
              <a16:creationId xmlns:a16="http://schemas.microsoft.com/office/drawing/2014/main" id="{894FD3CE-3B3C-49F4-9A8D-F231E53D0A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32" name="AutoShape 31">
          <a:extLst>
            <a:ext uri="{FF2B5EF4-FFF2-40B4-BE49-F238E27FC236}">
              <a16:creationId xmlns:a16="http://schemas.microsoft.com/office/drawing/2014/main" id="{9482AC00-3722-4669-BA39-8F207A95E6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33" name="AutoShape 31">
          <a:extLst>
            <a:ext uri="{FF2B5EF4-FFF2-40B4-BE49-F238E27FC236}">
              <a16:creationId xmlns:a16="http://schemas.microsoft.com/office/drawing/2014/main" id="{AE3AB0DC-AD39-4AE1-9D35-3B9F3BC1FC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34" name="AutoShape 31">
          <a:extLst>
            <a:ext uri="{FF2B5EF4-FFF2-40B4-BE49-F238E27FC236}">
              <a16:creationId xmlns:a16="http://schemas.microsoft.com/office/drawing/2014/main" id="{65E4D25C-FD0D-423B-9B19-BE6132367A8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35" name="AutoShape 31">
          <a:extLst>
            <a:ext uri="{FF2B5EF4-FFF2-40B4-BE49-F238E27FC236}">
              <a16:creationId xmlns:a16="http://schemas.microsoft.com/office/drawing/2014/main" id="{CB868C37-91B4-4D9A-AB65-5391DDC1FD9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36" name="AutoShape 31">
          <a:extLst>
            <a:ext uri="{FF2B5EF4-FFF2-40B4-BE49-F238E27FC236}">
              <a16:creationId xmlns:a16="http://schemas.microsoft.com/office/drawing/2014/main" id="{503E1A65-86D8-44DA-892D-2E72D1FFA7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37" name="AutoShape 31">
          <a:extLst>
            <a:ext uri="{FF2B5EF4-FFF2-40B4-BE49-F238E27FC236}">
              <a16:creationId xmlns:a16="http://schemas.microsoft.com/office/drawing/2014/main" id="{15EF8D48-ABF9-4B2A-B4CF-D4C98493D0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38" name="AutoShape 31">
          <a:extLst>
            <a:ext uri="{FF2B5EF4-FFF2-40B4-BE49-F238E27FC236}">
              <a16:creationId xmlns:a16="http://schemas.microsoft.com/office/drawing/2014/main" id="{EEB9CE8A-CFC0-4964-9B10-29765BBF1A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39" name="AutoShape 31">
          <a:extLst>
            <a:ext uri="{FF2B5EF4-FFF2-40B4-BE49-F238E27FC236}">
              <a16:creationId xmlns:a16="http://schemas.microsoft.com/office/drawing/2014/main" id="{E8F11B0D-4FBC-41CC-81AD-CF7A5198BB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40" name="AutoShape 31">
          <a:extLst>
            <a:ext uri="{FF2B5EF4-FFF2-40B4-BE49-F238E27FC236}">
              <a16:creationId xmlns:a16="http://schemas.microsoft.com/office/drawing/2014/main" id="{5F6B6324-D46F-499F-A41C-631926803C6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41" name="AutoShape 31">
          <a:extLst>
            <a:ext uri="{FF2B5EF4-FFF2-40B4-BE49-F238E27FC236}">
              <a16:creationId xmlns:a16="http://schemas.microsoft.com/office/drawing/2014/main" id="{96ED8750-E31A-41F5-A3E0-64FA42C11C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42" name="AutoShape 31">
          <a:extLst>
            <a:ext uri="{FF2B5EF4-FFF2-40B4-BE49-F238E27FC236}">
              <a16:creationId xmlns:a16="http://schemas.microsoft.com/office/drawing/2014/main" id="{7BB19013-3934-409D-A49C-D165BC8364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43" name="AutoShape 31">
          <a:extLst>
            <a:ext uri="{FF2B5EF4-FFF2-40B4-BE49-F238E27FC236}">
              <a16:creationId xmlns:a16="http://schemas.microsoft.com/office/drawing/2014/main" id="{97BB1CE7-BBD7-4E0D-A605-CA71D06A2A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44" name="AutoShape 31">
          <a:extLst>
            <a:ext uri="{FF2B5EF4-FFF2-40B4-BE49-F238E27FC236}">
              <a16:creationId xmlns:a16="http://schemas.microsoft.com/office/drawing/2014/main" id="{A9642281-8899-4F95-868F-55BD43CE813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45" name="AutoShape 31">
          <a:extLst>
            <a:ext uri="{FF2B5EF4-FFF2-40B4-BE49-F238E27FC236}">
              <a16:creationId xmlns:a16="http://schemas.microsoft.com/office/drawing/2014/main" id="{FCFF2697-C1D3-4691-95E7-B2C0B26CCA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46" name="AutoShape 31">
          <a:extLst>
            <a:ext uri="{FF2B5EF4-FFF2-40B4-BE49-F238E27FC236}">
              <a16:creationId xmlns:a16="http://schemas.microsoft.com/office/drawing/2014/main" id="{0C1D5A0A-B48D-499C-B747-AE1A779A49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47" name="AutoShape 31">
          <a:extLst>
            <a:ext uri="{FF2B5EF4-FFF2-40B4-BE49-F238E27FC236}">
              <a16:creationId xmlns:a16="http://schemas.microsoft.com/office/drawing/2014/main" id="{20976225-E54B-4D98-A62C-54F7B47994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48" name="AutoShape 31">
          <a:extLst>
            <a:ext uri="{FF2B5EF4-FFF2-40B4-BE49-F238E27FC236}">
              <a16:creationId xmlns:a16="http://schemas.microsoft.com/office/drawing/2014/main" id="{C14CDE32-F035-471E-8441-33FAC87A74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49" name="AutoShape 31">
          <a:extLst>
            <a:ext uri="{FF2B5EF4-FFF2-40B4-BE49-F238E27FC236}">
              <a16:creationId xmlns:a16="http://schemas.microsoft.com/office/drawing/2014/main" id="{3832749B-ECC6-4155-857A-1F3C2ECB48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50" name="AutoShape 31">
          <a:extLst>
            <a:ext uri="{FF2B5EF4-FFF2-40B4-BE49-F238E27FC236}">
              <a16:creationId xmlns:a16="http://schemas.microsoft.com/office/drawing/2014/main" id="{AF170FA2-82DB-4A3A-8B71-91B70304EC3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51" name="AutoShape 31">
          <a:extLst>
            <a:ext uri="{FF2B5EF4-FFF2-40B4-BE49-F238E27FC236}">
              <a16:creationId xmlns:a16="http://schemas.microsoft.com/office/drawing/2014/main" id="{2B15B50A-A443-4B1D-98F4-26D33C314B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52" name="AutoShape 31">
          <a:extLst>
            <a:ext uri="{FF2B5EF4-FFF2-40B4-BE49-F238E27FC236}">
              <a16:creationId xmlns:a16="http://schemas.microsoft.com/office/drawing/2014/main" id="{F2794C7F-D9FA-4BF8-AF88-34397589344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53" name="AutoShape 31">
          <a:extLst>
            <a:ext uri="{FF2B5EF4-FFF2-40B4-BE49-F238E27FC236}">
              <a16:creationId xmlns:a16="http://schemas.microsoft.com/office/drawing/2014/main" id="{73E4A96C-BDB0-4FE4-97B4-7E6A30C24E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54" name="AutoShape 31">
          <a:extLst>
            <a:ext uri="{FF2B5EF4-FFF2-40B4-BE49-F238E27FC236}">
              <a16:creationId xmlns:a16="http://schemas.microsoft.com/office/drawing/2014/main" id="{C197F5C6-FF47-4543-A840-8B7487AFEC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55" name="AutoShape 31">
          <a:extLst>
            <a:ext uri="{FF2B5EF4-FFF2-40B4-BE49-F238E27FC236}">
              <a16:creationId xmlns:a16="http://schemas.microsoft.com/office/drawing/2014/main" id="{2F469898-EB08-48A8-B5A8-5F319AD1AC4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56" name="AutoShape 31">
          <a:extLst>
            <a:ext uri="{FF2B5EF4-FFF2-40B4-BE49-F238E27FC236}">
              <a16:creationId xmlns:a16="http://schemas.microsoft.com/office/drawing/2014/main" id="{853FF4F4-0820-428C-BAF4-3784858CAEB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57" name="AutoShape 31">
          <a:extLst>
            <a:ext uri="{FF2B5EF4-FFF2-40B4-BE49-F238E27FC236}">
              <a16:creationId xmlns:a16="http://schemas.microsoft.com/office/drawing/2014/main" id="{820AF6EA-0D73-4AAA-99AA-B65BF00970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58" name="AutoShape 31">
          <a:extLst>
            <a:ext uri="{FF2B5EF4-FFF2-40B4-BE49-F238E27FC236}">
              <a16:creationId xmlns:a16="http://schemas.microsoft.com/office/drawing/2014/main" id="{17B76203-0312-41C5-B915-881570A4045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59" name="AutoShape 31">
          <a:extLst>
            <a:ext uri="{FF2B5EF4-FFF2-40B4-BE49-F238E27FC236}">
              <a16:creationId xmlns:a16="http://schemas.microsoft.com/office/drawing/2014/main" id="{8CEADE97-FEDA-4B48-92B1-18E2AC115C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60" name="AutoShape 31">
          <a:extLst>
            <a:ext uri="{FF2B5EF4-FFF2-40B4-BE49-F238E27FC236}">
              <a16:creationId xmlns:a16="http://schemas.microsoft.com/office/drawing/2014/main" id="{1E3124E2-462B-43E1-9F6B-F1919FDDD5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61" name="AutoShape 31">
          <a:extLst>
            <a:ext uri="{FF2B5EF4-FFF2-40B4-BE49-F238E27FC236}">
              <a16:creationId xmlns:a16="http://schemas.microsoft.com/office/drawing/2014/main" id="{A510A5CF-1D82-46FF-96C6-B12F98DE7E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62" name="AutoShape 31">
          <a:extLst>
            <a:ext uri="{FF2B5EF4-FFF2-40B4-BE49-F238E27FC236}">
              <a16:creationId xmlns:a16="http://schemas.microsoft.com/office/drawing/2014/main" id="{9E50A975-B9E1-4428-9E49-52FF5E4CA2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63" name="AutoShape 31">
          <a:extLst>
            <a:ext uri="{FF2B5EF4-FFF2-40B4-BE49-F238E27FC236}">
              <a16:creationId xmlns:a16="http://schemas.microsoft.com/office/drawing/2014/main" id="{B3C2129E-090E-4F39-9E2F-534F1059C4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64" name="AutoShape 31">
          <a:extLst>
            <a:ext uri="{FF2B5EF4-FFF2-40B4-BE49-F238E27FC236}">
              <a16:creationId xmlns:a16="http://schemas.microsoft.com/office/drawing/2014/main" id="{B347F318-32C5-4E96-9656-2600DAE38A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65" name="AutoShape 31">
          <a:extLst>
            <a:ext uri="{FF2B5EF4-FFF2-40B4-BE49-F238E27FC236}">
              <a16:creationId xmlns:a16="http://schemas.microsoft.com/office/drawing/2014/main" id="{DDB1A509-9C1C-4F05-ABAA-FC8FE34F2D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66" name="AutoShape 31">
          <a:extLst>
            <a:ext uri="{FF2B5EF4-FFF2-40B4-BE49-F238E27FC236}">
              <a16:creationId xmlns:a16="http://schemas.microsoft.com/office/drawing/2014/main" id="{5C740454-C85B-48A0-9E1C-99FFBFB80F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67" name="AutoShape 31">
          <a:extLst>
            <a:ext uri="{FF2B5EF4-FFF2-40B4-BE49-F238E27FC236}">
              <a16:creationId xmlns:a16="http://schemas.microsoft.com/office/drawing/2014/main" id="{23682232-5DF4-4257-B637-823B8D9D2E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68" name="AutoShape 31">
          <a:extLst>
            <a:ext uri="{FF2B5EF4-FFF2-40B4-BE49-F238E27FC236}">
              <a16:creationId xmlns:a16="http://schemas.microsoft.com/office/drawing/2014/main" id="{85BB57C1-68EC-4DD8-BD8E-103E3E517B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69" name="AutoShape 31">
          <a:extLst>
            <a:ext uri="{FF2B5EF4-FFF2-40B4-BE49-F238E27FC236}">
              <a16:creationId xmlns:a16="http://schemas.microsoft.com/office/drawing/2014/main" id="{9CA7CAA2-1757-4162-88A8-55C63C8491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70" name="AutoShape 31">
          <a:extLst>
            <a:ext uri="{FF2B5EF4-FFF2-40B4-BE49-F238E27FC236}">
              <a16:creationId xmlns:a16="http://schemas.microsoft.com/office/drawing/2014/main" id="{0BEFE07C-9D64-43B9-9827-5FE1A2F10B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71" name="AutoShape 31">
          <a:extLst>
            <a:ext uri="{FF2B5EF4-FFF2-40B4-BE49-F238E27FC236}">
              <a16:creationId xmlns:a16="http://schemas.microsoft.com/office/drawing/2014/main" id="{FE200F86-5709-4D56-B92E-751BF51081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72" name="AutoShape 31">
          <a:extLst>
            <a:ext uri="{FF2B5EF4-FFF2-40B4-BE49-F238E27FC236}">
              <a16:creationId xmlns:a16="http://schemas.microsoft.com/office/drawing/2014/main" id="{A0C95EA2-9859-436D-834A-6062FDA16F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73" name="AutoShape 31">
          <a:extLst>
            <a:ext uri="{FF2B5EF4-FFF2-40B4-BE49-F238E27FC236}">
              <a16:creationId xmlns:a16="http://schemas.microsoft.com/office/drawing/2014/main" id="{A60C14F0-EDB4-43E7-9207-740361219D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74" name="AutoShape 31">
          <a:extLst>
            <a:ext uri="{FF2B5EF4-FFF2-40B4-BE49-F238E27FC236}">
              <a16:creationId xmlns:a16="http://schemas.microsoft.com/office/drawing/2014/main" id="{67A46FCF-CD9A-4540-A762-2165455AD8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75" name="AutoShape 31">
          <a:extLst>
            <a:ext uri="{FF2B5EF4-FFF2-40B4-BE49-F238E27FC236}">
              <a16:creationId xmlns:a16="http://schemas.microsoft.com/office/drawing/2014/main" id="{545DB385-B160-4E1B-B1DC-A3862C19E7F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76" name="AutoShape 31">
          <a:extLst>
            <a:ext uri="{FF2B5EF4-FFF2-40B4-BE49-F238E27FC236}">
              <a16:creationId xmlns:a16="http://schemas.microsoft.com/office/drawing/2014/main" id="{69955214-EC81-4531-AC45-606D50BE2B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77" name="AutoShape 31">
          <a:extLst>
            <a:ext uri="{FF2B5EF4-FFF2-40B4-BE49-F238E27FC236}">
              <a16:creationId xmlns:a16="http://schemas.microsoft.com/office/drawing/2014/main" id="{25C409CE-544A-4D38-B5BA-3A105554C9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78" name="AutoShape 31">
          <a:extLst>
            <a:ext uri="{FF2B5EF4-FFF2-40B4-BE49-F238E27FC236}">
              <a16:creationId xmlns:a16="http://schemas.microsoft.com/office/drawing/2014/main" id="{DB510C74-DA86-4C47-B549-BE531CB4C3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79" name="AutoShape 31">
          <a:extLst>
            <a:ext uri="{FF2B5EF4-FFF2-40B4-BE49-F238E27FC236}">
              <a16:creationId xmlns:a16="http://schemas.microsoft.com/office/drawing/2014/main" id="{9F6FD5C3-7D49-47C5-967D-50A3CAF028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80" name="AutoShape 31">
          <a:extLst>
            <a:ext uri="{FF2B5EF4-FFF2-40B4-BE49-F238E27FC236}">
              <a16:creationId xmlns:a16="http://schemas.microsoft.com/office/drawing/2014/main" id="{9AD98C77-8DEB-47B1-8DD4-9EB74A3FDF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81" name="AutoShape 31">
          <a:extLst>
            <a:ext uri="{FF2B5EF4-FFF2-40B4-BE49-F238E27FC236}">
              <a16:creationId xmlns:a16="http://schemas.microsoft.com/office/drawing/2014/main" id="{E40F87E4-0B0E-434A-A03E-929C5C11E8D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82" name="AutoShape 31">
          <a:extLst>
            <a:ext uri="{FF2B5EF4-FFF2-40B4-BE49-F238E27FC236}">
              <a16:creationId xmlns:a16="http://schemas.microsoft.com/office/drawing/2014/main" id="{CBE46F65-8E0C-443B-8132-3B2F74D655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83" name="AutoShape 31">
          <a:extLst>
            <a:ext uri="{FF2B5EF4-FFF2-40B4-BE49-F238E27FC236}">
              <a16:creationId xmlns:a16="http://schemas.microsoft.com/office/drawing/2014/main" id="{F79F5795-0833-4DDB-9AC4-762F82C109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84" name="AutoShape 31">
          <a:extLst>
            <a:ext uri="{FF2B5EF4-FFF2-40B4-BE49-F238E27FC236}">
              <a16:creationId xmlns:a16="http://schemas.microsoft.com/office/drawing/2014/main" id="{8C96389B-9CDA-4C77-A228-ABC7A72597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85" name="AutoShape 31">
          <a:extLst>
            <a:ext uri="{FF2B5EF4-FFF2-40B4-BE49-F238E27FC236}">
              <a16:creationId xmlns:a16="http://schemas.microsoft.com/office/drawing/2014/main" id="{311FB088-34C3-4BDD-8552-D2057A2571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86" name="AutoShape 31">
          <a:extLst>
            <a:ext uri="{FF2B5EF4-FFF2-40B4-BE49-F238E27FC236}">
              <a16:creationId xmlns:a16="http://schemas.microsoft.com/office/drawing/2014/main" id="{35D0C5F3-9A40-451A-9443-7670044CE32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87" name="AutoShape 31">
          <a:extLst>
            <a:ext uri="{FF2B5EF4-FFF2-40B4-BE49-F238E27FC236}">
              <a16:creationId xmlns:a16="http://schemas.microsoft.com/office/drawing/2014/main" id="{E55A1BC1-ECCD-48C0-968B-D41EA0033CC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88" name="AutoShape 31">
          <a:extLst>
            <a:ext uri="{FF2B5EF4-FFF2-40B4-BE49-F238E27FC236}">
              <a16:creationId xmlns:a16="http://schemas.microsoft.com/office/drawing/2014/main" id="{F1E9945B-E3D4-44FE-8411-836877A69E0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89" name="AutoShape 31">
          <a:extLst>
            <a:ext uri="{FF2B5EF4-FFF2-40B4-BE49-F238E27FC236}">
              <a16:creationId xmlns:a16="http://schemas.microsoft.com/office/drawing/2014/main" id="{2DA3DD6C-16DA-4B8A-ADB2-E3985156DD3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90" name="AutoShape 31">
          <a:extLst>
            <a:ext uri="{FF2B5EF4-FFF2-40B4-BE49-F238E27FC236}">
              <a16:creationId xmlns:a16="http://schemas.microsoft.com/office/drawing/2014/main" id="{11A1C817-80D2-459A-9B24-68BDB28D086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91" name="AutoShape 31">
          <a:extLst>
            <a:ext uri="{FF2B5EF4-FFF2-40B4-BE49-F238E27FC236}">
              <a16:creationId xmlns:a16="http://schemas.microsoft.com/office/drawing/2014/main" id="{C0C3FCBB-0E33-4401-8775-29EEDACC2A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92" name="AutoShape 31">
          <a:extLst>
            <a:ext uri="{FF2B5EF4-FFF2-40B4-BE49-F238E27FC236}">
              <a16:creationId xmlns:a16="http://schemas.microsoft.com/office/drawing/2014/main" id="{061EA6EA-9ACF-4A0B-999F-3C46A23C9E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93" name="AutoShape 31">
          <a:extLst>
            <a:ext uri="{FF2B5EF4-FFF2-40B4-BE49-F238E27FC236}">
              <a16:creationId xmlns:a16="http://schemas.microsoft.com/office/drawing/2014/main" id="{DCEB9F4A-A819-467B-A7BC-85ACD06C5E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94" name="AutoShape 31">
          <a:extLst>
            <a:ext uri="{FF2B5EF4-FFF2-40B4-BE49-F238E27FC236}">
              <a16:creationId xmlns:a16="http://schemas.microsoft.com/office/drawing/2014/main" id="{3FF57645-9B90-407B-B14D-44032D3C0D2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95" name="AutoShape 31">
          <a:extLst>
            <a:ext uri="{FF2B5EF4-FFF2-40B4-BE49-F238E27FC236}">
              <a16:creationId xmlns:a16="http://schemas.microsoft.com/office/drawing/2014/main" id="{9BC450BA-310D-4E86-AD43-B6FCFD75AB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96" name="AutoShape 31">
          <a:extLst>
            <a:ext uri="{FF2B5EF4-FFF2-40B4-BE49-F238E27FC236}">
              <a16:creationId xmlns:a16="http://schemas.microsoft.com/office/drawing/2014/main" id="{4CBBEB40-D3E1-4177-8341-BDCD9D31B8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97" name="AutoShape 31">
          <a:extLst>
            <a:ext uri="{FF2B5EF4-FFF2-40B4-BE49-F238E27FC236}">
              <a16:creationId xmlns:a16="http://schemas.microsoft.com/office/drawing/2014/main" id="{D0B56661-40BF-4069-BD7A-5474280533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98" name="AutoShape 31">
          <a:extLst>
            <a:ext uri="{FF2B5EF4-FFF2-40B4-BE49-F238E27FC236}">
              <a16:creationId xmlns:a16="http://schemas.microsoft.com/office/drawing/2014/main" id="{92860ABF-5918-4293-9EBD-F5ABC7502D0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099" name="AutoShape 31">
          <a:extLst>
            <a:ext uri="{FF2B5EF4-FFF2-40B4-BE49-F238E27FC236}">
              <a16:creationId xmlns:a16="http://schemas.microsoft.com/office/drawing/2014/main" id="{4F238260-91D2-4CBC-BFC5-1B0FD6F158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00" name="AutoShape 31">
          <a:extLst>
            <a:ext uri="{FF2B5EF4-FFF2-40B4-BE49-F238E27FC236}">
              <a16:creationId xmlns:a16="http://schemas.microsoft.com/office/drawing/2014/main" id="{B685295C-7AB1-4446-A01B-77C4A47459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01" name="AutoShape 31">
          <a:extLst>
            <a:ext uri="{FF2B5EF4-FFF2-40B4-BE49-F238E27FC236}">
              <a16:creationId xmlns:a16="http://schemas.microsoft.com/office/drawing/2014/main" id="{8D2F00DE-F598-4FE2-BC67-9C030B2DEA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02" name="AutoShape 31">
          <a:extLst>
            <a:ext uri="{FF2B5EF4-FFF2-40B4-BE49-F238E27FC236}">
              <a16:creationId xmlns:a16="http://schemas.microsoft.com/office/drawing/2014/main" id="{25BBA8E8-428B-4B1C-BF7B-ADE211A673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03" name="AutoShape 31">
          <a:extLst>
            <a:ext uri="{FF2B5EF4-FFF2-40B4-BE49-F238E27FC236}">
              <a16:creationId xmlns:a16="http://schemas.microsoft.com/office/drawing/2014/main" id="{22B35437-A98D-4389-8928-4114E4179B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04" name="AutoShape 31">
          <a:extLst>
            <a:ext uri="{FF2B5EF4-FFF2-40B4-BE49-F238E27FC236}">
              <a16:creationId xmlns:a16="http://schemas.microsoft.com/office/drawing/2014/main" id="{809BBD1A-47D9-47BA-8683-F904377FFB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05" name="AutoShape 31">
          <a:extLst>
            <a:ext uri="{FF2B5EF4-FFF2-40B4-BE49-F238E27FC236}">
              <a16:creationId xmlns:a16="http://schemas.microsoft.com/office/drawing/2014/main" id="{27236BBE-E457-4C04-B098-F741FE1C38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06" name="AutoShape 31">
          <a:extLst>
            <a:ext uri="{FF2B5EF4-FFF2-40B4-BE49-F238E27FC236}">
              <a16:creationId xmlns:a16="http://schemas.microsoft.com/office/drawing/2014/main" id="{EABB6272-2803-4C69-844B-5C20F8385E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07" name="AutoShape 31">
          <a:extLst>
            <a:ext uri="{FF2B5EF4-FFF2-40B4-BE49-F238E27FC236}">
              <a16:creationId xmlns:a16="http://schemas.microsoft.com/office/drawing/2014/main" id="{57D62B12-FCA1-4059-BA42-E4F0DCC9D81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08" name="AutoShape 31">
          <a:extLst>
            <a:ext uri="{FF2B5EF4-FFF2-40B4-BE49-F238E27FC236}">
              <a16:creationId xmlns:a16="http://schemas.microsoft.com/office/drawing/2014/main" id="{563F5588-FBA8-4B46-B289-4971162E50A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09" name="AutoShape 31">
          <a:extLst>
            <a:ext uri="{FF2B5EF4-FFF2-40B4-BE49-F238E27FC236}">
              <a16:creationId xmlns:a16="http://schemas.microsoft.com/office/drawing/2014/main" id="{1B288291-8C52-4111-84E8-CB3D4257092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10" name="AutoShape 31">
          <a:extLst>
            <a:ext uri="{FF2B5EF4-FFF2-40B4-BE49-F238E27FC236}">
              <a16:creationId xmlns:a16="http://schemas.microsoft.com/office/drawing/2014/main" id="{869614C2-3A60-42F7-B7FC-3337F2EA89D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11" name="AutoShape 31">
          <a:extLst>
            <a:ext uri="{FF2B5EF4-FFF2-40B4-BE49-F238E27FC236}">
              <a16:creationId xmlns:a16="http://schemas.microsoft.com/office/drawing/2014/main" id="{73FF523B-9583-4643-B962-B3BB72A275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12" name="AutoShape 31">
          <a:extLst>
            <a:ext uri="{FF2B5EF4-FFF2-40B4-BE49-F238E27FC236}">
              <a16:creationId xmlns:a16="http://schemas.microsoft.com/office/drawing/2014/main" id="{E5109E7E-E083-4447-820F-AD841448ED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13" name="AutoShape 31">
          <a:extLst>
            <a:ext uri="{FF2B5EF4-FFF2-40B4-BE49-F238E27FC236}">
              <a16:creationId xmlns:a16="http://schemas.microsoft.com/office/drawing/2014/main" id="{E31830FF-4AC5-485C-8E2B-84E4A4AA0F5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14" name="AutoShape 31">
          <a:extLst>
            <a:ext uri="{FF2B5EF4-FFF2-40B4-BE49-F238E27FC236}">
              <a16:creationId xmlns:a16="http://schemas.microsoft.com/office/drawing/2014/main" id="{53DD1693-9C17-4899-8DB5-F1EC507E244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15" name="AutoShape 31">
          <a:extLst>
            <a:ext uri="{FF2B5EF4-FFF2-40B4-BE49-F238E27FC236}">
              <a16:creationId xmlns:a16="http://schemas.microsoft.com/office/drawing/2014/main" id="{2528017F-7933-428E-9248-E9C170CF96B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16" name="AutoShape 31">
          <a:extLst>
            <a:ext uri="{FF2B5EF4-FFF2-40B4-BE49-F238E27FC236}">
              <a16:creationId xmlns:a16="http://schemas.microsoft.com/office/drawing/2014/main" id="{75EEE973-B4AB-45D5-B32D-2787C07976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17" name="AutoShape 31">
          <a:extLst>
            <a:ext uri="{FF2B5EF4-FFF2-40B4-BE49-F238E27FC236}">
              <a16:creationId xmlns:a16="http://schemas.microsoft.com/office/drawing/2014/main" id="{8BB0645B-B4AE-45BE-B8B1-DE05CE50AF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18" name="AutoShape 31">
          <a:extLst>
            <a:ext uri="{FF2B5EF4-FFF2-40B4-BE49-F238E27FC236}">
              <a16:creationId xmlns:a16="http://schemas.microsoft.com/office/drawing/2014/main" id="{0FEB0518-A42E-40B7-8361-AEF69F923B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19" name="AutoShape 31">
          <a:extLst>
            <a:ext uri="{FF2B5EF4-FFF2-40B4-BE49-F238E27FC236}">
              <a16:creationId xmlns:a16="http://schemas.microsoft.com/office/drawing/2014/main" id="{5E11F65A-1A28-41F5-B0FF-1DF4A89088C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20" name="AutoShape 31">
          <a:extLst>
            <a:ext uri="{FF2B5EF4-FFF2-40B4-BE49-F238E27FC236}">
              <a16:creationId xmlns:a16="http://schemas.microsoft.com/office/drawing/2014/main" id="{55C24E30-172E-4A09-9574-5A12836DFE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21" name="AutoShape 31">
          <a:extLst>
            <a:ext uri="{FF2B5EF4-FFF2-40B4-BE49-F238E27FC236}">
              <a16:creationId xmlns:a16="http://schemas.microsoft.com/office/drawing/2014/main" id="{BB1F4C4E-38FA-413A-987C-6F84E254657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22" name="AutoShape 31">
          <a:extLst>
            <a:ext uri="{FF2B5EF4-FFF2-40B4-BE49-F238E27FC236}">
              <a16:creationId xmlns:a16="http://schemas.microsoft.com/office/drawing/2014/main" id="{F276F756-CC26-42E7-B92F-4EE2614E527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23" name="AutoShape 31">
          <a:extLst>
            <a:ext uri="{FF2B5EF4-FFF2-40B4-BE49-F238E27FC236}">
              <a16:creationId xmlns:a16="http://schemas.microsoft.com/office/drawing/2014/main" id="{E2AFEFDE-C65C-449C-AC96-430A29E693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24" name="AutoShape 31">
          <a:extLst>
            <a:ext uri="{FF2B5EF4-FFF2-40B4-BE49-F238E27FC236}">
              <a16:creationId xmlns:a16="http://schemas.microsoft.com/office/drawing/2014/main" id="{EDB9E623-FB0F-43AC-B8A7-F1FD1EBF0C4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25" name="AutoShape 31">
          <a:extLst>
            <a:ext uri="{FF2B5EF4-FFF2-40B4-BE49-F238E27FC236}">
              <a16:creationId xmlns:a16="http://schemas.microsoft.com/office/drawing/2014/main" id="{F2EB516D-E762-413E-B572-3CA58F5963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26" name="AutoShape 31">
          <a:extLst>
            <a:ext uri="{FF2B5EF4-FFF2-40B4-BE49-F238E27FC236}">
              <a16:creationId xmlns:a16="http://schemas.microsoft.com/office/drawing/2014/main" id="{22C2CC89-2C2A-46F4-96A5-E62B110905A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27" name="AutoShape 31">
          <a:extLst>
            <a:ext uri="{FF2B5EF4-FFF2-40B4-BE49-F238E27FC236}">
              <a16:creationId xmlns:a16="http://schemas.microsoft.com/office/drawing/2014/main" id="{01B404FD-3FA9-440D-B917-4E6ED3A6A5A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28" name="AutoShape 31">
          <a:extLst>
            <a:ext uri="{FF2B5EF4-FFF2-40B4-BE49-F238E27FC236}">
              <a16:creationId xmlns:a16="http://schemas.microsoft.com/office/drawing/2014/main" id="{28A652E0-BEC4-4654-9FF8-C7426FD9D85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29" name="AutoShape 31">
          <a:extLst>
            <a:ext uri="{FF2B5EF4-FFF2-40B4-BE49-F238E27FC236}">
              <a16:creationId xmlns:a16="http://schemas.microsoft.com/office/drawing/2014/main" id="{7970E0EC-BB07-4540-BCEF-FFA7DB8ADD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30" name="AutoShape 31">
          <a:extLst>
            <a:ext uri="{FF2B5EF4-FFF2-40B4-BE49-F238E27FC236}">
              <a16:creationId xmlns:a16="http://schemas.microsoft.com/office/drawing/2014/main" id="{A1D1B8F7-3EB4-408D-A8E0-7F9435E9577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31" name="AutoShape 31">
          <a:extLst>
            <a:ext uri="{FF2B5EF4-FFF2-40B4-BE49-F238E27FC236}">
              <a16:creationId xmlns:a16="http://schemas.microsoft.com/office/drawing/2014/main" id="{71AB1935-7A37-4FEF-BB51-EE1E99F5E1F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32" name="AutoShape 31">
          <a:extLst>
            <a:ext uri="{FF2B5EF4-FFF2-40B4-BE49-F238E27FC236}">
              <a16:creationId xmlns:a16="http://schemas.microsoft.com/office/drawing/2014/main" id="{B571E705-BCB0-4216-8748-8672A01C824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33" name="AutoShape 31">
          <a:extLst>
            <a:ext uri="{FF2B5EF4-FFF2-40B4-BE49-F238E27FC236}">
              <a16:creationId xmlns:a16="http://schemas.microsoft.com/office/drawing/2014/main" id="{657B5C6C-6B3F-4E57-853B-AB176F9536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34" name="AutoShape 31">
          <a:extLst>
            <a:ext uri="{FF2B5EF4-FFF2-40B4-BE49-F238E27FC236}">
              <a16:creationId xmlns:a16="http://schemas.microsoft.com/office/drawing/2014/main" id="{9BC4910B-DEB4-4575-8E6D-FA7B9A7777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35" name="AutoShape 31">
          <a:extLst>
            <a:ext uri="{FF2B5EF4-FFF2-40B4-BE49-F238E27FC236}">
              <a16:creationId xmlns:a16="http://schemas.microsoft.com/office/drawing/2014/main" id="{0451552F-ECC5-4F83-8656-AAA4C4F66E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36" name="AutoShape 31">
          <a:extLst>
            <a:ext uri="{FF2B5EF4-FFF2-40B4-BE49-F238E27FC236}">
              <a16:creationId xmlns:a16="http://schemas.microsoft.com/office/drawing/2014/main" id="{17A18586-8FF2-4783-B433-C155FAC3114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37" name="AutoShape 31">
          <a:extLst>
            <a:ext uri="{FF2B5EF4-FFF2-40B4-BE49-F238E27FC236}">
              <a16:creationId xmlns:a16="http://schemas.microsoft.com/office/drawing/2014/main" id="{9230912C-C0E3-452B-A12A-CBB9EC984B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38" name="AutoShape 31">
          <a:extLst>
            <a:ext uri="{FF2B5EF4-FFF2-40B4-BE49-F238E27FC236}">
              <a16:creationId xmlns:a16="http://schemas.microsoft.com/office/drawing/2014/main" id="{32238DD0-4D4E-4FDC-96C7-DF7E2771233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39" name="AutoShape 31">
          <a:extLst>
            <a:ext uri="{FF2B5EF4-FFF2-40B4-BE49-F238E27FC236}">
              <a16:creationId xmlns:a16="http://schemas.microsoft.com/office/drawing/2014/main" id="{D0ACB7CF-466A-43CE-8698-00DA46EDBA1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40" name="AutoShape 31">
          <a:extLst>
            <a:ext uri="{FF2B5EF4-FFF2-40B4-BE49-F238E27FC236}">
              <a16:creationId xmlns:a16="http://schemas.microsoft.com/office/drawing/2014/main" id="{CD4027C0-737F-4C1A-8CC0-F36DA147C1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41" name="AutoShape 31">
          <a:extLst>
            <a:ext uri="{FF2B5EF4-FFF2-40B4-BE49-F238E27FC236}">
              <a16:creationId xmlns:a16="http://schemas.microsoft.com/office/drawing/2014/main" id="{33664A0C-C13B-4855-AE75-2D348C55EE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42" name="AutoShape 31">
          <a:extLst>
            <a:ext uri="{FF2B5EF4-FFF2-40B4-BE49-F238E27FC236}">
              <a16:creationId xmlns:a16="http://schemas.microsoft.com/office/drawing/2014/main" id="{48FED308-02A6-404A-8F4B-ABE840ED4ED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43" name="AutoShape 31">
          <a:extLst>
            <a:ext uri="{FF2B5EF4-FFF2-40B4-BE49-F238E27FC236}">
              <a16:creationId xmlns:a16="http://schemas.microsoft.com/office/drawing/2014/main" id="{77FDD294-B6EC-49DD-897B-61E5C5859D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44" name="AutoShape 31">
          <a:extLst>
            <a:ext uri="{FF2B5EF4-FFF2-40B4-BE49-F238E27FC236}">
              <a16:creationId xmlns:a16="http://schemas.microsoft.com/office/drawing/2014/main" id="{C8858FAF-5271-4905-AD4C-2781458B9B2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45" name="AutoShape 31">
          <a:extLst>
            <a:ext uri="{FF2B5EF4-FFF2-40B4-BE49-F238E27FC236}">
              <a16:creationId xmlns:a16="http://schemas.microsoft.com/office/drawing/2014/main" id="{87B0D041-D51F-49BC-8060-84ED60EA7A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46" name="AutoShape 31">
          <a:extLst>
            <a:ext uri="{FF2B5EF4-FFF2-40B4-BE49-F238E27FC236}">
              <a16:creationId xmlns:a16="http://schemas.microsoft.com/office/drawing/2014/main" id="{901F385F-420D-4523-B30C-161A2035815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47" name="AutoShape 31">
          <a:extLst>
            <a:ext uri="{FF2B5EF4-FFF2-40B4-BE49-F238E27FC236}">
              <a16:creationId xmlns:a16="http://schemas.microsoft.com/office/drawing/2014/main" id="{87247BE0-F333-490F-A74A-456C6D15F9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48" name="AutoShape 31">
          <a:extLst>
            <a:ext uri="{FF2B5EF4-FFF2-40B4-BE49-F238E27FC236}">
              <a16:creationId xmlns:a16="http://schemas.microsoft.com/office/drawing/2014/main" id="{187627A9-A589-4F6E-8122-6521FF7E61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49" name="AutoShape 31">
          <a:extLst>
            <a:ext uri="{FF2B5EF4-FFF2-40B4-BE49-F238E27FC236}">
              <a16:creationId xmlns:a16="http://schemas.microsoft.com/office/drawing/2014/main" id="{FA857B7B-6C0B-4BFE-94C8-EEC3068536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50" name="AutoShape 31">
          <a:extLst>
            <a:ext uri="{FF2B5EF4-FFF2-40B4-BE49-F238E27FC236}">
              <a16:creationId xmlns:a16="http://schemas.microsoft.com/office/drawing/2014/main" id="{2213B55F-A4F7-4F78-8A7F-E118D256C1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51" name="AutoShape 31">
          <a:extLst>
            <a:ext uri="{FF2B5EF4-FFF2-40B4-BE49-F238E27FC236}">
              <a16:creationId xmlns:a16="http://schemas.microsoft.com/office/drawing/2014/main" id="{0FB29906-8D67-4204-ACA1-46A1D18352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52" name="AutoShape 31">
          <a:extLst>
            <a:ext uri="{FF2B5EF4-FFF2-40B4-BE49-F238E27FC236}">
              <a16:creationId xmlns:a16="http://schemas.microsoft.com/office/drawing/2014/main" id="{C2F87FAC-09E3-416A-AE24-AD5B8E7AB9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53" name="AutoShape 31">
          <a:extLst>
            <a:ext uri="{FF2B5EF4-FFF2-40B4-BE49-F238E27FC236}">
              <a16:creationId xmlns:a16="http://schemas.microsoft.com/office/drawing/2014/main" id="{1D4EC613-3DBA-4DEE-84D2-66A6264DAB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54" name="AutoShape 31">
          <a:extLst>
            <a:ext uri="{FF2B5EF4-FFF2-40B4-BE49-F238E27FC236}">
              <a16:creationId xmlns:a16="http://schemas.microsoft.com/office/drawing/2014/main" id="{38556C63-E56A-4B26-8B0E-8FD17D8E6D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55" name="AutoShape 31">
          <a:extLst>
            <a:ext uri="{FF2B5EF4-FFF2-40B4-BE49-F238E27FC236}">
              <a16:creationId xmlns:a16="http://schemas.microsoft.com/office/drawing/2014/main" id="{CC8DCBF8-FFF4-4358-B7E0-5FAA88B854D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56" name="AutoShape 31">
          <a:extLst>
            <a:ext uri="{FF2B5EF4-FFF2-40B4-BE49-F238E27FC236}">
              <a16:creationId xmlns:a16="http://schemas.microsoft.com/office/drawing/2014/main" id="{C3EE90A7-B871-4596-916E-09088C2A1CD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57" name="AutoShape 31">
          <a:extLst>
            <a:ext uri="{FF2B5EF4-FFF2-40B4-BE49-F238E27FC236}">
              <a16:creationId xmlns:a16="http://schemas.microsoft.com/office/drawing/2014/main" id="{D13D79D8-9830-4D28-9FB2-3ACBB4E9E7A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58" name="AutoShape 31">
          <a:extLst>
            <a:ext uri="{FF2B5EF4-FFF2-40B4-BE49-F238E27FC236}">
              <a16:creationId xmlns:a16="http://schemas.microsoft.com/office/drawing/2014/main" id="{ECCC0031-B8C2-4899-959F-DC241B49DD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59" name="AutoShape 31">
          <a:extLst>
            <a:ext uri="{FF2B5EF4-FFF2-40B4-BE49-F238E27FC236}">
              <a16:creationId xmlns:a16="http://schemas.microsoft.com/office/drawing/2014/main" id="{CE717273-C0C2-4CBB-B0CE-CC64A0366CA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60" name="AutoShape 31">
          <a:extLst>
            <a:ext uri="{FF2B5EF4-FFF2-40B4-BE49-F238E27FC236}">
              <a16:creationId xmlns:a16="http://schemas.microsoft.com/office/drawing/2014/main" id="{CB7FCE0D-B6CE-4E7D-9AED-FCEF471C8AE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61" name="AutoShape 31">
          <a:extLst>
            <a:ext uri="{FF2B5EF4-FFF2-40B4-BE49-F238E27FC236}">
              <a16:creationId xmlns:a16="http://schemas.microsoft.com/office/drawing/2014/main" id="{907BBC0A-5A67-4EB4-BFE7-7FFB893C3D4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62" name="AutoShape 31">
          <a:extLst>
            <a:ext uri="{FF2B5EF4-FFF2-40B4-BE49-F238E27FC236}">
              <a16:creationId xmlns:a16="http://schemas.microsoft.com/office/drawing/2014/main" id="{0E019501-4328-43B1-B55E-FC3C3B0A2D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63" name="AutoShape 31">
          <a:extLst>
            <a:ext uri="{FF2B5EF4-FFF2-40B4-BE49-F238E27FC236}">
              <a16:creationId xmlns:a16="http://schemas.microsoft.com/office/drawing/2014/main" id="{0259A582-1BB1-45E0-BF0F-45A0CB06FAA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64" name="AutoShape 31">
          <a:extLst>
            <a:ext uri="{FF2B5EF4-FFF2-40B4-BE49-F238E27FC236}">
              <a16:creationId xmlns:a16="http://schemas.microsoft.com/office/drawing/2014/main" id="{FB0A0CDA-FDBC-40C6-B050-CC540422AE2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65" name="AutoShape 31">
          <a:extLst>
            <a:ext uri="{FF2B5EF4-FFF2-40B4-BE49-F238E27FC236}">
              <a16:creationId xmlns:a16="http://schemas.microsoft.com/office/drawing/2014/main" id="{9F1C1654-C03F-4CD3-ABA3-B01EEC14B1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66" name="AutoShape 31">
          <a:extLst>
            <a:ext uri="{FF2B5EF4-FFF2-40B4-BE49-F238E27FC236}">
              <a16:creationId xmlns:a16="http://schemas.microsoft.com/office/drawing/2014/main" id="{CF4A8281-A6E8-45AC-8C24-0442F7FC655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67" name="AutoShape 31">
          <a:extLst>
            <a:ext uri="{FF2B5EF4-FFF2-40B4-BE49-F238E27FC236}">
              <a16:creationId xmlns:a16="http://schemas.microsoft.com/office/drawing/2014/main" id="{F96F7177-A010-47C3-B6E9-3F9DA1F90E5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68" name="AutoShape 31">
          <a:extLst>
            <a:ext uri="{FF2B5EF4-FFF2-40B4-BE49-F238E27FC236}">
              <a16:creationId xmlns:a16="http://schemas.microsoft.com/office/drawing/2014/main" id="{A797DF1E-48F7-44D5-84D4-F2F89E04639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69" name="AutoShape 31">
          <a:extLst>
            <a:ext uri="{FF2B5EF4-FFF2-40B4-BE49-F238E27FC236}">
              <a16:creationId xmlns:a16="http://schemas.microsoft.com/office/drawing/2014/main" id="{4E318334-2A26-49AB-8F64-99DBE977A62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70" name="AutoShape 31">
          <a:extLst>
            <a:ext uri="{FF2B5EF4-FFF2-40B4-BE49-F238E27FC236}">
              <a16:creationId xmlns:a16="http://schemas.microsoft.com/office/drawing/2014/main" id="{94E89379-C79C-4AAC-A60C-2C6AAEBCD3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71" name="AutoShape 31">
          <a:extLst>
            <a:ext uri="{FF2B5EF4-FFF2-40B4-BE49-F238E27FC236}">
              <a16:creationId xmlns:a16="http://schemas.microsoft.com/office/drawing/2014/main" id="{86F9050D-C686-4C42-B60E-360489C20C0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72" name="AutoShape 31">
          <a:extLst>
            <a:ext uri="{FF2B5EF4-FFF2-40B4-BE49-F238E27FC236}">
              <a16:creationId xmlns:a16="http://schemas.microsoft.com/office/drawing/2014/main" id="{409C01D1-D784-46EB-BFC6-BEB351CAF5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73" name="AutoShape 31">
          <a:extLst>
            <a:ext uri="{FF2B5EF4-FFF2-40B4-BE49-F238E27FC236}">
              <a16:creationId xmlns:a16="http://schemas.microsoft.com/office/drawing/2014/main" id="{AC80BD81-0EAC-4F94-8E98-46CA89D655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74" name="AutoShape 31">
          <a:extLst>
            <a:ext uri="{FF2B5EF4-FFF2-40B4-BE49-F238E27FC236}">
              <a16:creationId xmlns:a16="http://schemas.microsoft.com/office/drawing/2014/main" id="{C3D69410-9C77-470F-9B8B-022A8C2FFB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75" name="AutoShape 31">
          <a:extLst>
            <a:ext uri="{FF2B5EF4-FFF2-40B4-BE49-F238E27FC236}">
              <a16:creationId xmlns:a16="http://schemas.microsoft.com/office/drawing/2014/main" id="{9D7EC634-FF45-443D-BE36-09B3DF3AC5B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76" name="AutoShape 31">
          <a:extLst>
            <a:ext uri="{FF2B5EF4-FFF2-40B4-BE49-F238E27FC236}">
              <a16:creationId xmlns:a16="http://schemas.microsoft.com/office/drawing/2014/main" id="{93A786DE-7607-451D-B765-E45DD3227A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77" name="AutoShape 31">
          <a:extLst>
            <a:ext uri="{FF2B5EF4-FFF2-40B4-BE49-F238E27FC236}">
              <a16:creationId xmlns:a16="http://schemas.microsoft.com/office/drawing/2014/main" id="{87F4453E-1982-435A-905D-20C63D246F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78" name="AutoShape 31">
          <a:extLst>
            <a:ext uri="{FF2B5EF4-FFF2-40B4-BE49-F238E27FC236}">
              <a16:creationId xmlns:a16="http://schemas.microsoft.com/office/drawing/2014/main" id="{4A06437C-F61D-4BA6-B915-38D30BA77B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79" name="AutoShape 31">
          <a:extLst>
            <a:ext uri="{FF2B5EF4-FFF2-40B4-BE49-F238E27FC236}">
              <a16:creationId xmlns:a16="http://schemas.microsoft.com/office/drawing/2014/main" id="{C1453867-343C-407E-8568-1CAC4BF541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80" name="AutoShape 31">
          <a:extLst>
            <a:ext uri="{FF2B5EF4-FFF2-40B4-BE49-F238E27FC236}">
              <a16:creationId xmlns:a16="http://schemas.microsoft.com/office/drawing/2014/main" id="{A00410CF-495D-4FAC-8C93-53764CC3703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81" name="AutoShape 31">
          <a:extLst>
            <a:ext uri="{FF2B5EF4-FFF2-40B4-BE49-F238E27FC236}">
              <a16:creationId xmlns:a16="http://schemas.microsoft.com/office/drawing/2014/main" id="{191004E4-0D94-4C28-8C21-EAEC101BFD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82" name="AutoShape 31">
          <a:extLst>
            <a:ext uri="{FF2B5EF4-FFF2-40B4-BE49-F238E27FC236}">
              <a16:creationId xmlns:a16="http://schemas.microsoft.com/office/drawing/2014/main" id="{986FBB82-D397-4958-AF4D-29E16B08DE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83" name="AutoShape 31">
          <a:extLst>
            <a:ext uri="{FF2B5EF4-FFF2-40B4-BE49-F238E27FC236}">
              <a16:creationId xmlns:a16="http://schemas.microsoft.com/office/drawing/2014/main" id="{18CFCD17-614E-4BA3-BEA7-17C18776E6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84" name="AutoShape 31">
          <a:extLst>
            <a:ext uri="{FF2B5EF4-FFF2-40B4-BE49-F238E27FC236}">
              <a16:creationId xmlns:a16="http://schemas.microsoft.com/office/drawing/2014/main" id="{D290DA4A-63BE-4C77-B4D3-B1FE78E9363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85" name="AutoShape 31">
          <a:extLst>
            <a:ext uri="{FF2B5EF4-FFF2-40B4-BE49-F238E27FC236}">
              <a16:creationId xmlns:a16="http://schemas.microsoft.com/office/drawing/2014/main" id="{CB60C72E-1363-4325-A999-94D6634FB4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86" name="AutoShape 31">
          <a:extLst>
            <a:ext uri="{FF2B5EF4-FFF2-40B4-BE49-F238E27FC236}">
              <a16:creationId xmlns:a16="http://schemas.microsoft.com/office/drawing/2014/main" id="{849B8E42-452D-4EEF-9932-23CD05EC44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87" name="AutoShape 31">
          <a:extLst>
            <a:ext uri="{FF2B5EF4-FFF2-40B4-BE49-F238E27FC236}">
              <a16:creationId xmlns:a16="http://schemas.microsoft.com/office/drawing/2014/main" id="{5D6EFDF2-5459-4680-82FC-AA3C38E4FC4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88" name="AutoShape 31">
          <a:extLst>
            <a:ext uri="{FF2B5EF4-FFF2-40B4-BE49-F238E27FC236}">
              <a16:creationId xmlns:a16="http://schemas.microsoft.com/office/drawing/2014/main" id="{99E54A9A-47B5-499A-8293-96D6536F483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89" name="AutoShape 31">
          <a:extLst>
            <a:ext uri="{FF2B5EF4-FFF2-40B4-BE49-F238E27FC236}">
              <a16:creationId xmlns:a16="http://schemas.microsoft.com/office/drawing/2014/main" id="{7D337D29-F756-43B8-9AE3-3F32DEEDAE8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90" name="AutoShape 31">
          <a:extLst>
            <a:ext uri="{FF2B5EF4-FFF2-40B4-BE49-F238E27FC236}">
              <a16:creationId xmlns:a16="http://schemas.microsoft.com/office/drawing/2014/main" id="{A0BDE10C-C47E-42D7-B01F-B227957285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91" name="AutoShape 31">
          <a:extLst>
            <a:ext uri="{FF2B5EF4-FFF2-40B4-BE49-F238E27FC236}">
              <a16:creationId xmlns:a16="http://schemas.microsoft.com/office/drawing/2014/main" id="{6A632F94-F237-4664-8F6A-496D98B308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92" name="AutoShape 31">
          <a:extLst>
            <a:ext uri="{FF2B5EF4-FFF2-40B4-BE49-F238E27FC236}">
              <a16:creationId xmlns:a16="http://schemas.microsoft.com/office/drawing/2014/main" id="{0BB53094-C229-4FB8-B6AF-B56BF93109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93" name="AutoShape 31">
          <a:extLst>
            <a:ext uri="{FF2B5EF4-FFF2-40B4-BE49-F238E27FC236}">
              <a16:creationId xmlns:a16="http://schemas.microsoft.com/office/drawing/2014/main" id="{331D15B5-77E0-437E-930A-6DD2EC8F8AB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94" name="AutoShape 31">
          <a:extLst>
            <a:ext uri="{FF2B5EF4-FFF2-40B4-BE49-F238E27FC236}">
              <a16:creationId xmlns:a16="http://schemas.microsoft.com/office/drawing/2014/main" id="{F54B58FF-C870-4B0C-82EF-5124F4EDE9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95" name="AutoShape 31">
          <a:extLst>
            <a:ext uri="{FF2B5EF4-FFF2-40B4-BE49-F238E27FC236}">
              <a16:creationId xmlns:a16="http://schemas.microsoft.com/office/drawing/2014/main" id="{D8F82672-1C76-4368-8B70-C01286A5CE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96" name="AutoShape 31">
          <a:extLst>
            <a:ext uri="{FF2B5EF4-FFF2-40B4-BE49-F238E27FC236}">
              <a16:creationId xmlns:a16="http://schemas.microsoft.com/office/drawing/2014/main" id="{0392F099-DFCA-4A2A-9CE2-E3D9E821FE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97" name="AutoShape 31">
          <a:extLst>
            <a:ext uri="{FF2B5EF4-FFF2-40B4-BE49-F238E27FC236}">
              <a16:creationId xmlns:a16="http://schemas.microsoft.com/office/drawing/2014/main" id="{115A56D9-230F-4AE9-819A-62905AF029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98" name="AutoShape 31">
          <a:extLst>
            <a:ext uri="{FF2B5EF4-FFF2-40B4-BE49-F238E27FC236}">
              <a16:creationId xmlns:a16="http://schemas.microsoft.com/office/drawing/2014/main" id="{E35E267C-161B-4A6F-8539-E34EDA04B0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199" name="AutoShape 31">
          <a:extLst>
            <a:ext uri="{FF2B5EF4-FFF2-40B4-BE49-F238E27FC236}">
              <a16:creationId xmlns:a16="http://schemas.microsoft.com/office/drawing/2014/main" id="{7D929579-7860-407F-A77E-EED2ED968BD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00" name="AutoShape 31">
          <a:extLst>
            <a:ext uri="{FF2B5EF4-FFF2-40B4-BE49-F238E27FC236}">
              <a16:creationId xmlns:a16="http://schemas.microsoft.com/office/drawing/2014/main" id="{5AC24A0C-AA6B-4F1D-84AC-15087563DD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01" name="AutoShape 31">
          <a:extLst>
            <a:ext uri="{FF2B5EF4-FFF2-40B4-BE49-F238E27FC236}">
              <a16:creationId xmlns:a16="http://schemas.microsoft.com/office/drawing/2014/main" id="{E04D722E-759B-4362-9FB6-69430A84AE5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02" name="AutoShape 31">
          <a:extLst>
            <a:ext uri="{FF2B5EF4-FFF2-40B4-BE49-F238E27FC236}">
              <a16:creationId xmlns:a16="http://schemas.microsoft.com/office/drawing/2014/main" id="{E8427820-7FFF-43DB-A3AC-8FD8122F09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03" name="AutoShape 31">
          <a:extLst>
            <a:ext uri="{FF2B5EF4-FFF2-40B4-BE49-F238E27FC236}">
              <a16:creationId xmlns:a16="http://schemas.microsoft.com/office/drawing/2014/main" id="{D4B08AA2-A03A-4243-95A5-6C63D262E2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04" name="AutoShape 31">
          <a:extLst>
            <a:ext uri="{FF2B5EF4-FFF2-40B4-BE49-F238E27FC236}">
              <a16:creationId xmlns:a16="http://schemas.microsoft.com/office/drawing/2014/main" id="{D7C3BD93-2295-4B70-AC68-91170A33B6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05" name="AutoShape 31">
          <a:extLst>
            <a:ext uri="{FF2B5EF4-FFF2-40B4-BE49-F238E27FC236}">
              <a16:creationId xmlns:a16="http://schemas.microsoft.com/office/drawing/2014/main" id="{4AD8B96F-8A7B-446C-8245-6DCFA82BAB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06" name="AutoShape 31">
          <a:extLst>
            <a:ext uri="{FF2B5EF4-FFF2-40B4-BE49-F238E27FC236}">
              <a16:creationId xmlns:a16="http://schemas.microsoft.com/office/drawing/2014/main" id="{43E82EFB-D4C4-4382-B8A9-B03821642A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07" name="AutoShape 31">
          <a:extLst>
            <a:ext uri="{FF2B5EF4-FFF2-40B4-BE49-F238E27FC236}">
              <a16:creationId xmlns:a16="http://schemas.microsoft.com/office/drawing/2014/main" id="{1BEE3E50-814E-43EE-9437-33276E34F2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08" name="AutoShape 31">
          <a:extLst>
            <a:ext uri="{FF2B5EF4-FFF2-40B4-BE49-F238E27FC236}">
              <a16:creationId xmlns:a16="http://schemas.microsoft.com/office/drawing/2014/main" id="{1F19E867-3EAB-47AB-AD45-653F837E945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09" name="AutoShape 31">
          <a:extLst>
            <a:ext uri="{FF2B5EF4-FFF2-40B4-BE49-F238E27FC236}">
              <a16:creationId xmlns:a16="http://schemas.microsoft.com/office/drawing/2014/main" id="{2C7A3BC3-C0DD-4011-A128-E470A4EB8B1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10" name="AutoShape 31">
          <a:extLst>
            <a:ext uri="{FF2B5EF4-FFF2-40B4-BE49-F238E27FC236}">
              <a16:creationId xmlns:a16="http://schemas.microsoft.com/office/drawing/2014/main" id="{9962C8D2-C0ED-468D-900C-79DACE1970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11" name="AutoShape 31">
          <a:extLst>
            <a:ext uri="{FF2B5EF4-FFF2-40B4-BE49-F238E27FC236}">
              <a16:creationId xmlns:a16="http://schemas.microsoft.com/office/drawing/2014/main" id="{FCE1998B-B9B3-43B0-8409-6DF7A32C0BB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12" name="AutoShape 31">
          <a:extLst>
            <a:ext uri="{FF2B5EF4-FFF2-40B4-BE49-F238E27FC236}">
              <a16:creationId xmlns:a16="http://schemas.microsoft.com/office/drawing/2014/main" id="{AB74DC30-E406-46B9-9B08-38CFC1E5108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13" name="AutoShape 31">
          <a:extLst>
            <a:ext uri="{FF2B5EF4-FFF2-40B4-BE49-F238E27FC236}">
              <a16:creationId xmlns:a16="http://schemas.microsoft.com/office/drawing/2014/main" id="{99BA8594-3C1A-4387-89E3-360AA0089A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14" name="AutoShape 31">
          <a:extLst>
            <a:ext uri="{FF2B5EF4-FFF2-40B4-BE49-F238E27FC236}">
              <a16:creationId xmlns:a16="http://schemas.microsoft.com/office/drawing/2014/main" id="{3790F6E9-D591-495A-9E27-6AF98A428D3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15" name="AutoShape 31">
          <a:extLst>
            <a:ext uri="{FF2B5EF4-FFF2-40B4-BE49-F238E27FC236}">
              <a16:creationId xmlns:a16="http://schemas.microsoft.com/office/drawing/2014/main" id="{3D4A8487-EF27-4F48-8627-C36BFC3FBB4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16" name="AutoShape 31">
          <a:extLst>
            <a:ext uri="{FF2B5EF4-FFF2-40B4-BE49-F238E27FC236}">
              <a16:creationId xmlns:a16="http://schemas.microsoft.com/office/drawing/2014/main" id="{3C319E92-84B8-43B3-AEDF-1EE36C509B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17" name="AutoShape 31">
          <a:extLst>
            <a:ext uri="{FF2B5EF4-FFF2-40B4-BE49-F238E27FC236}">
              <a16:creationId xmlns:a16="http://schemas.microsoft.com/office/drawing/2014/main" id="{5A9C9B2B-3F23-4603-BC57-9F20FD8882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18" name="AutoShape 31">
          <a:extLst>
            <a:ext uri="{FF2B5EF4-FFF2-40B4-BE49-F238E27FC236}">
              <a16:creationId xmlns:a16="http://schemas.microsoft.com/office/drawing/2014/main" id="{966461B6-1AD8-4558-BE77-E75010E686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19" name="AutoShape 31">
          <a:extLst>
            <a:ext uri="{FF2B5EF4-FFF2-40B4-BE49-F238E27FC236}">
              <a16:creationId xmlns:a16="http://schemas.microsoft.com/office/drawing/2014/main" id="{1CE3D7B9-3B0F-437F-9CBA-031ECDB5E9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20" name="AutoShape 31">
          <a:extLst>
            <a:ext uri="{FF2B5EF4-FFF2-40B4-BE49-F238E27FC236}">
              <a16:creationId xmlns:a16="http://schemas.microsoft.com/office/drawing/2014/main" id="{F2214F28-E824-41D7-ABE1-8FC742F68E2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21" name="AutoShape 31">
          <a:extLst>
            <a:ext uri="{FF2B5EF4-FFF2-40B4-BE49-F238E27FC236}">
              <a16:creationId xmlns:a16="http://schemas.microsoft.com/office/drawing/2014/main" id="{96389A1B-D4F4-4942-A37D-B679A2B6F0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22" name="AutoShape 31">
          <a:extLst>
            <a:ext uri="{FF2B5EF4-FFF2-40B4-BE49-F238E27FC236}">
              <a16:creationId xmlns:a16="http://schemas.microsoft.com/office/drawing/2014/main" id="{652EFA83-7EF7-4F50-9831-F94D28C1E1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23" name="AutoShape 31">
          <a:extLst>
            <a:ext uri="{FF2B5EF4-FFF2-40B4-BE49-F238E27FC236}">
              <a16:creationId xmlns:a16="http://schemas.microsoft.com/office/drawing/2014/main" id="{22232F1D-8C20-4E3A-80E3-3084C93963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24" name="AutoShape 31">
          <a:extLst>
            <a:ext uri="{FF2B5EF4-FFF2-40B4-BE49-F238E27FC236}">
              <a16:creationId xmlns:a16="http://schemas.microsoft.com/office/drawing/2014/main" id="{C97259BC-BEFF-4919-A29D-C44B86AD00F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25" name="AutoShape 31">
          <a:extLst>
            <a:ext uri="{FF2B5EF4-FFF2-40B4-BE49-F238E27FC236}">
              <a16:creationId xmlns:a16="http://schemas.microsoft.com/office/drawing/2014/main" id="{24A316A3-5AD5-453E-B858-96668FE916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26" name="AutoShape 31">
          <a:extLst>
            <a:ext uri="{FF2B5EF4-FFF2-40B4-BE49-F238E27FC236}">
              <a16:creationId xmlns:a16="http://schemas.microsoft.com/office/drawing/2014/main" id="{D57A09CE-F21A-438F-8F93-175D02F636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27" name="AutoShape 31">
          <a:extLst>
            <a:ext uri="{FF2B5EF4-FFF2-40B4-BE49-F238E27FC236}">
              <a16:creationId xmlns:a16="http://schemas.microsoft.com/office/drawing/2014/main" id="{835003C4-D70B-4C81-A8E6-B2006DFB99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28" name="AutoShape 31">
          <a:extLst>
            <a:ext uri="{FF2B5EF4-FFF2-40B4-BE49-F238E27FC236}">
              <a16:creationId xmlns:a16="http://schemas.microsoft.com/office/drawing/2014/main" id="{EFE8DBD7-FCCA-40A3-BA91-0F10451DFF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29" name="AutoShape 31">
          <a:extLst>
            <a:ext uri="{FF2B5EF4-FFF2-40B4-BE49-F238E27FC236}">
              <a16:creationId xmlns:a16="http://schemas.microsoft.com/office/drawing/2014/main" id="{4ECA93D1-32BC-42CD-8721-EA79E5AA08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30" name="AutoShape 31">
          <a:extLst>
            <a:ext uri="{FF2B5EF4-FFF2-40B4-BE49-F238E27FC236}">
              <a16:creationId xmlns:a16="http://schemas.microsoft.com/office/drawing/2014/main" id="{FE1C9388-0DD2-47FA-84E1-CD98A4EFEE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31" name="AutoShape 31">
          <a:extLst>
            <a:ext uri="{FF2B5EF4-FFF2-40B4-BE49-F238E27FC236}">
              <a16:creationId xmlns:a16="http://schemas.microsoft.com/office/drawing/2014/main" id="{4D44B25B-4150-4A9C-9127-8111935C4C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32" name="AutoShape 31">
          <a:extLst>
            <a:ext uri="{FF2B5EF4-FFF2-40B4-BE49-F238E27FC236}">
              <a16:creationId xmlns:a16="http://schemas.microsoft.com/office/drawing/2014/main" id="{33A24F01-F65F-4D64-A27A-E88EEE5AB4B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33" name="AutoShape 31">
          <a:extLst>
            <a:ext uri="{FF2B5EF4-FFF2-40B4-BE49-F238E27FC236}">
              <a16:creationId xmlns:a16="http://schemas.microsoft.com/office/drawing/2014/main" id="{F8E40990-FBFC-4434-9F1A-7D39802883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34" name="AutoShape 31">
          <a:extLst>
            <a:ext uri="{FF2B5EF4-FFF2-40B4-BE49-F238E27FC236}">
              <a16:creationId xmlns:a16="http://schemas.microsoft.com/office/drawing/2014/main" id="{90E0CEF4-6CCD-4D3F-9B57-4FB627D6B25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35" name="AutoShape 31">
          <a:extLst>
            <a:ext uri="{FF2B5EF4-FFF2-40B4-BE49-F238E27FC236}">
              <a16:creationId xmlns:a16="http://schemas.microsoft.com/office/drawing/2014/main" id="{9CEA922C-EBB9-46E9-839C-26A3EC2ABC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36" name="AutoShape 31">
          <a:extLst>
            <a:ext uri="{FF2B5EF4-FFF2-40B4-BE49-F238E27FC236}">
              <a16:creationId xmlns:a16="http://schemas.microsoft.com/office/drawing/2014/main" id="{1CBE74C7-9B5C-4C2A-9DA3-8A86E7E717C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37" name="AutoShape 31">
          <a:extLst>
            <a:ext uri="{FF2B5EF4-FFF2-40B4-BE49-F238E27FC236}">
              <a16:creationId xmlns:a16="http://schemas.microsoft.com/office/drawing/2014/main" id="{E1E659A8-A555-411B-AD24-44DE395377A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38" name="AutoShape 31">
          <a:extLst>
            <a:ext uri="{FF2B5EF4-FFF2-40B4-BE49-F238E27FC236}">
              <a16:creationId xmlns:a16="http://schemas.microsoft.com/office/drawing/2014/main" id="{4D7753F4-7560-40E0-B07C-37F0D3B683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39" name="AutoShape 31">
          <a:extLst>
            <a:ext uri="{FF2B5EF4-FFF2-40B4-BE49-F238E27FC236}">
              <a16:creationId xmlns:a16="http://schemas.microsoft.com/office/drawing/2014/main" id="{2A32D28F-7724-4443-9E4D-42E975358BF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40" name="AutoShape 31">
          <a:extLst>
            <a:ext uri="{FF2B5EF4-FFF2-40B4-BE49-F238E27FC236}">
              <a16:creationId xmlns:a16="http://schemas.microsoft.com/office/drawing/2014/main" id="{F30C69E9-6329-4E21-8FAE-3B12BCAEC8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41" name="AutoShape 31">
          <a:extLst>
            <a:ext uri="{FF2B5EF4-FFF2-40B4-BE49-F238E27FC236}">
              <a16:creationId xmlns:a16="http://schemas.microsoft.com/office/drawing/2014/main" id="{FE47A0C7-1B54-4CD5-8A7F-9C7AD3CE00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42" name="AutoShape 31">
          <a:extLst>
            <a:ext uri="{FF2B5EF4-FFF2-40B4-BE49-F238E27FC236}">
              <a16:creationId xmlns:a16="http://schemas.microsoft.com/office/drawing/2014/main" id="{34305622-6602-4E6A-B841-EBC2A92D60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43" name="AutoShape 31">
          <a:extLst>
            <a:ext uri="{FF2B5EF4-FFF2-40B4-BE49-F238E27FC236}">
              <a16:creationId xmlns:a16="http://schemas.microsoft.com/office/drawing/2014/main" id="{0DF1E5C7-62D9-47F5-B7E7-E9FD24F7E0A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44" name="AutoShape 31">
          <a:extLst>
            <a:ext uri="{FF2B5EF4-FFF2-40B4-BE49-F238E27FC236}">
              <a16:creationId xmlns:a16="http://schemas.microsoft.com/office/drawing/2014/main" id="{705FD6B1-FD61-4DAE-A1BE-0FBBAB2BF1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45" name="AutoShape 31">
          <a:extLst>
            <a:ext uri="{FF2B5EF4-FFF2-40B4-BE49-F238E27FC236}">
              <a16:creationId xmlns:a16="http://schemas.microsoft.com/office/drawing/2014/main" id="{1861FE69-C406-4713-8479-BF07A57C48E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46" name="AutoShape 31">
          <a:extLst>
            <a:ext uri="{FF2B5EF4-FFF2-40B4-BE49-F238E27FC236}">
              <a16:creationId xmlns:a16="http://schemas.microsoft.com/office/drawing/2014/main" id="{89D6C65C-A8F2-4161-9933-487D47C7F0E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47" name="AutoShape 31">
          <a:extLst>
            <a:ext uri="{FF2B5EF4-FFF2-40B4-BE49-F238E27FC236}">
              <a16:creationId xmlns:a16="http://schemas.microsoft.com/office/drawing/2014/main" id="{6EBA8475-610E-47FD-96D9-332C920FB4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48" name="AutoShape 31">
          <a:extLst>
            <a:ext uri="{FF2B5EF4-FFF2-40B4-BE49-F238E27FC236}">
              <a16:creationId xmlns:a16="http://schemas.microsoft.com/office/drawing/2014/main" id="{1D601F8D-9618-43DA-9CF6-2EB42D784C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49" name="AutoShape 31">
          <a:extLst>
            <a:ext uri="{FF2B5EF4-FFF2-40B4-BE49-F238E27FC236}">
              <a16:creationId xmlns:a16="http://schemas.microsoft.com/office/drawing/2014/main" id="{5D68ED83-7D47-4E62-96DB-47B1084EF9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50" name="AutoShape 31">
          <a:extLst>
            <a:ext uri="{FF2B5EF4-FFF2-40B4-BE49-F238E27FC236}">
              <a16:creationId xmlns:a16="http://schemas.microsoft.com/office/drawing/2014/main" id="{6E8414FE-95DF-4F39-8437-B7392C4861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51" name="AutoShape 31">
          <a:extLst>
            <a:ext uri="{FF2B5EF4-FFF2-40B4-BE49-F238E27FC236}">
              <a16:creationId xmlns:a16="http://schemas.microsoft.com/office/drawing/2014/main" id="{50227C27-FD65-4069-897B-144BDA75342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52" name="AutoShape 31">
          <a:extLst>
            <a:ext uri="{FF2B5EF4-FFF2-40B4-BE49-F238E27FC236}">
              <a16:creationId xmlns:a16="http://schemas.microsoft.com/office/drawing/2014/main" id="{E8048FE9-1569-499C-B93B-AD5A6EECC4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53" name="AutoShape 31">
          <a:extLst>
            <a:ext uri="{FF2B5EF4-FFF2-40B4-BE49-F238E27FC236}">
              <a16:creationId xmlns:a16="http://schemas.microsoft.com/office/drawing/2014/main" id="{A2CDBD96-446B-4FCC-AA4A-6B8486AF1D9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54" name="AutoShape 31">
          <a:extLst>
            <a:ext uri="{FF2B5EF4-FFF2-40B4-BE49-F238E27FC236}">
              <a16:creationId xmlns:a16="http://schemas.microsoft.com/office/drawing/2014/main" id="{DDFD82CF-06F2-4DA4-B7FA-84D49E21777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55" name="AutoShape 31">
          <a:extLst>
            <a:ext uri="{FF2B5EF4-FFF2-40B4-BE49-F238E27FC236}">
              <a16:creationId xmlns:a16="http://schemas.microsoft.com/office/drawing/2014/main" id="{2CD665AD-5285-4889-BEF2-39E70116A6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56" name="AutoShape 31">
          <a:extLst>
            <a:ext uri="{FF2B5EF4-FFF2-40B4-BE49-F238E27FC236}">
              <a16:creationId xmlns:a16="http://schemas.microsoft.com/office/drawing/2014/main" id="{7CB61A11-668A-4B11-A7B0-78C7E07447A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57" name="AutoShape 31">
          <a:extLst>
            <a:ext uri="{FF2B5EF4-FFF2-40B4-BE49-F238E27FC236}">
              <a16:creationId xmlns:a16="http://schemas.microsoft.com/office/drawing/2014/main" id="{0FE10B73-E088-4E0F-83C0-53907B923CB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58" name="AutoShape 31">
          <a:extLst>
            <a:ext uri="{FF2B5EF4-FFF2-40B4-BE49-F238E27FC236}">
              <a16:creationId xmlns:a16="http://schemas.microsoft.com/office/drawing/2014/main" id="{75F8B4B9-863A-4EF0-9C2B-167E371509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59" name="AutoShape 31">
          <a:extLst>
            <a:ext uri="{FF2B5EF4-FFF2-40B4-BE49-F238E27FC236}">
              <a16:creationId xmlns:a16="http://schemas.microsoft.com/office/drawing/2014/main" id="{E99D186F-3C22-454B-A71B-7D130D15FB3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60" name="AutoShape 31">
          <a:extLst>
            <a:ext uri="{FF2B5EF4-FFF2-40B4-BE49-F238E27FC236}">
              <a16:creationId xmlns:a16="http://schemas.microsoft.com/office/drawing/2014/main" id="{BDDDABB9-6E4D-496C-B916-B68F4F0534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61" name="AutoShape 31">
          <a:extLst>
            <a:ext uri="{FF2B5EF4-FFF2-40B4-BE49-F238E27FC236}">
              <a16:creationId xmlns:a16="http://schemas.microsoft.com/office/drawing/2014/main" id="{7B9FF882-E33C-41CC-8851-51B195DF0D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62" name="AutoShape 31">
          <a:extLst>
            <a:ext uri="{FF2B5EF4-FFF2-40B4-BE49-F238E27FC236}">
              <a16:creationId xmlns:a16="http://schemas.microsoft.com/office/drawing/2014/main" id="{EBFA2B1E-CB66-4F95-900B-A739736059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63" name="AutoShape 31">
          <a:extLst>
            <a:ext uri="{FF2B5EF4-FFF2-40B4-BE49-F238E27FC236}">
              <a16:creationId xmlns:a16="http://schemas.microsoft.com/office/drawing/2014/main" id="{C541771A-2B07-4B16-93C5-721D47E6DE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64" name="AutoShape 31">
          <a:extLst>
            <a:ext uri="{FF2B5EF4-FFF2-40B4-BE49-F238E27FC236}">
              <a16:creationId xmlns:a16="http://schemas.microsoft.com/office/drawing/2014/main" id="{79668B6B-5E8D-48B2-AC3C-803D1C327F7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65" name="AutoShape 31">
          <a:extLst>
            <a:ext uri="{FF2B5EF4-FFF2-40B4-BE49-F238E27FC236}">
              <a16:creationId xmlns:a16="http://schemas.microsoft.com/office/drawing/2014/main" id="{C093A844-BF84-4B02-B7BD-7B8F1D75DE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66" name="AutoShape 31">
          <a:extLst>
            <a:ext uri="{FF2B5EF4-FFF2-40B4-BE49-F238E27FC236}">
              <a16:creationId xmlns:a16="http://schemas.microsoft.com/office/drawing/2014/main" id="{6AB2FF59-E352-4F6F-AF8E-FB3CCBF499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67" name="AutoShape 31">
          <a:extLst>
            <a:ext uri="{FF2B5EF4-FFF2-40B4-BE49-F238E27FC236}">
              <a16:creationId xmlns:a16="http://schemas.microsoft.com/office/drawing/2014/main" id="{512E605C-E25B-4CB1-8758-0CCB735B105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68" name="AutoShape 31">
          <a:extLst>
            <a:ext uri="{FF2B5EF4-FFF2-40B4-BE49-F238E27FC236}">
              <a16:creationId xmlns:a16="http://schemas.microsoft.com/office/drawing/2014/main" id="{D39F7CC3-DB28-4895-95BD-A5F3F38C9A9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69" name="AutoShape 31">
          <a:extLst>
            <a:ext uri="{FF2B5EF4-FFF2-40B4-BE49-F238E27FC236}">
              <a16:creationId xmlns:a16="http://schemas.microsoft.com/office/drawing/2014/main" id="{152D5022-19F6-4DF1-A05E-3E761DDD9C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70" name="AutoShape 31">
          <a:extLst>
            <a:ext uri="{FF2B5EF4-FFF2-40B4-BE49-F238E27FC236}">
              <a16:creationId xmlns:a16="http://schemas.microsoft.com/office/drawing/2014/main" id="{FFC1D51E-E3D2-4FEC-8C54-1F0AB24DF61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71" name="AutoShape 31">
          <a:extLst>
            <a:ext uri="{FF2B5EF4-FFF2-40B4-BE49-F238E27FC236}">
              <a16:creationId xmlns:a16="http://schemas.microsoft.com/office/drawing/2014/main" id="{3E0C4568-8B56-4076-91E7-A2A565AA65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72" name="AutoShape 31">
          <a:extLst>
            <a:ext uri="{FF2B5EF4-FFF2-40B4-BE49-F238E27FC236}">
              <a16:creationId xmlns:a16="http://schemas.microsoft.com/office/drawing/2014/main" id="{716346E4-E8A8-4FE6-AA83-E8E73014782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73" name="AutoShape 31">
          <a:extLst>
            <a:ext uri="{FF2B5EF4-FFF2-40B4-BE49-F238E27FC236}">
              <a16:creationId xmlns:a16="http://schemas.microsoft.com/office/drawing/2014/main" id="{BC6F9948-DDE7-46B3-8FD7-528914A3B6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74" name="AutoShape 31">
          <a:extLst>
            <a:ext uri="{FF2B5EF4-FFF2-40B4-BE49-F238E27FC236}">
              <a16:creationId xmlns:a16="http://schemas.microsoft.com/office/drawing/2014/main" id="{5297FDD2-16E7-402A-8837-A75A4B92A29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75" name="AutoShape 31">
          <a:extLst>
            <a:ext uri="{FF2B5EF4-FFF2-40B4-BE49-F238E27FC236}">
              <a16:creationId xmlns:a16="http://schemas.microsoft.com/office/drawing/2014/main" id="{F1C1C0FE-74B7-459F-A921-3E92D60093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76" name="AutoShape 31">
          <a:extLst>
            <a:ext uri="{FF2B5EF4-FFF2-40B4-BE49-F238E27FC236}">
              <a16:creationId xmlns:a16="http://schemas.microsoft.com/office/drawing/2014/main" id="{A334EB20-37FD-48B7-8241-D67F565E6ED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77" name="AutoShape 31">
          <a:extLst>
            <a:ext uri="{FF2B5EF4-FFF2-40B4-BE49-F238E27FC236}">
              <a16:creationId xmlns:a16="http://schemas.microsoft.com/office/drawing/2014/main" id="{1143662B-8D28-4F26-A5F2-64755606FF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78" name="AutoShape 31">
          <a:extLst>
            <a:ext uri="{FF2B5EF4-FFF2-40B4-BE49-F238E27FC236}">
              <a16:creationId xmlns:a16="http://schemas.microsoft.com/office/drawing/2014/main" id="{E94C6EC9-FDAB-4BD1-A2C4-2BDE65C306E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79" name="AutoShape 31">
          <a:extLst>
            <a:ext uri="{FF2B5EF4-FFF2-40B4-BE49-F238E27FC236}">
              <a16:creationId xmlns:a16="http://schemas.microsoft.com/office/drawing/2014/main" id="{BA25D1B2-4DDF-4220-BD20-F9B06DE9287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80" name="AutoShape 31">
          <a:extLst>
            <a:ext uri="{FF2B5EF4-FFF2-40B4-BE49-F238E27FC236}">
              <a16:creationId xmlns:a16="http://schemas.microsoft.com/office/drawing/2014/main" id="{EE5D9B84-43F1-4EF0-BBF8-89BE79F67E0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81" name="AutoShape 31">
          <a:extLst>
            <a:ext uri="{FF2B5EF4-FFF2-40B4-BE49-F238E27FC236}">
              <a16:creationId xmlns:a16="http://schemas.microsoft.com/office/drawing/2014/main" id="{7AC3A11B-C2A4-49F0-8563-3216AE5BEF5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82" name="AutoShape 31">
          <a:extLst>
            <a:ext uri="{FF2B5EF4-FFF2-40B4-BE49-F238E27FC236}">
              <a16:creationId xmlns:a16="http://schemas.microsoft.com/office/drawing/2014/main" id="{CD9D7497-7A2B-4D68-B638-74790CE3B3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83" name="AutoShape 31">
          <a:extLst>
            <a:ext uri="{FF2B5EF4-FFF2-40B4-BE49-F238E27FC236}">
              <a16:creationId xmlns:a16="http://schemas.microsoft.com/office/drawing/2014/main" id="{97272A6F-5AAE-4667-B4D9-1763AB3D10B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84" name="AutoShape 31">
          <a:extLst>
            <a:ext uri="{FF2B5EF4-FFF2-40B4-BE49-F238E27FC236}">
              <a16:creationId xmlns:a16="http://schemas.microsoft.com/office/drawing/2014/main" id="{FFF2B2D6-1DD5-4E94-B73E-52D990766C4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85" name="AutoShape 31">
          <a:extLst>
            <a:ext uri="{FF2B5EF4-FFF2-40B4-BE49-F238E27FC236}">
              <a16:creationId xmlns:a16="http://schemas.microsoft.com/office/drawing/2014/main" id="{AAABBC46-64CA-4194-BA32-C829785DD15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86" name="AutoShape 31">
          <a:extLst>
            <a:ext uri="{FF2B5EF4-FFF2-40B4-BE49-F238E27FC236}">
              <a16:creationId xmlns:a16="http://schemas.microsoft.com/office/drawing/2014/main" id="{793506E6-2FEF-4675-A00F-93ED36AB2B2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87" name="AutoShape 31">
          <a:extLst>
            <a:ext uri="{FF2B5EF4-FFF2-40B4-BE49-F238E27FC236}">
              <a16:creationId xmlns:a16="http://schemas.microsoft.com/office/drawing/2014/main" id="{551F9E3A-78D8-4261-B251-73D90C556B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88" name="AutoShape 31">
          <a:extLst>
            <a:ext uri="{FF2B5EF4-FFF2-40B4-BE49-F238E27FC236}">
              <a16:creationId xmlns:a16="http://schemas.microsoft.com/office/drawing/2014/main" id="{D5B8BF2B-8F9C-4BA0-BE86-F8BB642767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89" name="AutoShape 31">
          <a:extLst>
            <a:ext uri="{FF2B5EF4-FFF2-40B4-BE49-F238E27FC236}">
              <a16:creationId xmlns:a16="http://schemas.microsoft.com/office/drawing/2014/main" id="{31D583A5-ED0C-435A-A5BB-61E61811785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90" name="AutoShape 31">
          <a:extLst>
            <a:ext uri="{FF2B5EF4-FFF2-40B4-BE49-F238E27FC236}">
              <a16:creationId xmlns:a16="http://schemas.microsoft.com/office/drawing/2014/main" id="{E822F9A2-CF5C-41E3-B224-1553159D40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91" name="AutoShape 31">
          <a:extLst>
            <a:ext uri="{FF2B5EF4-FFF2-40B4-BE49-F238E27FC236}">
              <a16:creationId xmlns:a16="http://schemas.microsoft.com/office/drawing/2014/main" id="{335F5E8B-C2D4-45CC-AB15-E7EE9F89D8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92" name="AutoShape 31">
          <a:extLst>
            <a:ext uri="{FF2B5EF4-FFF2-40B4-BE49-F238E27FC236}">
              <a16:creationId xmlns:a16="http://schemas.microsoft.com/office/drawing/2014/main" id="{1B8717D0-6CA4-47E9-9C02-F6FB577D062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93" name="AutoShape 31">
          <a:extLst>
            <a:ext uri="{FF2B5EF4-FFF2-40B4-BE49-F238E27FC236}">
              <a16:creationId xmlns:a16="http://schemas.microsoft.com/office/drawing/2014/main" id="{9F733657-5203-4C16-A584-E55AFAE35B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94" name="AutoShape 31">
          <a:extLst>
            <a:ext uri="{FF2B5EF4-FFF2-40B4-BE49-F238E27FC236}">
              <a16:creationId xmlns:a16="http://schemas.microsoft.com/office/drawing/2014/main" id="{B1ACDE3B-CFEE-437B-A26D-0F81635E02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95" name="AutoShape 31">
          <a:extLst>
            <a:ext uri="{FF2B5EF4-FFF2-40B4-BE49-F238E27FC236}">
              <a16:creationId xmlns:a16="http://schemas.microsoft.com/office/drawing/2014/main" id="{FC22E2EB-B143-47F2-A909-A4F1EC611A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96" name="AutoShape 31">
          <a:extLst>
            <a:ext uri="{FF2B5EF4-FFF2-40B4-BE49-F238E27FC236}">
              <a16:creationId xmlns:a16="http://schemas.microsoft.com/office/drawing/2014/main" id="{8D728263-8C09-4403-97D8-D98D8C8CC9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97" name="AutoShape 31">
          <a:extLst>
            <a:ext uri="{FF2B5EF4-FFF2-40B4-BE49-F238E27FC236}">
              <a16:creationId xmlns:a16="http://schemas.microsoft.com/office/drawing/2014/main" id="{EC34C2FD-A7BE-4186-9FDF-EA047ACF033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98" name="AutoShape 31">
          <a:extLst>
            <a:ext uri="{FF2B5EF4-FFF2-40B4-BE49-F238E27FC236}">
              <a16:creationId xmlns:a16="http://schemas.microsoft.com/office/drawing/2014/main" id="{E95A6608-E57F-461D-BD2A-50D59E56A5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299" name="AutoShape 31">
          <a:extLst>
            <a:ext uri="{FF2B5EF4-FFF2-40B4-BE49-F238E27FC236}">
              <a16:creationId xmlns:a16="http://schemas.microsoft.com/office/drawing/2014/main" id="{B921BA8B-EF44-445F-9A7C-A6566302F5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00" name="AutoShape 31">
          <a:extLst>
            <a:ext uri="{FF2B5EF4-FFF2-40B4-BE49-F238E27FC236}">
              <a16:creationId xmlns:a16="http://schemas.microsoft.com/office/drawing/2014/main" id="{5DB8D11E-B546-422A-8B57-5A253E7E60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01" name="AutoShape 31">
          <a:extLst>
            <a:ext uri="{FF2B5EF4-FFF2-40B4-BE49-F238E27FC236}">
              <a16:creationId xmlns:a16="http://schemas.microsoft.com/office/drawing/2014/main" id="{33D658C1-1D73-43AB-B0D3-AF1087A641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02" name="AutoShape 31">
          <a:extLst>
            <a:ext uri="{FF2B5EF4-FFF2-40B4-BE49-F238E27FC236}">
              <a16:creationId xmlns:a16="http://schemas.microsoft.com/office/drawing/2014/main" id="{0C8A1B59-9CC8-470A-B680-F663C304F9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03" name="AutoShape 31">
          <a:extLst>
            <a:ext uri="{FF2B5EF4-FFF2-40B4-BE49-F238E27FC236}">
              <a16:creationId xmlns:a16="http://schemas.microsoft.com/office/drawing/2014/main" id="{CE1562BF-893B-4EDD-BEED-92036728DE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04" name="AutoShape 31">
          <a:extLst>
            <a:ext uri="{FF2B5EF4-FFF2-40B4-BE49-F238E27FC236}">
              <a16:creationId xmlns:a16="http://schemas.microsoft.com/office/drawing/2014/main" id="{D0A8699E-4CD6-41EA-9503-060051F5CE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05" name="AutoShape 31">
          <a:extLst>
            <a:ext uri="{FF2B5EF4-FFF2-40B4-BE49-F238E27FC236}">
              <a16:creationId xmlns:a16="http://schemas.microsoft.com/office/drawing/2014/main" id="{723B1907-D180-4D4C-B995-51E81D13A3D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06" name="AutoShape 31">
          <a:extLst>
            <a:ext uri="{FF2B5EF4-FFF2-40B4-BE49-F238E27FC236}">
              <a16:creationId xmlns:a16="http://schemas.microsoft.com/office/drawing/2014/main" id="{44AD093E-AD3C-4372-B981-0F2E63CF369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07" name="AutoShape 31">
          <a:extLst>
            <a:ext uri="{FF2B5EF4-FFF2-40B4-BE49-F238E27FC236}">
              <a16:creationId xmlns:a16="http://schemas.microsoft.com/office/drawing/2014/main" id="{76EE93FB-6D53-4516-82E1-04C7BDCFFE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08" name="AutoShape 31">
          <a:extLst>
            <a:ext uri="{FF2B5EF4-FFF2-40B4-BE49-F238E27FC236}">
              <a16:creationId xmlns:a16="http://schemas.microsoft.com/office/drawing/2014/main" id="{DF38F5FE-FC3E-4DC6-8ADA-0BFA59DB8A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09" name="AutoShape 31">
          <a:extLst>
            <a:ext uri="{FF2B5EF4-FFF2-40B4-BE49-F238E27FC236}">
              <a16:creationId xmlns:a16="http://schemas.microsoft.com/office/drawing/2014/main" id="{E1D6CF69-86D4-4E7B-908F-CA0DEA0EAF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10" name="AutoShape 31">
          <a:extLst>
            <a:ext uri="{FF2B5EF4-FFF2-40B4-BE49-F238E27FC236}">
              <a16:creationId xmlns:a16="http://schemas.microsoft.com/office/drawing/2014/main" id="{93BD6C1C-3CF1-46FF-A1A8-E26EA4B102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11" name="AutoShape 31">
          <a:extLst>
            <a:ext uri="{FF2B5EF4-FFF2-40B4-BE49-F238E27FC236}">
              <a16:creationId xmlns:a16="http://schemas.microsoft.com/office/drawing/2014/main" id="{20BA3021-29D0-42CF-83F7-C524E31F7D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12" name="AutoShape 31">
          <a:extLst>
            <a:ext uri="{FF2B5EF4-FFF2-40B4-BE49-F238E27FC236}">
              <a16:creationId xmlns:a16="http://schemas.microsoft.com/office/drawing/2014/main" id="{80FF407F-7F70-459D-A0E4-39D2184C62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13" name="AutoShape 31">
          <a:extLst>
            <a:ext uri="{FF2B5EF4-FFF2-40B4-BE49-F238E27FC236}">
              <a16:creationId xmlns:a16="http://schemas.microsoft.com/office/drawing/2014/main" id="{CF12BCC8-A51E-44E5-90DC-FB9CB6201A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14" name="AutoShape 31">
          <a:extLst>
            <a:ext uri="{FF2B5EF4-FFF2-40B4-BE49-F238E27FC236}">
              <a16:creationId xmlns:a16="http://schemas.microsoft.com/office/drawing/2014/main" id="{D16A4539-99A5-456C-8D78-67FD49C565A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15" name="AutoShape 31">
          <a:extLst>
            <a:ext uri="{FF2B5EF4-FFF2-40B4-BE49-F238E27FC236}">
              <a16:creationId xmlns:a16="http://schemas.microsoft.com/office/drawing/2014/main" id="{7BA1BFFF-CE85-4A09-8FB3-23BFCA4272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16" name="AutoShape 31">
          <a:extLst>
            <a:ext uri="{FF2B5EF4-FFF2-40B4-BE49-F238E27FC236}">
              <a16:creationId xmlns:a16="http://schemas.microsoft.com/office/drawing/2014/main" id="{4BED1229-B929-44BB-855D-27042898F7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17" name="AutoShape 31">
          <a:extLst>
            <a:ext uri="{FF2B5EF4-FFF2-40B4-BE49-F238E27FC236}">
              <a16:creationId xmlns:a16="http://schemas.microsoft.com/office/drawing/2014/main" id="{D39EE13E-7B60-4224-890E-3FF54D36FA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18" name="AutoShape 31">
          <a:extLst>
            <a:ext uri="{FF2B5EF4-FFF2-40B4-BE49-F238E27FC236}">
              <a16:creationId xmlns:a16="http://schemas.microsoft.com/office/drawing/2014/main" id="{CA8308D1-301F-47CD-B0B9-3578E1484BF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19" name="AutoShape 31">
          <a:extLst>
            <a:ext uri="{FF2B5EF4-FFF2-40B4-BE49-F238E27FC236}">
              <a16:creationId xmlns:a16="http://schemas.microsoft.com/office/drawing/2014/main" id="{F87906FB-87B2-493D-96E9-53AB7D112BB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20" name="AutoShape 31">
          <a:extLst>
            <a:ext uri="{FF2B5EF4-FFF2-40B4-BE49-F238E27FC236}">
              <a16:creationId xmlns:a16="http://schemas.microsoft.com/office/drawing/2014/main" id="{4BDAA702-CA28-43EF-A869-285AA9E8C6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21" name="AutoShape 31">
          <a:extLst>
            <a:ext uri="{FF2B5EF4-FFF2-40B4-BE49-F238E27FC236}">
              <a16:creationId xmlns:a16="http://schemas.microsoft.com/office/drawing/2014/main" id="{B9415E85-A6A2-4494-8203-2D30D2C7BD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22" name="AutoShape 31">
          <a:extLst>
            <a:ext uri="{FF2B5EF4-FFF2-40B4-BE49-F238E27FC236}">
              <a16:creationId xmlns:a16="http://schemas.microsoft.com/office/drawing/2014/main" id="{4747B59C-DC18-444E-B664-7143996A0F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23" name="AutoShape 31">
          <a:extLst>
            <a:ext uri="{FF2B5EF4-FFF2-40B4-BE49-F238E27FC236}">
              <a16:creationId xmlns:a16="http://schemas.microsoft.com/office/drawing/2014/main" id="{5AF1B6FF-EF81-46D0-B837-8C069B52081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24" name="AutoShape 31">
          <a:extLst>
            <a:ext uri="{FF2B5EF4-FFF2-40B4-BE49-F238E27FC236}">
              <a16:creationId xmlns:a16="http://schemas.microsoft.com/office/drawing/2014/main" id="{AA5FE5C1-C0CB-423D-83A3-11662D3F54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25" name="AutoShape 31">
          <a:extLst>
            <a:ext uri="{FF2B5EF4-FFF2-40B4-BE49-F238E27FC236}">
              <a16:creationId xmlns:a16="http://schemas.microsoft.com/office/drawing/2014/main" id="{33FC6F47-DD41-40E5-AC94-37DB7345D8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26" name="AutoShape 31">
          <a:extLst>
            <a:ext uri="{FF2B5EF4-FFF2-40B4-BE49-F238E27FC236}">
              <a16:creationId xmlns:a16="http://schemas.microsoft.com/office/drawing/2014/main" id="{EB3CF61D-B7F7-4F4A-A29E-6B1B23A319B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27" name="AutoShape 31">
          <a:extLst>
            <a:ext uri="{FF2B5EF4-FFF2-40B4-BE49-F238E27FC236}">
              <a16:creationId xmlns:a16="http://schemas.microsoft.com/office/drawing/2014/main" id="{73CE8979-A1A0-44A6-AE9E-75EF37B79F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28" name="AutoShape 31">
          <a:extLst>
            <a:ext uri="{FF2B5EF4-FFF2-40B4-BE49-F238E27FC236}">
              <a16:creationId xmlns:a16="http://schemas.microsoft.com/office/drawing/2014/main" id="{7B4DA910-5D39-4232-A94D-40AFC73C15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29" name="AutoShape 31">
          <a:extLst>
            <a:ext uri="{FF2B5EF4-FFF2-40B4-BE49-F238E27FC236}">
              <a16:creationId xmlns:a16="http://schemas.microsoft.com/office/drawing/2014/main" id="{47AEF2B5-E8EF-4450-AF24-8886A90F956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30" name="AutoShape 31">
          <a:extLst>
            <a:ext uri="{FF2B5EF4-FFF2-40B4-BE49-F238E27FC236}">
              <a16:creationId xmlns:a16="http://schemas.microsoft.com/office/drawing/2014/main" id="{AC64C7D9-1731-4839-A742-3A9AFF0A96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31" name="AutoShape 31">
          <a:extLst>
            <a:ext uri="{FF2B5EF4-FFF2-40B4-BE49-F238E27FC236}">
              <a16:creationId xmlns:a16="http://schemas.microsoft.com/office/drawing/2014/main" id="{5825589E-C679-45CE-B1FA-745D5B5CCD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32" name="AutoShape 31">
          <a:extLst>
            <a:ext uri="{FF2B5EF4-FFF2-40B4-BE49-F238E27FC236}">
              <a16:creationId xmlns:a16="http://schemas.microsoft.com/office/drawing/2014/main" id="{A33140A9-88B0-4F78-9193-325F6D4CA3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33" name="AutoShape 31">
          <a:extLst>
            <a:ext uri="{FF2B5EF4-FFF2-40B4-BE49-F238E27FC236}">
              <a16:creationId xmlns:a16="http://schemas.microsoft.com/office/drawing/2014/main" id="{C2A31BE4-A819-4253-9C7D-9E753DAF6A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34" name="AutoShape 31">
          <a:extLst>
            <a:ext uri="{FF2B5EF4-FFF2-40B4-BE49-F238E27FC236}">
              <a16:creationId xmlns:a16="http://schemas.microsoft.com/office/drawing/2014/main" id="{36E47781-4B67-494B-B3B8-03C7385B3B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35" name="AutoShape 31">
          <a:extLst>
            <a:ext uri="{FF2B5EF4-FFF2-40B4-BE49-F238E27FC236}">
              <a16:creationId xmlns:a16="http://schemas.microsoft.com/office/drawing/2014/main" id="{3B7FCFF7-3F24-450C-8333-911854D544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36" name="AutoShape 31">
          <a:extLst>
            <a:ext uri="{FF2B5EF4-FFF2-40B4-BE49-F238E27FC236}">
              <a16:creationId xmlns:a16="http://schemas.microsoft.com/office/drawing/2014/main" id="{E6D95117-846B-48ED-A7FE-827E636844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37" name="AutoShape 31">
          <a:extLst>
            <a:ext uri="{FF2B5EF4-FFF2-40B4-BE49-F238E27FC236}">
              <a16:creationId xmlns:a16="http://schemas.microsoft.com/office/drawing/2014/main" id="{F2511F3F-ACE7-45D4-88A2-6A1ADE9095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38" name="AutoShape 31">
          <a:extLst>
            <a:ext uri="{FF2B5EF4-FFF2-40B4-BE49-F238E27FC236}">
              <a16:creationId xmlns:a16="http://schemas.microsoft.com/office/drawing/2014/main" id="{433B6660-D255-4C7B-ADCC-BC5E44785B3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39" name="AutoShape 31">
          <a:extLst>
            <a:ext uri="{FF2B5EF4-FFF2-40B4-BE49-F238E27FC236}">
              <a16:creationId xmlns:a16="http://schemas.microsoft.com/office/drawing/2014/main" id="{6EA16BB3-FB2D-4078-BA69-BFEA600FC6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40" name="AutoShape 31">
          <a:extLst>
            <a:ext uri="{FF2B5EF4-FFF2-40B4-BE49-F238E27FC236}">
              <a16:creationId xmlns:a16="http://schemas.microsoft.com/office/drawing/2014/main" id="{4D08CEBD-3C58-40AE-BFCA-0D98F18101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41" name="AutoShape 31">
          <a:extLst>
            <a:ext uri="{FF2B5EF4-FFF2-40B4-BE49-F238E27FC236}">
              <a16:creationId xmlns:a16="http://schemas.microsoft.com/office/drawing/2014/main" id="{2FF634C2-1A77-4599-A340-06F0FFF739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42" name="AutoShape 31">
          <a:extLst>
            <a:ext uri="{FF2B5EF4-FFF2-40B4-BE49-F238E27FC236}">
              <a16:creationId xmlns:a16="http://schemas.microsoft.com/office/drawing/2014/main" id="{3EA60E30-4E39-4EEE-8766-6F7B8FEB1C6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43" name="AutoShape 31">
          <a:extLst>
            <a:ext uri="{FF2B5EF4-FFF2-40B4-BE49-F238E27FC236}">
              <a16:creationId xmlns:a16="http://schemas.microsoft.com/office/drawing/2014/main" id="{3F08F519-5FAB-4EAC-9674-863E327AD2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44" name="AutoShape 31">
          <a:extLst>
            <a:ext uri="{FF2B5EF4-FFF2-40B4-BE49-F238E27FC236}">
              <a16:creationId xmlns:a16="http://schemas.microsoft.com/office/drawing/2014/main" id="{CED52B44-9477-4B69-B955-7BAB5BDF904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45" name="AutoShape 31">
          <a:extLst>
            <a:ext uri="{FF2B5EF4-FFF2-40B4-BE49-F238E27FC236}">
              <a16:creationId xmlns:a16="http://schemas.microsoft.com/office/drawing/2014/main" id="{A729FB46-83AC-423F-B9CA-4951D99146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46" name="AutoShape 31">
          <a:extLst>
            <a:ext uri="{FF2B5EF4-FFF2-40B4-BE49-F238E27FC236}">
              <a16:creationId xmlns:a16="http://schemas.microsoft.com/office/drawing/2014/main" id="{598F7670-AB99-409C-BADB-A94971619F9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47" name="AutoShape 31">
          <a:extLst>
            <a:ext uri="{FF2B5EF4-FFF2-40B4-BE49-F238E27FC236}">
              <a16:creationId xmlns:a16="http://schemas.microsoft.com/office/drawing/2014/main" id="{D7701FFB-4147-49F5-A5DD-67EADEBD93C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48" name="AutoShape 31">
          <a:extLst>
            <a:ext uri="{FF2B5EF4-FFF2-40B4-BE49-F238E27FC236}">
              <a16:creationId xmlns:a16="http://schemas.microsoft.com/office/drawing/2014/main" id="{E13E4069-0957-46D4-8943-D7E3CEC3E8F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49" name="AutoShape 31">
          <a:extLst>
            <a:ext uri="{FF2B5EF4-FFF2-40B4-BE49-F238E27FC236}">
              <a16:creationId xmlns:a16="http://schemas.microsoft.com/office/drawing/2014/main" id="{B16D405D-9A9D-4135-9F76-CD9425D8D4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50" name="AutoShape 31">
          <a:extLst>
            <a:ext uri="{FF2B5EF4-FFF2-40B4-BE49-F238E27FC236}">
              <a16:creationId xmlns:a16="http://schemas.microsoft.com/office/drawing/2014/main" id="{64B350BE-91EF-4141-883C-1D0E21FBA1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51" name="AutoShape 31">
          <a:extLst>
            <a:ext uri="{FF2B5EF4-FFF2-40B4-BE49-F238E27FC236}">
              <a16:creationId xmlns:a16="http://schemas.microsoft.com/office/drawing/2014/main" id="{E066A4E3-1A59-4C52-8C7A-2C9D7614E4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52" name="AutoShape 31">
          <a:extLst>
            <a:ext uri="{FF2B5EF4-FFF2-40B4-BE49-F238E27FC236}">
              <a16:creationId xmlns:a16="http://schemas.microsoft.com/office/drawing/2014/main" id="{62D808FC-DF41-4ABA-AC9A-6BB88FA2B3F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53" name="AutoShape 31">
          <a:extLst>
            <a:ext uri="{FF2B5EF4-FFF2-40B4-BE49-F238E27FC236}">
              <a16:creationId xmlns:a16="http://schemas.microsoft.com/office/drawing/2014/main" id="{19C57401-4673-4D60-9371-3E05E254CD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54" name="AutoShape 31">
          <a:extLst>
            <a:ext uri="{FF2B5EF4-FFF2-40B4-BE49-F238E27FC236}">
              <a16:creationId xmlns:a16="http://schemas.microsoft.com/office/drawing/2014/main" id="{89B87F00-D376-444F-945B-59BCED6E96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55" name="AutoShape 31">
          <a:extLst>
            <a:ext uri="{FF2B5EF4-FFF2-40B4-BE49-F238E27FC236}">
              <a16:creationId xmlns:a16="http://schemas.microsoft.com/office/drawing/2014/main" id="{E5C88352-DEDD-4C3B-AC92-C5ACA9375E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56" name="AutoShape 31">
          <a:extLst>
            <a:ext uri="{FF2B5EF4-FFF2-40B4-BE49-F238E27FC236}">
              <a16:creationId xmlns:a16="http://schemas.microsoft.com/office/drawing/2014/main" id="{36EC396B-A552-48D5-8CDF-FC2EFD5C06A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57" name="AutoShape 31">
          <a:extLst>
            <a:ext uri="{FF2B5EF4-FFF2-40B4-BE49-F238E27FC236}">
              <a16:creationId xmlns:a16="http://schemas.microsoft.com/office/drawing/2014/main" id="{B358FE50-5122-4FDA-92FD-410FF654143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58" name="AutoShape 31">
          <a:extLst>
            <a:ext uri="{FF2B5EF4-FFF2-40B4-BE49-F238E27FC236}">
              <a16:creationId xmlns:a16="http://schemas.microsoft.com/office/drawing/2014/main" id="{696D01BE-D6A9-4477-8E73-D64BB2FA65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59" name="AutoShape 31">
          <a:extLst>
            <a:ext uri="{FF2B5EF4-FFF2-40B4-BE49-F238E27FC236}">
              <a16:creationId xmlns:a16="http://schemas.microsoft.com/office/drawing/2014/main" id="{7DD14F0B-C44C-4D33-990C-916C595962D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60" name="AutoShape 31">
          <a:extLst>
            <a:ext uri="{FF2B5EF4-FFF2-40B4-BE49-F238E27FC236}">
              <a16:creationId xmlns:a16="http://schemas.microsoft.com/office/drawing/2014/main" id="{EB413D12-3919-413D-86E9-ACA59D8B0B2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61" name="AutoShape 31">
          <a:extLst>
            <a:ext uri="{FF2B5EF4-FFF2-40B4-BE49-F238E27FC236}">
              <a16:creationId xmlns:a16="http://schemas.microsoft.com/office/drawing/2014/main" id="{DF559176-CACC-4C1E-A4C6-BFA254AAB4B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62" name="AutoShape 31">
          <a:extLst>
            <a:ext uri="{FF2B5EF4-FFF2-40B4-BE49-F238E27FC236}">
              <a16:creationId xmlns:a16="http://schemas.microsoft.com/office/drawing/2014/main" id="{24742C2F-6CF8-43DC-AA81-4C45EB5D19C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63" name="AutoShape 31">
          <a:extLst>
            <a:ext uri="{FF2B5EF4-FFF2-40B4-BE49-F238E27FC236}">
              <a16:creationId xmlns:a16="http://schemas.microsoft.com/office/drawing/2014/main" id="{C98E85A8-176E-4769-8C37-09CCE5D2C19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64" name="AutoShape 31">
          <a:extLst>
            <a:ext uri="{FF2B5EF4-FFF2-40B4-BE49-F238E27FC236}">
              <a16:creationId xmlns:a16="http://schemas.microsoft.com/office/drawing/2014/main" id="{93045A4E-1B8C-4F34-9AA5-3C23E61489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65" name="AutoShape 31">
          <a:extLst>
            <a:ext uri="{FF2B5EF4-FFF2-40B4-BE49-F238E27FC236}">
              <a16:creationId xmlns:a16="http://schemas.microsoft.com/office/drawing/2014/main" id="{65EC2E9B-54D8-4336-9A9B-DC4FCAC9038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66" name="AutoShape 31">
          <a:extLst>
            <a:ext uri="{FF2B5EF4-FFF2-40B4-BE49-F238E27FC236}">
              <a16:creationId xmlns:a16="http://schemas.microsoft.com/office/drawing/2014/main" id="{E17C398D-B804-40C4-8A98-FD9E2A82E2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67" name="AutoShape 31">
          <a:extLst>
            <a:ext uri="{FF2B5EF4-FFF2-40B4-BE49-F238E27FC236}">
              <a16:creationId xmlns:a16="http://schemas.microsoft.com/office/drawing/2014/main" id="{08A1D371-4832-4B07-A0C5-7E5FC8E1A4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68" name="AutoShape 31">
          <a:extLst>
            <a:ext uri="{FF2B5EF4-FFF2-40B4-BE49-F238E27FC236}">
              <a16:creationId xmlns:a16="http://schemas.microsoft.com/office/drawing/2014/main" id="{B34D3F63-8F72-4BD2-A8C2-8C9626B77D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69" name="AutoShape 31">
          <a:extLst>
            <a:ext uri="{FF2B5EF4-FFF2-40B4-BE49-F238E27FC236}">
              <a16:creationId xmlns:a16="http://schemas.microsoft.com/office/drawing/2014/main" id="{FA31D21D-5E1D-4BBA-8C2E-08FF7713B85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70" name="AutoShape 31">
          <a:extLst>
            <a:ext uri="{FF2B5EF4-FFF2-40B4-BE49-F238E27FC236}">
              <a16:creationId xmlns:a16="http://schemas.microsoft.com/office/drawing/2014/main" id="{0FECA10D-1C60-4AAE-A3A5-AC961773E55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71" name="AutoShape 31">
          <a:extLst>
            <a:ext uri="{FF2B5EF4-FFF2-40B4-BE49-F238E27FC236}">
              <a16:creationId xmlns:a16="http://schemas.microsoft.com/office/drawing/2014/main" id="{8433C0E9-4CB9-4932-9FED-D636CC6E0D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72" name="AutoShape 31">
          <a:extLst>
            <a:ext uri="{FF2B5EF4-FFF2-40B4-BE49-F238E27FC236}">
              <a16:creationId xmlns:a16="http://schemas.microsoft.com/office/drawing/2014/main" id="{7302FFEB-86AF-41BA-AB64-A5F925F0203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73" name="AutoShape 31">
          <a:extLst>
            <a:ext uri="{FF2B5EF4-FFF2-40B4-BE49-F238E27FC236}">
              <a16:creationId xmlns:a16="http://schemas.microsoft.com/office/drawing/2014/main" id="{7CBEC513-D730-435D-9A34-B50ACF4AF12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74" name="AutoShape 31">
          <a:extLst>
            <a:ext uri="{FF2B5EF4-FFF2-40B4-BE49-F238E27FC236}">
              <a16:creationId xmlns:a16="http://schemas.microsoft.com/office/drawing/2014/main" id="{AF72FD83-79D0-408F-8BBF-F852F5C31DC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75" name="AutoShape 31">
          <a:extLst>
            <a:ext uri="{FF2B5EF4-FFF2-40B4-BE49-F238E27FC236}">
              <a16:creationId xmlns:a16="http://schemas.microsoft.com/office/drawing/2014/main" id="{47DD6B8D-1BDF-427D-A937-EE21AB739B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76" name="AutoShape 31">
          <a:extLst>
            <a:ext uri="{FF2B5EF4-FFF2-40B4-BE49-F238E27FC236}">
              <a16:creationId xmlns:a16="http://schemas.microsoft.com/office/drawing/2014/main" id="{A370660C-CE97-49FD-8600-B6AAE0BE8D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77" name="AutoShape 31">
          <a:extLst>
            <a:ext uri="{FF2B5EF4-FFF2-40B4-BE49-F238E27FC236}">
              <a16:creationId xmlns:a16="http://schemas.microsoft.com/office/drawing/2014/main" id="{16175E6A-4E6C-4DF4-A9A2-55C4E22E35C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78" name="AutoShape 31">
          <a:extLst>
            <a:ext uri="{FF2B5EF4-FFF2-40B4-BE49-F238E27FC236}">
              <a16:creationId xmlns:a16="http://schemas.microsoft.com/office/drawing/2014/main" id="{258B6640-B4DC-45B4-BCB5-32BDC7BDFA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79" name="AutoShape 31">
          <a:extLst>
            <a:ext uri="{FF2B5EF4-FFF2-40B4-BE49-F238E27FC236}">
              <a16:creationId xmlns:a16="http://schemas.microsoft.com/office/drawing/2014/main" id="{AD6184CA-0DFC-4C79-A091-C8F8C0E954C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80" name="AutoShape 31">
          <a:extLst>
            <a:ext uri="{FF2B5EF4-FFF2-40B4-BE49-F238E27FC236}">
              <a16:creationId xmlns:a16="http://schemas.microsoft.com/office/drawing/2014/main" id="{3CE7DF7E-1AB8-4E2A-A693-2811B03907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81" name="AutoShape 31">
          <a:extLst>
            <a:ext uri="{FF2B5EF4-FFF2-40B4-BE49-F238E27FC236}">
              <a16:creationId xmlns:a16="http://schemas.microsoft.com/office/drawing/2014/main" id="{797E2C99-60DC-45EB-96D4-6C7CE96A329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82" name="AutoShape 31">
          <a:extLst>
            <a:ext uri="{FF2B5EF4-FFF2-40B4-BE49-F238E27FC236}">
              <a16:creationId xmlns:a16="http://schemas.microsoft.com/office/drawing/2014/main" id="{C43E1A8A-20FF-4EAA-84B9-4FA3903A48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83" name="AutoShape 31">
          <a:extLst>
            <a:ext uri="{FF2B5EF4-FFF2-40B4-BE49-F238E27FC236}">
              <a16:creationId xmlns:a16="http://schemas.microsoft.com/office/drawing/2014/main" id="{8CFE006A-4F6C-4386-9248-6D7CC73BC9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84" name="AutoShape 31">
          <a:extLst>
            <a:ext uri="{FF2B5EF4-FFF2-40B4-BE49-F238E27FC236}">
              <a16:creationId xmlns:a16="http://schemas.microsoft.com/office/drawing/2014/main" id="{4644EF0B-00C3-4900-88D2-BFBA1D6938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85" name="AutoShape 31">
          <a:extLst>
            <a:ext uri="{FF2B5EF4-FFF2-40B4-BE49-F238E27FC236}">
              <a16:creationId xmlns:a16="http://schemas.microsoft.com/office/drawing/2014/main" id="{ACEF1646-91F8-4283-83EE-6E01BA29CF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86" name="AutoShape 31">
          <a:extLst>
            <a:ext uri="{FF2B5EF4-FFF2-40B4-BE49-F238E27FC236}">
              <a16:creationId xmlns:a16="http://schemas.microsoft.com/office/drawing/2014/main" id="{0934B42D-1C8B-4FBF-BFEB-94E8BBD95E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87" name="AutoShape 31">
          <a:extLst>
            <a:ext uri="{FF2B5EF4-FFF2-40B4-BE49-F238E27FC236}">
              <a16:creationId xmlns:a16="http://schemas.microsoft.com/office/drawing/2014/main" id="{379EA07C-D086-4BB1-85CE-1841058431B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88" name="AutoShape 31">
          <a:extLst>
            <a:ext uri="{FF2B5EF4-FFF2-40B4-BE49-F238E27FC236}">
              <a16:creationId xmlns:a16="http://schemas.microsoft.com/office/drawing/2014/main" id="{3C097987-859C-4DB6-93A2-38F9BEDBB7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89" name="AutoShape 31">
          <a:extLst>
            <a:ext uri="{FF2B5EF4-FFF2-40B4-BE49-F238E27FC236}">
              <a16:creationId xmlns:a16="http://schemas.microsoft.com/office/drawing/2014/main" id="{ACF73B52-E0F9-4FB7-B0D6-77E3ADD82E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90" name="AutoShape 31">
          <a:extLst>
            <a:ext uri="{FF2B5EF4-FFF2-40B4-BE49-F238E27FC236}">
              <a16:creationId xmlns:a16="http://schemas.microsoft.com/office/drawing/2014/main" id="{D53F67A6-20FA-4E84-9E26-3ED701E502E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91" name="AutoShape 31">
          <a:extLst>
            <a:ext uri="{FF2B5EF4-FFF2-40B4-BE49-F238E27FC236}">
              <a16:creationId xmlns:a16="http://schemas.microsoft.com/office/drawing/2014/main" id="{76D5CA43-8781-4807-B762-3A6FDC67FF9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92" name="AutoShape 31">
          <a:extLst>
            <a:ext uri="{FF2B5EF4-FFF2-40B4-BE49-F238E27FC236}">
              <a16:creationId xmlns:a16="http://schemas.microsoft.com/office/drawing/2014/main" id="{C1472C31-25DA-4DF2-975D-20EF9977B94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93" name="AutoShape 31">
          <a:extLst>
            <a:ext uri="{FF2B5EF4-FFF2-40B4-BE49-F238E27FC236}">
              <a16:creationId xmlns:a16="http://schemas.microsoft.com/office/drawing/2014/main" id="{9562CDD6-D203-4C05-944B-F52AE25B5B1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94" name="AutoShape 31">
          <a:extLst>
            <a:ext uri="{FF2B5EF4-FFF2-40B4-BE49-F238E27FC236}">
              <a16:creationId xmlns:a16="http://schemas.microsoft.com/office/drawing/2014/main" id="{62391771-99E2-4771-A6D8-E99197C5A6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95" name="AutoShape 31">
          <a:extLst>
            <a:ext uri="{FF2B5EF4-FFF2-40B4-BE49-F238E27FC236}">
              <a16:creationId xmlns:a16="http://schemas.microsoft.com/office/drawing/2014/main" id="{1B297987-18C0-4B3E-B515-C464BB4F9C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96" name="AutoShape 31">
          <a:extLst>
            <a:ext uri="{FF2B5EF4-FFF2-40B4-BE49-F238E27FC236}">
              <a16:creationId xmlns:a16="http://schemas.microsoft.com/office/drawing/2014/main" id="{67B049D6-33B1-497C-B675-86DA9F89811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97" name="AutoShape 31">
          <a:extLst>
            <a:ext uri="{FF2B5EF4-FFF2-40B4-BE49-F238E27FC236}">
              <a16:creationId xmlns:a16="http://schemas.microsoft.com/office/drawing/2014/main" id="{589FEEB4-5A97-45AD-80D7-28D6C2993C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98" name="AutoShape 31">
          <a:extLst>
            <a:ext uri="{FF2B5EF4-FFF2-40B4-BE49-F238E27FC236}">
              <a16:creationId xmlns:a16="http://schemas.microsoft.com/office/drawing/2014/main" id="{C3BCFA37-4EEE-40E9-BE58-DBD221E1C9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399" name="AutoShape 31">
          <a:extLst>
            <a:ext uri="{FF2B5EF4-FFF2-40B4-BE49-F238E27FC236}">
              <a16:creationId xmlns:a16="http://schemas.microsoft.com/office/drawing/2014/main" id="{68CD8C50-65FB-45BB-B1FF-161C627B95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00" name="AutoShape 31">
          <a:extLst>
            <a:ext uri="{FF2B5EF4-FFF2-40B4-BE49-F238E27FC236}">
              <a16:creationId xmlns:a16="http://schemas.microsoft.com/office/drawing/2014/main" id="{9998D413-75EE-47D8-9416-8A324869F6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01" name="AutoShape 31">
          <a:extLst>
            <a:ext uri="{FF2B5EF4-FFF2-40B4-BE49-F238E27FC236}">
              <a16:creationId xmlns:a16="http://schemas.microsoft.com/office/drawing/2014/main" id="{DABE3A35-9ACD-4314-8660-F6D2DDA713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02" name="AutoShape 31">
          <a:extLst>
            <a:ext uri="{FF2B5EF4-FFF2-40B4-BE49-F238E27FC236}">
              <a16:creationId xmlns:a16="http://schemas.microsoft.com/office/drawing/2014/main" id="{15EB1966-8967-4BCF-9057-9EC445299B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03" name="AutoShape 31">
          <a:extLst>
            <a:ext uri="{FF2B5EF4-FFF2-40B4-BE49-F238E27FC236}">
              <a16:creationId xmlns:a16="http://schemas.microsoft.com/office/drawing/2014/main" id="{1BDD312E-2970-4CE4-8C2E-AC66B49D90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04" name="AutoShape 31">
          <a:extLst>
            <a:ext uri="{FF2B5EF4-FFF2-40B4-BE49-F238E27FC236}">
              <a16:creationId xmlns:a16="http://schemas.microsoft.com/office/drawing/2014/main" id="{71C205DD-A331-4128-8164-95B6EB0D635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05" name="AutoShape 31">
          <a:extLst>
            <a:ext uri="{FF2B5EF4-FFF2-40B4-BE49-F238E27FC236}">
              <a16:creationId xmlns:a16="http://schemas.microsoft.com/office/drawing/2014/main" id="{B908FC83-E223-4EBB-B71A-78E386A871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06" name="AutoShape 31">
          <a:extLst>
            <a:ext uri="{FF2B5EF4-FFF2-40B4-BE49-F238E27FC236}">
              <a16:creationId xmlns:a16="http://schemas.microsoft.com/office/drawing/2014/main" id="{F33F596F-067B-47FF-ADB3-22A09C0C6D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07" name="AutoShape 31">
          <a:extLst>
            <a:ext uri="{FF2B5EF4-FFF2-40B4-BE49-F238E27FC236}">
              <a16:creationId xmlns:a16="http://schemas.microsoft.com/office/drawing/2014/main" id="{32594154-88B5-47A2-BC6C-CCE0D4B5F2A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08" name="AutoShape 31">
          <a:extLst>
            <a:ext uri="{FF2B5EF4-FFF2-40B4-BE49-F238E27FC236}">
              <a16:creationId xmlns:a16="http://schemas.microsoft.com/office/drawing/2014/main" id="{8E705AA3-4D19-4EC4-9E7C-99031D06CF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09" name="AutoShape 31">
          <a:extLst>
            <a:ext uri="{FF2B5EF4-FFF2-40B4-BE49-F238E27FC236}">
              <a16:creationId xmlns:a16="http://schemas.microsoft.com/office/drawing/2014/main" id="{6E43C98D-C7CA-49E9-9A88-EC0658548A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10" name="AutoShape 31">
          <a:extLst>
            <a:ext uri="{FF2B5EF4-FFF2-40B4-BE49-F238E27FC236}">
              <a16:creationId xmlns:a16="http://schemas.microsoft.com/office/drawing/2014/main" id="{F06B1BF2-4990-47E4-83F4-1F0E846A0F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11" name="AutoShape 31">
          <a:extLst>
            <a:ext uri="{FF2B5EF4-FFF2-40B4-BE49-F238E27FC236}">
              <a16:creationId xmlns:a16="http://schemas.microsoft.com/office/drawing/2014/main" id="{97183AFE-9801-490A-ACB5-6A4C173F85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12" name="AutoShape 31">
          <a:extLst>
            <a:ext uri="{FF2B5EF4-FFF2-40B4-BE49-F238E27FC236}">
              <a16:creationId xmlns:a16="http://schemas.microsoft.com/office/drawing/2014/main" id="{D6E94973-1E96-43AD-AB7E-6D86CC5AE5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13" name="AutoShape 31">
          <a:extLst>
            <a:ext uri="{FF2B5EF4-FFF2-40B4-BE49-F238E27FC236}">
              <a16:creationId xmlns:a16="http://schemas.microsoft.com/office/drawing/2014/main" id="{C4A3A1A4-8680-4C37-A1DA-1161962D820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14" name="AutoShape 31">
          <a:extLst>
            <a:ext uri="{FF2B5EF4-FFF2-40B4-BE49-F238E27FC236}">
              <a16:creationId xmlns:a16="http://schemas.microsoft.com/office/drawing/2014/main" id="{5F8E5A18-70CB-4DBF-BE95-214F88ED0AD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15" name="AutoShape 31">
          <a:extLst>
            <a:ext uri="{FF2B5EF4-FFF2-40B4-BE49-F238E27FC236}">
              <a16:creationId xmlns:a16="http://schemas.microsoft.com/office/drawing/2014/main" id="{097DEAD2-D4F6-42BF-86BA-E140CBD2CF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16" name="AutoShape 31">
          <a:extLst>
            <a:ext uri="{FF2B5EF4-FFF2-40B4-BE49-F238E27FC236}">
              <a16:creationId xmlns:a16="http://schemas.microsoft.com/office/drawing/2014/main" id="{B861CFB0-37F6-4E4F-BFD9-5862922A0A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17" name="AutoShape 31">
          <a:extLst>
            <a:ext uri="{FF2B5EF4-FFF2-40B4-BE49-F238E27FC236}">
              <a16:creationId xmlns:a16="http://schemas.microsoft.com/office/drawing/2014/main" id="{50C73411-CD0D-4C05-83C4-A9691475AB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18" name="AutoShape 31">
          <a:extLst>
            <a:ext uri="{FF2B5EF4-FFF2-40B4-BE49-F238E27FC236}">
              <a16:creationId xmlns:a16="http://schemas.microsoft.com/office/drawing/2014/main" id="{1DCE574C-CE50-44A9-B857-A026FCF58C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19" name="AutoShape 31">
          <a:extLst>
            <a:ext uri="{FF2B5EF4-FFF2-40B4-BE49-F238E27FC236}">
              <a16:creationId xmlns:a16="http://schemas.microsoft.com/office/drawing/2014/main" id="{C18F40E0-8AAA-4715-B7A1-FAD52D9BB3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20" name="AutoShape 31">
          <a:extLst>
            <a:ext uri="{FF2B5EF4-FFF2-40B4-BE49-F238E27FC236}">
              <a16:creationId xmlns:a16="http://schemas.microsoft.com/office/drawing/2014/main" id="{1330C9A6-C85D-4BF2-B1EE-50400EBA6A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21" name="AutoShape 31">
          <a:extLst>
            <a:ext uri="{FF2B5EF4-FFF2-40B4-BE49-F238E27FC236}">
              <a16:creationId xmlns:a16="http://schemas.microsoft.com/office/drawing/2014/main" id="{C7A1ED6E-850F-4B0F-A987-2FA6457046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22" name="AutoShape 31">
          <a:extLst>
            <a:ext uri="{FF2B5EF4-FFF2-40B4-BE49-F238E27FC236}">
              <a16:creationId xmlns:a16="http://schemas.microsoft.com/office/drawing/2014/main" id="{F6924960-9D8F-467C-80D3-E25BDA2C7F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23" name="AutoShape 31">
          <a:extLst>
            <a:ext uri="{FF2B5EF4-FFF2-40B4-BE49-F238E27FC236}">
              <a16:creationId xmlns:a16="http://schemas.microsoft.com/office/drawing/2014/main" id="{4D8E804D-9E41-4203-A8C4-E71B510D52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24" name="AutoShape 31">
          <a:extLst>
            <a:ext uri="{FF2B5EF4-FFF2-40B4-BE49-F238E27FC236}">
              <a16:creationId xmlns:a16="http://schemas.microsoft.com/office/drawing/2014/main" id="{F1B53717-FFD0-4FAD-BE8F-595714F6E82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25" name="AutoShape 31">
          <a:extLst>
            <a:ext uri="{FF2B5EF4-FFF2-40B4-BE49-F238E27FC236}">
              <a16:creationId xmlns:a16="http://schemas.microsoft.com/office/drawing/2014/main" id="{E80F5DFB-D705-45FA-9F81-C6F4E77C05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26" name="AutoShape 31">
          <a:extLst>
            <a:ext uri="{FF2B5EF4-FFF2-40B4-BE49-F238E27FC236}">
              <a16:creationId xmlns:a16="http://schemas.microsoft.com/office/drawing/2014/main" id="{093AF1EB-6674-40F3-9ED1-B47F95CDF0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27" name="AutoShape 31">
          <a:extLst>
            <a:ext uri="{FF2B5EF4-FFF2-40B4-BE49-F238E27FC236}">
              <a16:creationId xmlns:a16="http://schemas.microsoft.com/office/drawing/2014/main" id="{187ACD64-A752-4D83-B6C0-A9D1067A38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28" name="AutoShape 31">
          <a:extLst>
            <a:ext uri="{FF2B5EF4-FFF2-40B4-BE49-F238E27FC236}">
              <a16:creationId xmlns:a16="http://schemas.microsoft.com/office/drawing/2014/main" id="{15A11589-D428-45FD-8946-21BE3556752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29" name="AutoShape 31">
          <a:extLst>
            <a:ext uri="{FF2B5EF4-FFF2-40B4-BE49-F238E27FC236}">
              <a16:creationId xmlns:a16="http://schemas.microsoft.com/office/drawing/2014/main" id="{8B7370D3-30F0-486A-8D76-F8C15AEDB8F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30" name="AutoShape 31">
          <a:extLst>
            <a:ext uri="{FF2B5EF4-FFF2-40B4-BE49-F238E27FC236}">
              <a16:creationId xmlns:a16="http://schemas.microsoft.com/office/drawing/2014/main" id="{CB9CEE01-65A8-44FC-94B3-874A188120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31" name="AutoShape 31">
          <a:extLst>
            <a:ext uri="{FF2B5EF4-FFF2-40B4-BE49-F238E27FC236}">
              <a16:creationId xmlns:a16="http://schemas.microsoft.com/office/drawing/2014/main" id="{F1FE0E1C-C4DC-420D-BFB9-76A6A6BF45A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32" name="AutoShape 31">
          <a:extLst>
            <a:ext uri="{FF2B5EF4-FFF2-40B4-BE49-F238E27FC236}">
              <a16:creationId xmlns:a16="http://schemas.microsoft.com/office/drawing/2014/main" id="{9AC6726A-A625-4EBB-BFF5-A7DC20A06BF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33" name="AutoShape 31">
          <a:extLst>
            <a:ext uri="{FF2B5EF4-FFF2-40B4-BE49-F238E27FC236}">
              <a16:creationId xmlns:a16="http://schemas.microsoft.com/office/drawing/2014/main" id="{90D274C5-7E13-4C06-8685-5FFA22160A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34" name="AutoShape 31">
          <a:extLst>
            <a:ext uri="{FF2B5EF4-FFF2-40B4-BE49-F238E27FC236}">
              <a16:creationId xmlns:a16="http://schemas.microsoft.com/office/drawing/2014/main" id="{A590CDA3-7836-4476-80A1-612C4E1E6F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35" name="AutoShape 31">
          <a:extLst>
            <a:ext uri="{FF2B5EF4-FFF2-40B4-BE49-F238E27FC236}">
              <a16:creationId xmlns:a16="http://schemas.microsoft.com/office/drawing/2014/main" id="{162FADB2-4D75-4809-B185-3BBEEBB5CE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36" name="AutoShape 31">
          <a:extLst>
            <a:ext uri="{FF2B5EF4-FFF2-40B4-BE49-F238E27FC236}">
              <a16:creationId xmlns:a16="http://schemas.microsoft.com/office/drawing/2014/main" id="{271F4A7E-E6AF-4EB3-A968-D60C0B19F6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37" name="AutoShape 31">
          <a:extLst>
            <a:ext uri="{FF2B5EF4-FFF2-40B4-BE49-F238E27FC236}">
              <a16:creationId xmlns:a16="http://schemas.microsoft.com/office/drawing/2014/main" id="{A9BDD6BB-E6F9-4C35-BCBD-F7E844F1CD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38" name="AutoShape 31">
          <a:extLst>
            <a:ext uri="{FF2B5EF4-FFF2-40B4-BE49-F238E27FC236}">
              <a16:creationId xmlns:a16="http://schemas.microsoft.com/office/drawing/2014/main" id="{C2F030F3-2D80-4102-894E-0D4092F14A6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39" name="AutoShape 31">
          <a:extLst>
            <a:ext uri="{FF2B5EF4-FFF2-40B4-BE49-F238E27FC236}">
              <a16:creationId xmlns:a16="http://schemas.microsoft.com/office/drawing/2014/main" id="{39A33AD2-28DE-4CB3-992B-9B9467A0786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40" name="AutoShape 31">
          <a:extLst>
            <a:ext uri="{FF2B5EF4-FFF2-40B4-BE49-F238E27FC236}">
              <a16:creationId xmlns:a16="http://schemas.microsoft.com/office/drawing/2014/main" id="{BBE1A724-2768-498F-A3EF-BB88D54B2F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41" name="AutoShape 31">
          <a:extLst>
            <a:ext uri="{FF2B5EF4-FFF2-40B4-BE49-F238E27FC236}">
              <a16:creationId xmlns:a16="http://schemas.microsoft.com/office/drawing/2014/main" id="{C8969DAA-8C15-432E-975B-D2E3875973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42" name="AutoShape 31">
          <a:extLst>
            <a:ext uri="{FF2B5EF4-FFF2-40B4-BE49-F238E27FC236}">
              <a16:creationId xmlns:a16="http://schemas.microsoft.com/office/drawing/2014/main" id="{A66E3123-4322-4F11-B122-4D09CA9FC7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43" name="AutoShape 31">
          <a:extLst>
            <a:ext uri="{FF2B5EF4-FFF2-40B4-BE49-F238E27FC236}">
              <a16:creationId xmlns:a16="http://schemas.microsoft.com/office/drawing/2014/main" id="{FF2CCAFA-C2C5-4356-92E3-4EBD2663BC2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44" name="AutoShape 31">
          <a:extLst>
            <a:ext uri="{FF2B5EF4-FFF2-40B4-BE49-F238E27FC236}">
              <a16:creationId xmlns:a16="http://schemas.microsoft.com/office/drawing/2014/main" id="{BAC8639D-37E8-4D97-B2DC-8AB39C8360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45" name="AutoShape 31">
          <a:extLst>
            <a:ext uri="{FF2B5EF4-FFF2-40B4-BE49-F238E27FC236}">
              <a16:creationId xmlns:a16="http://schemas.microsoft.com/office/drawing/2014/main" id="{708A8649-AECB-4CDF-AFB9-B8F37AF41D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46" name="AutoShape 31">
          <a:extLst>
            <a:ext uri="{FF2B5EF4-FFF2-40B4-BE49-F238E27FC236}">
              <a16:creationId xmlns:a16="http://schemas.microsoft.com/office/drawing/2014/main" id="{5C2DD5FB-8820-4E1F-9817-FDD5771190F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47" name="AutoShape 31">
          <a:extLst>
            <a:ext uri="{FF2B5EF4-FFF2-40B4-BE49-F238E27FC236}">
              <a16:creationId xmlns:a16="http://schemas.microsoft.com/office/drawing/2014/main" id="{F3F9A1C8-04CD-4552-BEFC-4CBE7B73EB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48" name="AutoShape 31">
          <a:extLst>
            <a:ext uri="{FF2B5EF4-FFF2-40B4-BE49-F238E27FC236}">
              <a16:creationId xmlns:a16="http://schemas.microsoft.com/office/drawing/2014/main" id="{C132857D-E6DB-4574-B501-AC1CDE850ED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49" name="AutoShape 31">
          <a:extLst>
            <a:ext uri="{FF2B5EF4-FFF2-40B4-BE49-F238E27FC236}">
              <a16:creationId xmlns:a16="http://schemas.microsoft.com/office/drawing/2014/main" id="{03BEF8D1-E606-44DF-98CB-4A8C28E0DE5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50" name="AutoShape 31">
          <a:extLst>
            <a:ext uri="{FF2B5EF4-FFF2-40B4-BE49-F238E27FC236}">
              <a16:creationId xmlns:a16="http://schemas.microsoft.com/office/drawing/2014/main" id="{422FD894-FC25-458A-8B01-72D777CDDC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51" name="AutoShape 31">
          <a:extLst>
            <a:ext uri="{FF2B5EF4-FFF2-40B4-BE49-F238E27FC236}">
              <a16:creationId xmlns:a16="http://schemas.microsoft.com/office/drawing/2014/main" id="{08EE6896-9083-44B1-88D6-A7467A6F71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52" name="AutoShape 31">
          <a:extLst>
            <a:ext uri="{FF2B5EF4-FFF2-40B4-BE49-F238E27FC236}">
              <a16:creationId xmlns:a16="http://schemas.microsoft.com/office/drawing/2014/main" id="{62DB2845-92E9-4D65-A894-C5064F9529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53" name="AutoShape 31">
          <a:extLst>
            <a:ext uri="{FF2B5EF4-FFF2-40B4-BE49-F238E27FC236}">
              <a16:creationId xmlns:a16="http://schemas.microsoft.com/office/drawing/2014/main" id="{AB2EB6F1-08F0-41F6-8536-C2EDE5508F4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54" name="AutoShape 31">
          <a:extLst>
            <a:ext uri="{FF2B5EF4-FFF2-40B4-BE49-F238E27FC236}">
              <a16:creationId xmlns:a16="http://schemas.microsoft.com/office/drawing/2014/main" id="{A5883A7C-9459-4DDC-B4BA-2E64A4FF06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55" name="AutoShape 31">
          <a:extLst>
            <a:ext uri="{FF2B5EF4-FFF2-40B4-BE49-F238E27FC236}">
              <a16:creationId xmlns:a16="http://schemas.microsoft.com/office/drawing/2014/main" id="{36307561-3FB1-4F63-A901-3C60598A729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56" name="AutoShape 31">
          <a:extLst>
            <a:ext uri="{FF2B5EF4-FFF2-40B4-BE49-F238E27FC236}">
              <a16:creationId xmlns:a16="http://schemas.microsoft.com/office/drawing/2014/main" id="{D8DEC346-1A3B-4C4E-ADDC-DB1076C9BE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57" name="AutoShape 31">
          <a:extLst>
            <a:ext uri="{FF2B5EF4-FFF2-40B4-BE49-F238E27FC236}">
              <a16:creationId xmlns:a16="http://schemas.microsoft.com/office/drawing/2014/main" id="{AA7E9777-F533-4593-975E-C3C192C98DA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58" name="AutoShape 31">
          <a:extLst>
            <a:ext uri="{FF2B5EF4-FFF2-40B4-BE49-F238E27FC236}">
              <a16:creationId xmlns:a16="http://schemas.microsoft.com/office/drawing/2014/main" id="{E79C93BF-175B-4466-8BD7-69E20F493B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59" name="AutoShape 31">
          <a:extLst>
            <a:ext uri="{FF2B5EF4-FFF2-40B4-BE49-F238E27FC236}">
              <a16:creationId xmlns:a16="http://schemas.microsoft.com/office/drawing/2014/main" id="{00F82206-4AD5-43DF-873C-C47A87EDEFB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60" name="AutoShape 31">
          <a:extLst>
            <a:ext uri="{FF2B5EF4-FFF2-40B4-BE49-F238E27FC236}">
              <a16:creationId xmlns:a16="http://schemas.microsoft.com/office/drawing/2014/main" id="{2851E958-0347-495F-AB9A-EA9D796D16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61" name="AutoShape 31">
          <a:extLst>
            <a:ext uri="{FF2B5EF4-FFF2-40B4-BE49-F238E27FC236}">
              <a16:creationId xmlns:a16="http://schemas.microsoft.com/office/drawing/2014/main" id="{7F545E01-260E-476F-8070-878C800D5D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62" name="AutoShape 31">
          <a:extLst>
            <a:ext uri="{FF2B5EF4-FFF2-40B4-BE49-F238E27FC236}">
              <a16:creationId xmlns:a16="http://schemas.microsoft.com/office/drawing/2014/main" id="{0174E963-B9B9-44E8-BBA1-4E6ED1D94B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63" name="AutoShape 31">
          <a:extLst>
            <a:ext uri="{FF2B5EF4-FFF2-40B4-BE49-F238E27FC236}">
              <a16:creationId xmlns:a16="http://schemas.microsoft.com/office/drawing/2014/main" id="{9FF78DE7-0FCF-4E1A-8622-98A0FE19ACE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64" name="AutoShape 31">
          <a:extLst>
            <a:ext uri="{FF2B5EF4-FFF2-40B4-BE49-F238E27FC236}">
              <a16:creationId xmlns:a16="http://schemas.microsoft.com/office/drawing/2014/main" id="{2407C1EF-0589-48B9-8BAA-C10B8D1F7B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65" name="AutoShape 31">
          <a:extLst>
            <a:ext uri="{FF2B5EF4-FFF2-40B4-BE49-F238E27FC236}">
              <a16:creationId xmlns:a16="http://schemas.microsoft.com/office/drawing/2014/main" id="{0D14F5BA-674F-4450-AE5E-70E979ECBE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66" name="AutoShape 31">
          <a:extLst>
            <a:ext uri="{FF2B5EF4-FFF2-40B4-BE49-F238E27FC236}">
              <a16:creationId xmlns:a16="http://schemas.microsoft.com/office/drawing/2014/main" id="{8EE992D1-5D2A-4EE8-9008-37A52FD9DE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67" name="AutoShape 31">
          <a:extLst>
            <a:ext uri="{FF2B5EF4-FFF2-40B4-BE49-F238E27FC236}">
              <a16:creationId xmlns:a16="http://schemas.microsoft.com/office/drawing/2014/main" id="{D0556446-2D32-403C-B2FD-270B141866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68" name="AutoShape 31">
          <a:extLst>
            <a:ext uri="{FF2B5EF4-FFF2-40B4-BE49-F238E27FC236}">
              <a16:creationId xmlns:a16="http://schemas.microsoft.com/office/drawing/2014/main" id="{1E47EDFA-2C7F-4E30-AAA2-E210969A2B0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69" name="AutoShape 31">
          <a:extLst>
            <a:ext uri="{FF2B5EF4-FFF2-40B4-BE49-F238E27FC236}">
              <a16:creationId xmlns:a16="http://schemas.microsoft.com/office/drawing/2014/main" id="{A3BD2938-B39C-468E-80BC-4E3F2E8DB61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70" name="AutoShape 31">
          <a:extLst>
            <a:ext uri="{FF2B5EF4-FFF2-40B4-BE49-F238E27FC236}">
              <a16:creationId xmlns:a16="http://schemas.microsoft.com/office/drawing/2014/main" id="{B9DD101B-9F40-4A1B-AD83-5086477971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71" name="AutoShape 31">
          <a:extLst>
            <a:ext uri="{FF2B5EF4-FFF2-40B4-BE49-F238E27FC236}">
              <a16:creationId xmlns:a16="http://schemas.microsoft.com/office/drawing/2014/main" id="{3C07E97B-F716-4A09-9D06-9449C76EC1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72" name="AutoShape 31">
          <a:extLst>
            <a:ext uri="{FF2B5EF4-FFF2-40B4-BE49-F238E27FC236}">
              <a16:creationId xmlns:a16="http://schemas.microsoft.com/office/drawing/2014/main" id="{18EC46F2-0945-4B44-877D-DFDAA02D2E2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73" name="AutoShape 31">
          <a:extLst>
            <a:ext uri="{FF2B5EF4-FFF2-40B4-BE49-F238E27FC236}">
              <a16:creationId xmlns:a16="http://schemas.microsoft.com/office/drawing/2014/main" id="{D04532AE-011E-4B78-975B-C087C49981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74" name="AutoShape 31">
          <a:extLst>
            <a:ext uri="{FF2B5EF4-FFF2-40B4-BE49-F238E27FC236}">
              <a16:creationId xmlns:a16="http://schemas.microsoft.com/office/drawing/2014/main" id="{52D80703-7FA8-4DC0-B045-A8407FDB4F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75" name="AutoShape 31">
          <a:extLst>
            <a:ext uri="{FF2B5EF4-FFF2-40B4-BE49-F238E27FC236}">
              <a16:creationId xmlns:a16="http://schemas.microsoft.com/office/drawing/2014/main" id="{74E0C890-8B2C-4A36-A70B-624C4A6C9E1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76" name="AutoShape 31">
          <a:extLst>
            <a:ext uri="{FF2B5EF4-FFF2-40B4-BE49-F238E27FC236}">
              <a16:creationId xmlns:a16="http://schemas.microsoft.com/office/drawing/2014/main" id="{A5208191-2CC5-49B2-BE38-47CAD6EA73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77" name="AutoShape 31">
          <a:extLst>
            <a:ext uri="{FF2B5EF4-FFF2-40B4-BE49-F238E27FC236}">
              <a16:creationId xmlns:a16="http://schemas.microsoft.com/office/drawing/2014/main" id="{69B916A7-611C-4CD8-93EC-714D3991B3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78" name="AutoShape 31">
          <a:extLst>
            <a:ext uri="{FF2B5EF4-FFF2-40B4-BE49-F238E27FC236}">
              <a16:creationId xmlns:a16="http://schemas.microsoft.com/office/drawing/2014/main" id="{FD1D1AE6-D224-42D6-B2D0-6291B0679C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79" name="AutoShape 31">
          <a:extLst>
            <a:ext uri="{FF2B5EF4-FFF2-40B4-BE49-F238E27FC236}">
              <a16:creationId xmlns:a16="http://schemas.microsoft.com/office/drawing/2014/main" id="{BDFAD545-13BE-4A2E-9EC5-AF591202A8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80" name="AutoShape 31">
          <a:extLst>
            <a:ext uri="{FF2B5EF4-FFF2-40B4-BE49-F238E27FC236}">
              <a16:creationId xmlns:a16="http://schemas.microsoft.com/office/drawing/2014/main" id="{2965C16B-56D7-48C7-8D88-DB5ECEB42C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81" name="AutoShape 31">
          <a:extLst>
            <a:ext uri="{FF2B5EF4-FFF2-40B4-BE49-F238E27FC236}">
              <a16:creationId xmlns:a16="http://schemas.microsoft.com/office/drawing/2014/main" id="{68A21557-AA60-49DA-A1CE-C99A66C57C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82" name="AutoShape 31">
          <a:extLst>
            <a:ext uri="{FF2B5EF4-FFF2-40B4-BE49-F238E27FC236}">
              <a16:creationId xmlns:a16="http://schemas.microsoft.com/office/drawing/2014/main" id="{A41396D6-48A8-42FD-A6A0-431C9C53F0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83" name="AutoShape 31">
          <a:extLst>
            <a:ext uri="{FF2B5EF4-FFF2-40B4-BE49-F238E27FC236}">
              <a16:creationId xmlns:a16="http://schemas.microsoft.com/office/drawing/2014/main" id="{F5A1DC9E-A178-46A9-AC26-2EC14B7FFE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84" name="AutoShape 31">
          <a:extLst>
            <a:ext uri="{FF2B5EF4-FFF2-40B4-BE49-F238E27FC236}">
              <a16:creationId xmlns:a16="http://schemas.microsoft.com/office/drawing/2014/main" id="{A657A0AE-CC97-4AB2-A4D1-8EB5B669A3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85" name="AutoShape 31">
          <a:extLst>
            <a:ext uri="{FF2B5EF4-FFF2-40B4-BE49-F238E27FC236}">
              <a16:creationId xmlns:a16="http://schemas.microsoft.com/office/drawing/2014/main" id="{533E1B01-F992-480F-9B22-E393F93CBB9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86" name="AutoShape 31">
          <a:extLst>
            <a:ext uri="{FF2B5EF4-FFF2-40B4-BE49-F238E27FC236}">
              <a16:creationId xmlns:a16="http://schemas.microsoft.com/office/drawing/2014/main" id="{C9B6C1C6-B760-4D34-8A67-1B4041E492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87" name="AutoShape 31">
          <a:extLst>
            <a:ext uri="{FF2B5EF4-FFF2-40B4-BE49-F238E27FC236}">
              <a16:creationId xmlns:a16="http://schemas.microsoft.com/office/drawing/2014/main" id="{CA351220-395E-49F3-9F6F-BE302CA72D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88" name="AutoShape 31">
          <a:extLst>
            <a:ext uri="{FF2B5EF4-FFF2-40B4-BE49-F238E27FC236}">
              <a16:creationId xmlns:a16="http://schemas.microsoft.com/office/drawing/2014/main" id="{F4344FA2-7DA6-40B1-ABFA-699E457D55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89" name="AutoShape 31">
          <a:extLst>
            <a:ext uri="{FF2B5EF4-FFF2-40B4-BE49-F238E27FC236}">
              <a16:creationId xmlns:a16="http://schemas.microsoft.com/office/drawing/2014/main" id="{AA70B609-8393-4176-81FD-CD045B873B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90" name="AutoShape 31">
          <a:extLst>
            <a:ext uri="{FF2B5EF4-FFF2-40B4-BE49-F238E27FC236}">
              <a16:creationId xmlns:a16="http://schemas.microsoft.com/office/drawing/2014/main" id="{8E8C5174-BE2C-47D6-AF30-EBDF44DC8B9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91" name="AutoShape 31">
          <a:extLst>
            <a:ext uri="{FF2B5EF4-FFF2-40B4-BE49-F238E27FC236}">
              <a16:creationId xmlns:a16="http://schemas.microsoft.com/office/drawing/2014/main" id="{0AD04EAC-CADB-46D5-BBAD-3ED4DCD3D4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63</xdr:row>
      <xdr:rowOff>0</xdr:rowOff>
    </xdr:from>
    <xdr:ext cx="304800" cy="304800"/>
    <xdr:sp macro="" textlink="">
      <xdr:nvSpPr>
        <xdr:cNvPr id="1492" name="AutoShape 31">
          <a:extLst>
            <a:ext uri="{FF2B5EF4-FFF2-40B4-BE49-F238E27FC236}">
              <a16:creationId xmlns:a16="http://schemas.microsoft.com/office/drawing/2014/main" id="{A6F568BC-9830-4B04-B364-A207C775E6A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493" name="AutoShape 31">
          <a:extLst>
            <a:ext uri="{FF2B5EF4-FFF2-40B4-BE49-F238E27FC236}">
              <a16:creationId xmlns:a16="http://schemas.microsoft.com/office/drawing/2014/main" id="{13E61911-0E11-4BE5-85C0-3D7EFDD5D1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494" name="AutoShape 31">
          <a:extLst>
            <a:ext uri="{FF2B5EF4-FFF2-40B4-BE49-F238E27FC236}">
              <a16:creationId xmlns:a16="http://schemas.microsoft.com/office/drawing/2014/main" id="{E544CCA9-715A-4DDB-BFDE-C9BE68D1EE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495" name="AutoShape 31">
          <a:extLst>
            <a:ext uri="{FF2B5EF4-FFF2-40B4-BE49-F238E27FC236}">
              <a16:creationId xmlns:a16="http://schemas.microsoft.com/office/drawing/2014/main" id="{F1257EAF-2943-4F2B-A9D8-CBACC36DBC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496" name="AutoShape 31">
          <a:extLst>
            <a:ext uri="{FF2B5EF4-FFF2-40B4-BE49-F238E27FC236}">
              <a16:creationId xmlns:a16="http://schemas.microsoft.com/office/drawing/2014/main" id="{7D57D4A9-5877-4897-9C7F-624E5E91C15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497" name="AutoShape 31">
          <a:extLst>
            <a:ext uri="{FF2B5EF4-FFF2-40B4-BE49-F238E27FC236}">
              <a16:creationId xmlns:a16="http://schemas.microsoft.com/office/drawing/2014/main" id="{90192329-CA14-4C2F-B39F-A5A2EDA013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498" name="AutoShape 31">
          <a:extLst>
            <a:ext uri="{FF2B5EF4-FFF2-40B4-BE49-F238E27FC236}">
              <a16:creationId xmlns:a16="http://schemas.microsoft.com/office/drawing/2014/main" id="{C7F465D3-16F5-493F-9284-CAEA4A8306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499" name="AutoShape 31">
          <a:extLst>
            <a:ext uri="{FF2B5EF4-FFF2-40B4-BE49-F238E27FC236}">
              <a16:creationId xmlns:a16="http://schemas.microsoft.com/office/drawing/2014/main" id="{CE8DDF67-4564-47F6-BA45-7F638FE414F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00" name="AutoShape 31">
          <a:extLst>
            <a:ext uri="{FF2B5EF4-FFF2-40B4-BE49-F238E27FC236}">
              <a16:creationId xmlns:a16="http://schemas.microsoft.com/office/drawing/2014/main" id="{7CBE98E6-17EC-46B4-8203-182FFFC796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01" name="AutoShape 31">
          <a:extLst>
            <a:ext uri="{FF2B5EF4-FFF2-40B4-BE49-F238E27FC236}">
              <a16:creationId xmlns:a16="http://schemas.microsoft.com/office/drawing/2014/main" id="{B9934734-1588-4F7D-95A0-1DB651C4E5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02" name="AutoShape 31">
          <a:extLst>
            <a:ext uri="{FF2B5EF4-FFF2-40B4-BE49-F238E27FC236}">
              <a16:creationId xmlns:a16="http://schemas.microsoft.com/office/drawing/2014/main" id="{4DD9059B-B4C3-4012-B82D-2AD4E6F2E3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03" name="AutoShape 31">
          <a:extLst>
            <a:ext uri="{FF2B5EF4-FFF2-40B4-BE49-F238E27FC236}">
              <a16:creationId xmlns:a16="http://schemas.microsoft.com/office/drawing/2014/main" id="{2D99E91C-B7C4-40DD-A097-CDE717FFBD5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04" name="AutoShape 31">
          <a:extLst>
            <a:ext uri="{FF2B5EF4-FFF2-40B4-BE49-F238E27FC236}">
              <a16:creationId xmlns:a16="http://schemas.microsoft.com/office/drawing/2014/main" id="{ED7BC465-EF64-4CA0-8B1D-6C00DBFB8F2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05" name="AutoShape 31">
          <a:extLst>
            <a:ext uri="{FF2B5EF4-FFF2-40B4-BE49-F238E27FC236}">
              <a16:creationId xmlns:a16="http://schemas.microsoft.com/office/drawing/2014/main" id="{BC7A1CB0-26D5-4A7F-97FB-16B4B077EDC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06" name="AutoShape 31">
          <a:extLst>
            <a:ext uri="{FF2B5EF4-FFF2-40B4-BE49-F238E27FC236}">
              <a16:creationId xmlns:a16="http://schemas.microsoft.com/office/drawing/2014/main" id="{C48F51FA-1614-4D08-BFCA-E16B86CD2BF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07" name="AutoShape 31">
          <a:extLst>
            <a:ext uri="{FF2B5EF4-FFF2-40B4-BE49-F238E27FC236}">
              <a16:creationId xmlns:a16="http://schemas.microsoft.com/office/drawing/2014/main" id="{34FAAA05-9198-4895-B7AE-69C7FAFFA6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08" name="AutoShape 31">
          <a:extLst>
            <a:ext uri="{FF2B5EF4-FFF2-40B4-BE49-F238E27FC236}">
              <a16:creationId xmlns:a16="http://schemas.microsoft.com/office/drawing/2014/main" id="{B0722BDB-848C-4DF9-9CE6-551BC95149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09" name="AutoShape 31">
          <a:extLst>
            <a:ext uri="{FF2B5EF4-FFF2-40B4-BE49-F238E27FC236}">
              <a16:creationId xmlns:a16="http://schemas.microsoft.com/office/drawing/2014/main" id="{B8E3BBBE-74A3-476D-97DF-C8AD6A64C0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10" name="AutoShape 31">
          <a:extLst>
            <a:ext uri="{FF2B5EF4-FFF2-40B4-BE49-F238E27FC236}">
              <a16:creationId xmlns:a16="http://schemas.microsoft.com/office/drawing/2014/main" id="{C2314EC5-EBC9-4A21-B102-255CC802FC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11" name="AutoShape 31">
          <a:extLst>
            <a:ext uri="{FF2B5EF4-FFF2-40B4-BE49-F238E27FC236}">
              <a16:creationId xmlns:a16="http://schemas.microsoft.com/office/drawing/2014/main" id="{394C8357-3F86-4977-995E-3B2149FEB7B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12" name="AutoShape 31">
          <a:extLst>
            <a:ext uri="{FF2B5EF4-FFF2-40B4-BE49-F238E27FC236}">
              <a16:creationId xmlns:a16="http://schemas.microsoft.com/office/drawing/2014/main" id="{EB541E06-A134-4695-AD65-9314E6ABBDB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13" name="AutoShape 31">
          <a:extLst>
            <a:ext uri="{FF2B5EF4-FFF2-40B4-BE49-F238E27FC236}">
              <a16:creationId xmlns:a16="http://schemas.microsoft.com/office/drawing/2014/main" id="{D93BEC15-B3BD-4C5C-A7DE-71E44AE0BA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14" name="AutoShape 31">
          <a:extLst>
            <a:ext uri="{FF2B5EF4-FFF2-40B4-BE49-F238E27FC236}">
              <a16:creationId xmlns:a16="http://schemas.microsoft.com/office/drawing/2014/main" id="{78BA2839-F3C1-43C5-B86D-0D007863A4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15" name="AutoShape 31">
          <a:extLst>
            <a:ext uri="{FF2B5EF4-FFF2-40B4-BE49-F238E27FC236}">
              <a16:creationId xmlns:a16="http://schemas.microsoft.com/office/drawing/2014/main" id="{7EBFADB7-0E8C-4178-AF53-A95D0C0A33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16" name="AutoShape 31">
          <a:extLst>
            <a:ext uri="{FF2B5EF4-FFF2-40B4-BE49-F238E27FC236}">
              <a16:creationId xmlns:a16="http://schemas.microsoft.com/office/drawing/2014/main" id="{7C9391A3-731D-493C-9ACE-C65FDB10EB6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17" name="AutoShape 31">
          <a:extLst>
            <a:ext uri="{FF2B5EF4-FFF2-40B4-BE49-F238E27FC236}">
              <a16:creationId xmlns:a16="http://schemas.microsoft.com/office/drawing/2014/main" id="{25C691D1-DFF6-46C6-9A7F-AC4CC05C08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18" name="AutoShape 31">
          <a:extLst>
            <a:ext uri="{FF2B5EF4-FFF2-40B4-BE49-F238E27FC236}">
              <a16:creationId xmlns:a16="http://schemas.microsoft.com/office/drawing/2014/main" id="{BB3C96B3-9635-4707-9B53-FE7DE5EE1C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19" name="AutoShape 31">
          <a:extLst>
            <a:ext uri="{FF2B5EF4-FFF2-40B4-BE49-F238E27FC236}">
              <a16:creationId xmlns:a16="http://schemas.microsoft.com/office/drawing/2014/main" id="{4FAB7DCB-C677-4417-A3B7-555B8E7C6D8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20" name="AutoShape 31">
          <a:extLst>
            <a:ext uri="{FF2B5EF4-FFF2-40B4-BE49-F238E27FC236}">
              <a16:creationId xmlns:a16="http://schemas.microsoft.com/office/drawing/2014/main" id="{14449027-B123-420D-9EBE-BFF736331D4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21" name="AutoShape 31">
          <a:extLst>
            <a:ext uri="{FF2B5EF4-FFF2-40B4-BE49-F238E27FC236}">
              <a16:creationId xmlns:a16="http://schemas.microsoft.com/office/drawing/2014/main" id="{4012E0FD-96EB-4125-9D85-FE0F051D664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22" name="AutoShape 31">
          <a:extLst>
            <a:ext uri="{FF2B5EF4-FFF2-40B4-BE49-F238E27FC236}">
              <a16:creationId xmlns:a16="http://schemas.microsoft.com/office/drawing/2014/main" id="{CFDDD64C-D716-491A-A371-E1B252F5E8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23" name="AutoShape 31">
          <a:extLst>
            <a:ext uri="{FF2B5EF4-FFF2-40B4-BE49-F238E27FC236}">
              <a16:creationId xmlns:a16="http://schemas.microsoft.com/office/drawing/2014/main" id="{7181B669-8268-4157-9EA2-4B2F5CCCB1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24" name="AutoShape 31">
          <a:extLst>
            <a:ext uri="{FF2B5EF4-FFF2-40B4-BE49-F238E27FC236}">
              <a16:creationId xmlns:a16="http://schemas.microsoft.com/office/drawing/2014/main" id="{9A4E22F2-94A5-46B8-B9CC-0E6F17EA54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25" name="AutoShape 31">
          <a:extLst>
            <a:ext uri="{FF2B5EF4-FFF2-40B4-BE49-F238E27FC236}">
              <a16:creationId xmlns:a16="http://schemas.microsoft.com/office/drawing/2014/main" id="{B8165390-1038-4476-99D4-8ABA89CE7E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26" name="AutoShape 31">
          <a:extLst>
            <a:ext uri="{FF2B5EF4-FFF2-40B4-BE49-F238E27FC236}">
              <a16:creationId xmlns:a16="http://schemas.microsoft.com/office/drawing/2014/main" id="{4F3C2456-862C-4D2A-8C71-038CA97B49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27" name="AutoShape 31">
          <a:extLst>
            <a:ext uri="{FF2B5EF4-FFF2-40B4-BE49-F238E27FC236}">
              <a16:creationId xmlns:a16="http://schemas.microsoft.com/office/drawing/2014/main" id="{512B1DFB-CF34-44A2-B55D-218C23E1A5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28" name="AutoShape 31">
          <a:extLst>
            <a:ext uri="{FF2B5EF4-FFF2-40B4-BE49-F238E27FC236}">
              <a16:creationId xmlns:a16="http://schemas.microsoft.com/office/drawing/2014/main" id="{00D24B55-ECFA-4630-8F89-4FA15A496E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29" name="AutoShape 31">
          <a:extLst>
            <a:ext uri="{FF2B5EF4-FFF2-40B4-BE49-F238E27FC236}">
              <a16:creationId xmlns:a16="http://schemas.microsoft.com/office/drawing/2014/main" id="{9F00558C-7790-4FDD-A5F7-E09FB761B2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30" name="AutoShape 31">
          <a:extLst>
            <a:ext uri="{FF2B5EF4-FFF2-40B4-BE49-F238E27FC236}">
              <a16:creationId xmlns:a16="http://schemas.microsoft.com/office/drawing/2014/main" id="{E7D69580-B7CB-4029-ACD9-C10417FD8E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31" name="AutoShape 31">
          <a:extLst>
            <a:ext uri="{FF2B5EF4-FFF2-40B4-BE49-F238E27FC236}">
              <a16:creationId xmlns:a16="http://schemas.microsoft.com/office/drawing/2014/main" id="{87021586-3A9A-447E-B049-ED536C20EFE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32" name="AutoShape 31">
          <a:extLst>
            <a:ext uri="{FF2B5EF4-FFF2-40B4-BE49-F238E27FC236}">
              <a16:creationId xmlns:a16="http://schemas.microsoft.com/office/drawing/2014/main" id="{A29E5D90-FCA9-4B7C-A61F-0B0265E247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33" name="AutoShape 31">
          <a:extLst>
            <a:ext uri="{FF2B5EF4-FFF2-40B4-BE49-F238E27FC236}">
              <a16:creationId xmlns:a16="http://schemas.microsoft.com/office/drawing/2014/main" id="{B8D28B47-3A08-404C-B63A-26B086FC64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34" name="AutoShape 31">
          <a:extLst>
            <a:ext uri="{FF2B5EF4-FFF2-40B4-BE49-F238E27FC236}">
              <a16:creationId xmlns:a16="http://schemas.microsoft.com/office/drawing/2014/main" id="{94D2759A-847C-4001-926B-542E73ADDD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35" name="AutoShape 31">
          <a:extLst>
            <a:ext uri="{FF2B5EF4-FFF2-40B4-BE49-F238E27FC236}">
              <a16:creationId xmlns:a16="http://schemas.microsoft.com/office/drawing/2014/main" id="{09BD767A-1A03-422D-B8F4-09FBF1793D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36" name="AutoShape 31">
          <a:extLst>
            <a:ext uri="{FF2B5EF4-FFF2-40B4-BE49-F238E27FC236}">
              <a16:creationId xmlns:a16="http://schemas.microsoft.com/office/drawing/2014/main" id="{7513E6C3-8EB0-43D1-A23A-7A4979B31E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37" name="AutoShape 31">
          <a:extLst>
            <a:ext uri="{FF2B5EF4-FFF2-40B4-BE49-F238E27FC236}">
              <a16:creationId xmlns:a16="http://schemas.microsoft.com/office/drawing/2014/main" id="{6C65F901-2562-49DC-9DE6-3C2A7EEC9A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38" name="AutoShape 31">
          <a:extLst>
            <a:ext uri="{FF2B5EF4-FFF2-40B4-BE49-F238E27FC236}">
              <a16:creationId xmlns:a16="http://schemas.microsoft.com/office/drawing/2014/main" id="{E39725A5-E9AF-478A-839F-A20F6AC409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39" name="AutoShape 31">
          <a:extLst>
            <a:ext uri="{FF2B5EF4-FFF2-40B4-BE49-F238E27FC236}">
              <a16:creationId xmlns:a16="http://schemas.microsoft.com/office/drawing/2014/main" id="{1FC57BD1-CCE3-407C-A5AD-DEB7A630EF2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40" name="AutoShape 31">
          <a:extLst>
            <a:ext uri="{FF2B5EF4-FFF2-40B4-BE49-F238E27FC236}">
              <a16:creationId xmlns:a16="http://schemas.microsoft.com/office/drawing/2014/main" id="{A34DE625-C036-4DEF-9222-81A7B63127F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41" name="AutoShape 31">
          <a:extLst>
            <a:ext uri="{FF2B5EF4-FFF2-40B4-BE49-F238E27FC236}">
              <a16:creationId xmlns:a16="http://schemas.microsoft.com/office/drawing/2014/main" id="{FF96783A-2251-4097-AD92-2998D102A51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42" name="AutoShape 31">
          <a:extLst>
            <a:ext uri="{FF2B5EF4-FFF2-40B4-BE49-F238E27FC236}">
              <a16:creationId xmlns:a16="http://schemas.microsoft.com/office/drawing/2014/main" id="{F8AD9E70-8E28-43C8-9653-14D860DBDFF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43" name="AutoShape 31">
          <a:extLst>
            <a:ext uri="{FF2B5EF4-FFF2-40B4-BE49-F238E27FC236}">
              <a16:creationId xmlns:a16="http://schemas.microsoft.com/office/drawing/2014/main" id="{434824E3-F278-4B93-BDC9-7822A8AC456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44" name="AutoShape 31">
          <a:extLst>
            <a:ext uri="{FF2B5EF4-FFF2-40B4-BE49-F238E27FC236}">
              <a16:creationId xmlns:a16="http://schemas.microsoft.com/office/drawing/2014/main" id="{69291FD4-EE4D-428D-8C94-466B09B584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45" name="AutoShape 31">
          <a:extLst>
            <a:ext uri="{FF2B5EF4-FFF2-40B4-BE49-F238E27FC236}">
              <a16:creationId xmlns:a16="http://schemas.microsoft.com/office/drawing/2014/main" id="{3AB1664E-1DD1-4D23-8DEC-F2678339D6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46" name="AutoShape 31">
          <a:extLst>
            <a:ext uri="{FF2B5EF4-FFF2-40B4-BE49-F238E27FC236}">
              <a16:creationId xmlns:a16="http://schemas.microsoft.com/office/drawing/2014/main" id="{09A7D23D-5156-4833-9955-76EAAAFB53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47" name="AutoShape 31">
          <a:extLst>
            <a:ext uri="{FF2B5EF4-FFF2-40B4-BE49-F238E27FC236}">
              <a16:creationId xmlns:a16="http://schemas.microsoft.com/office/drawing/2014/main" id="{643E7134-0B3A-4A83-81FC-E07DAC69BFC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48" name="AutoShape 31">
          <a:extLst>
            <a:ext uri="{FF2B5EF4-FFF2-40B4-BE49-F238E27FC236}">
              <a16:creationId xmlns:a16="http://schemas.microsoft.com/office/drawing/2014/main" id="{91F40D10-6D03-4776-9511-83CC829406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49" name="AutoShape 31">
          <a:extLst>
            <a:ext uri="{FF2B5EF4-FFF2-40B4-BE49-F238E27FC236}">
              <a16:creationId xmlns:a16="http://schemas.microsoft.com/office/drawing/2014/main" id="{64949558-E511-4612-82E7-959C8772F4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50" name="AutoShape 31">
          <a:extLst>
            <a:ext uri="{FF2B5EF4-FFF2-40B4-BE49-F238E27FC236}">
              <a16:creationId xmlns:a16="http://schemas.microsoft.com/office/drawing/2014/main" id="{98A24A4F-64C7-4C8E-84A1-7078C8E4168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51" name="AutoShape 31">
          <a:extLst>
            <a:ext uri="{FF2B5EF4-FFF2-40B4-BE49-F238E27FC236}">
              <a16:creationId xmlns:a16="http://schemas.microsoft.com/office/drawing/2014/main" id="{CA8E0C59-4D5F-487A-99FA-11B4AE4B1AB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52" name="AutoShape 31">
          <a:extLst>
            <a:ext uri="{FF2B5EF4-FFF2-40B4-BE49-F238E27FC236}">
              <a16:creationId xmlns:a16="http://schemas.microsoft.com/office/drawing/2014/main" id="{A11F035E-400F-4350-BE04-77F3AF58B6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53" name="AutoShape 31">
          <a:extLst>
            <a:ext uri="{FF2B5EF4-FFF2-40B4-BE49-F238E27FC236}">
              <a16:creationId xmlns:a16="http://schemas.microsoft.com/office/drawing/2014/main" id="{F57B17AA-2375-48C8-880C-C7138F4760F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54" name="AutoShape 31">
          <a:extLst>
            <a:ext uri="{FF2B5EF4-FFF2-40B4-BE49-F238E27FC236}">
              <a16:creationId xmlns:a16="http://schemas.microsoft.com/office/drawing/2014/main" id="{8B1F770D-6DF6-4906-AA3C-A716F88FC42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55" name="AutoShape 31">
          <a:extLst>
            <a:ext uri="{FF2B5EF4-FFF2-40B4-BE49-F238E27FC236}">
              <a16:creationId xmlns:a16="http://schemas.microsoft.com/office/drawing/2014/main" id="{821BF92A-9DBC-43DA-B879-BCB6DED3B0C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56" name="AutoShape 31">
          <a:extLst>
            <a:ext uri="{FF2B5EF4-FFF2-40B4-BE49-F238E27FC236}">
              <a16:creationId xmlns:a16="http://schemas.microsoft.com/office/drawing/2014/main" id="{15F78F32-0FE0-451C-82D0-C2D1C18DB2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57" name="AutoShape 31">
          <a:extLst>
            <a:ext uri="{FF2B5EF4-FFF2-40B4-BE49-F238E27FC236}">
              <a16:creationId xmlns:a16="http://schemas.microsoft.com/office/drawing/2014/main" id="{B77B8A6B-4C4B-4C4A-AEE9-53A975653F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58" name="AutoShape 31">
          <a:extLst>
            <a:ext uri="{FF2B5EF4-FFF2-40B4-BE49-F238E27FC236}">
              <a16:creationId xmlns:a16="http://schemas.microsoft.com/office/drawing/2014/main" id="{9A7D92B3-CC3C-4295-B118-A9F1C4DFD7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59" name="AutoShape 31">
          <a:extLst>
            <a:ext uri="{FF2B5EF4-FFF2-40B4-BE49-F238E27FC236}">
              <a16:creationId xmlns:a16="http://schemas.microsoft.com/office/drawing/2014/main" id="{93D5A204-13E1-4015-8F20-77E5E225BD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60" name="AutoShape 31">
          <a:extLst>
            <a:ext uri="{FF2B5EF4-FFF2-40B4-BE49-F238E27FC236}">
              <a16:creationId xmlns:a16="http://schemas.microsoft.com/office/drawing/2014/main" id="{9703D82F-41CC-46FE-B4AA-88BDBDD70D9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61" name="AutoShape 31">
          <a:extLst>
            <a:ext uri="{FF2B5EF4-FFF2-40B4-BE49-F238E27FC236}">
              <a16:creationId xmlns:a16="http://schemas.microsoft.com/office/drawing/2014/main" id="{0AB62E15-425D-4761-A100-879BB5D97B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62" name="AutoShape 31">
          <a:extLst>
            <a:ext uri="{FF2B5EF4-FFF2-40B4-BE49-F238E27FC236}">
              <a16:creationId xmlns:a16="http://schemas.microsoft.com/office/drawing/2014/main" id="{A8A9150F-4F2F-42EC-B4BB-6DF2DD3F95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63" name="AutoShape 31">
          <a:extLst>
            <a:ext uri="{FF2B5EF4-FFF2-40B4-BE49-F238E27FC236}">
              <a16:creationId xmlns:a16="http://schemas.microsoft.com/office/drawing/2014/main" id="{69BC2688-53BA-410D-8FEE-E6D89BBD56B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64" name="AutoShape 31">
          <a:extLst>
            <a:ext uri="{FF2B5EF4-FFF2-40B4-BE49-F238E27FC236}">
              <a16:creationId xmlns:a16="http://schemas.microsoft.com/office/drawing/2014/main" id="{D8D116D1-99C3-4D34-A73A-A86D323D233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65" name="AutoShape 31">
          <a:extLst>
            <a:ext uri="{FF2B5EF4-FFF2-40B4-BE49-F238E27FC236}">
              <a16:creationId xmlns:a16="http://schemas.microsoft.com/office/drawing/2014/main" id="{A05C70F4-CB3E-4F07-81B0-7401C2354A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66" name="AutoShape 31">
          <a:extLst>
            <a:ext uri="{FF2B5EF4-FFF2-40B4-BE49-F238E27FC236}">
              <a16:creationId xmlns:a16="http://schemas.microsoft.com/office/drawing/2014/main" id="{F8DB597E-D408-41CB-B787-21230B8956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67" name="AutoShape 31">
          <a:extLst>
            <a:ext uri="{FF2B5EF4-FFF2-40B4-BE49-F238E27FC236}">
              <a16:creationId xmlns:a16="http://schemas.microsoft.com/office/drawing/2014/main" id="{6AD2199C-788F-49E6-8011-5FF3CA58DA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68" name="AutoShape 31">
          <a:extLst>
            <a:ext uri="{FF2B5EF4-FFF2-40B4-BE49-F238E27FC236}">
              <a16:creationId xmlns:a16="http://schemas.microsoft.com/office/drawing/2014/main" id="{FF692A1A-E6A0-4E8E-AD8D-DE58DD04A10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69" name="AutoShape 31">
          <a:extLst>
            <a:ext uri="{FF2B5EF4-FFF2-40B4-BE49-F238E27FC236}">
              <a16:creationId xmlns:a16="http://schemas.microsoft.com/office/drawing/2014/main" id="{4F263762-A588-4E67-BC0F-530E0DC401D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70" name="AutoShape 31">
          <a:extLst>
            <a:ext uri="{FF2B5EF4-FFF2-40B4-BE49-F238E27FC236}">
              <a16:creationId xmlns:a16="http://schemas.microsoft.com/office/drawing/2014/main" id="{EBEB8C2C-7B50-470D-AE75-F9A08E46D0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71" name="AutoShape 31">
          <a:extLst>
            <a:ext uri="{FF2B5EF4-FFF2-40B4-BE49-F238E27FC236}">
              <a16:creationId xmlns:a16="http://schemas.microsoft.com/office/drawing/2014/main" id="{F1792C1D-5F49-4F62-8028-4FEA0AE642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72" name="AutoShape 31">
          <a:extLst>
            <a:ext uri="{FF2B5EF4-FFF2-40B4-BE49-F238E27FC236}">
              <a16:creationId xmlns:a16="http://schemas.microsoft.com/office/drawing/2014/main" id="{7CA6BDA7-3842-43EA-814F-EBDC506CD3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73" name="AutoShape 31">
          <a:extLst>
            <a:ext uri="{FF2B5EF4-FFF2-40B4-BE49-F238E27FC236}">
              <a16:creationId xmlns:a16="http://schemas.microsoft.com/office/drawing/2014/main" id="{EA2B72E5-0C52-49AE-9D7B-831958E1085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74" name="AutoShape 31">
          <a:extLst>
            <a:ext uri="{FF2B5EF4-FFF2-40B4-BE49-F238E27FC236}">
              <a16:creationId xmlns:a16="http://schemas.microsoft.com/office/drawing/2014/main" id="{BBBF8C7E-B38C-4DAE-8E26-DFBA0B0CA4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75" name="AutoShape 31">
          <a:extLst>
            <a:ext uri="{FF2B5EF4-FFF2-40B4-BE49-F238E27FC236}">
              <a16:creationId xmlns:a16="http://schemas.microsoft.com/office/drawing/2014/main" id="{53406EBB-0AFD-4D50-AAAE-F8605609B24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76" name="AutoShape 31">
          <a:extLst>
            <a:ext uri="{FF2B5EF4-FFF2-40B4-BE49-F238E27FC236}">
              <a16:creationId xmlns:a16="http://schemas.microsoft.com/office/drawing/2014/main" id="{2D3109C2-AD1B-45DB-AA26-59FE2E21FE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77" name="AutoShape 31">
          <a:extLst>
            <a:ext uri="{FF2B5EF4-FFF2-40B4-BE49-F238E27FC236}">
              <a16:creationId xmlns:a16="http://schemas.microsoft.com/office/drawing/2014/main" id="{35A31D37-55F7-4137-997A-28DC576771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78" name="AutoShape 31">
          <a:extLst>
            <a:ext uri="{FF2B5EF4-FFF2-40B4-BE49-F238E27FC236}">
              <a16:creationId xmlns:a16="http://schemas.microsoft.com/office/drawing/2014/main" id="{5A22260E-1B06-4BB3-94DD-FFEB2DF538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79" name="AutoShape 31">
          <a:extLst>
            <a:ext uri="{FF2B5EF4-FFF2-40B4-BE49-F238E27FC236}">
              <a16:creationId xmlns:a16="http://schemas.microsoft.com/office/drawing/2014/main" id="{9E27D400-92E3-4214-8234-DE5B1B755D2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80" name="AutoShape 31">
          <a:extLst>
            <a:ext uri="{FF2B5EF4-FFF2-40B4-BE49-F238E27FC236}">
              <a16:creationId xmlns:a16="http://schemas.microsoft.com/office/drawing/2014/main" id="{6BD7AE7C-A0E8-4EF0-BA1E-BC3A96A4922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81" name="AutoShape 31">
          <a:extLst>
            <a:ext uri="{FF2B5EF4-FFF2-40B4-BE49-F238E27FC236}">
              <a16:creationId xmlns:a16="http://schemas.microsoft.com/office/drawing/2014/main" id="{73795813-8A41-414B-BC3B-BA69834596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82" name="AutoShape 31">
          <a:extLst>
            <a:ext uri="{FF2B5EF4-FFF2-40B4-BE49-F238E27FC236}">
              <a16:creationId xmlns:a16="http://schemas.microsoft.com/office/drawing/2014/main" id="{9E8606EF-4955-466D-8145-40F1BF1E8B5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83" name="AutoShape 31">
          <a:extLst>
            <a:ext uri="{FF2B5EF4-FFF2-40B4-BE49-F238E27FC236}">
              <a16:creationId xmlns:a16="http://schemas.microsoft.com/office/drawing/2014/main" id="{1420C888-8712-42EE-982C-0D9E34C3267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84" name="AutoShape 31">
          <a:extLst>
            <a:ext uri="{FF2B5EF4-FFF2-40B4-BE49-F238E27FC236}">
              <a16:creationId xmlns:a16="http://schemas.microsoft.com/office/drawing/2014/main" id="{C926E864-8979-4CB4-8174-FE7C1450C9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85" name="AutoShape 31">
          <a:extLst>
            <a:ext uri="{FF2B5EF4-FFF2-40B4-BE49-F238E27FC236}">
              <a16:creationId xmlns:a16="http://schemas.microsoft.com/office/drawing/2014/main" id="{D6032885-2E72-40D1-A8D1-75F5564C2C1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86" name="AutoShape 31">
          <a:extLst>
            <a:ext uri="{FF2B5EF4-FFF2-40B4-BE49-F238E27FC236}">
              <a16:creationId xmlns:a16="http://schemas.microsoft.com/office/drawing/2014/main" id="{AE5FA1DF-4992-4137-A6D3-2F118E6839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87" name="AutoShape 31">
          <a:extLst>
            <a:ext uri="{FF2B5EF4-FFF2-40B4-BE49-F238E27FC236}">
              <a16:creationId xmlns:a16="http://schemas.microsoft.com/office/drawing/2014/main" id="{2A25EB6F-4012-476B-B493-976A709FBA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88" name="AutoShape 31">
          <a:extLst>
            <a:ext uri="{FF2B5EF4-FFF2-40B4-BE49-F238E27FC236}">
              <a16:creationId xmlns:a16="http://schemas.microsoft.com/office/drawing/2014/main" id="{EAACB01C-79A6-43C9-89DB-866830EF321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89" name="AutoShape 31">
          <a:extLst>
            <a:ext uri="{FF2B5EF4-FFF2-40B4-BE49-F238E27FC236}">
              <a16:creationId xmlns:a16="http://schemas.microsoft.com/office/drawing/2014/main" id="{C275E97F-18A2-416E-A833-2588FE2B2F4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90" name="AutoShape 31">
          <a:extLst>
            <a:ext uri="{FF2B5EF4-FFF2-40B4-BE49-F238E27FC236}">
              <a16:creationId xmlns:a16="http://schemas.microsoft.com/office/drawing/2014/main" id="{BC7061A9-2FA2-4C10-8734-32ABD9113FE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91" name="AutoShape 31">
          <a:extLst>
            <a:ext uri="{FF2B5EF4-FFF2-40B4-BE49-F238E27FC236}">
              <a16:creationId xmlns:a16="http://schemas.microsoft.com/office/drawing/2014/main" id="{4A05DE11-787C-41E4-BC5C-5F5A0F11159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92" name="AutoShape 31">
          <a:extLst>
            <a:ext uri="{FF2B5EF4-FFF2-40B4-BE49-F238E27FC236}">
              <a16:creationId xmlns:a16="http://schemas.microsoft.com/office/drawing/2014/main" id="{109BF808-2AB5-4C7F-861E-A2EB3B5177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93" name="AutoShape 31">
          <a:extLst>
            <a:ext uri="{FF2B5EF4-FFF2-40B4-BE49-F238E27FC236}">
              <a16:creationId xmlns:a16="http://schemas.microsoft.com/office/drawing/2014/main" id="{3180A5FE-4CDA-4BCB-8C6F-21BD0A2C2B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94" name="AutoShape 31">
          <a:extLst>
            <a:ext uri="{FF2B5EF4-FFF2-40B4-BE49-F238E27FC236}">
              <a16:creationId xmlns:a16="http://schemas.microsoft.com/office/drawing/2014/main" id="{B23C2D51-EAD3-4EF1-BA64-3C23C5C943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95" name="AutoShape 31">
          <a:extLst>
            <a:ext uri="{FF2B5EF4-FFF2-40B4-BE49-F238E27FC236}">
              <a16:creationId xmlns:a16="http://schemas.microsoft.com/office/drawing/2014/main" id="{EFB2C29A-9FB5-4071-AE91-B30BCFB731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96" name="AutoShape 31">
          <a:extLst>
            <a:ext uri="{FF2B5EF4-FFF2-40B4-BE49-F238E27FC236}">
              <a16:creationId xmlns:a16="http://schemas.microsoft.com/office/drawing/2014/main" id="{0D4B74F9-0A58-4EDE-A8E3-95586AF2C0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97" name="AutoShape 31">
          <a:extLst>
            <a:ext uri="{FF2B5EF4-FFF2-40B4-BE49-F238E27FC236}">
              <a16:creationId xmlns:a16="http://schemas.microsoft.com/office/drawing/2014/main" id="{6B2D494B-EE23-45A5-AD3C-BA1468E29D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98" name="AutoShape 31">
          <a:extLst>
            <a:ext uri="{FF2B5EF4-FFF2-40B4-BE49-F238E27FC236}">
              <a16:creationId xmlns:a16="http://schemas.microsoft.com/office/drawing/2014/main" id="{A532012E-1253-4450-8A6E-8DA525C4A1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599" name="AutoShape 31">
          <a:extLst>
            <a:ext uri="{FF2B5EF4-FFF2-40B4-BE49-F238E27FC236}">
              <a16:creationId xmlns:a16="http://schemas.microsoft.com/office/drawing/2014/main" id="{63ABAD82-34E3-4029-8576-1FD9A13E31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00" name="AutoShape 31">
          <a:extLst>
            <a:ext uri="{FF2B5EF4-FFF2-40B4-BE49-F238E27FC236}">
              <a16:creationId xmlns:a16="http://schemas.microsoft.com/office/drawing/2014/main" id="{AF7EB18C-72B7-461A-BD18-F1F42AEF52A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01" name="AutoShape 31">
          <a:extLst>
            <a:ext uri="{FF2B5EF4-FFF2-40B4-BE49-F238E27FC236}">
              <a16:creationId xmlns:a16="http://schemas.microsoft.com/office/drawing/2014/main" id="{7DABB0C0-D67B-4F62-911D-575E0F3BF4A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02" name="AutoShape 31">
          <a:extLst>
            <a:ext uri="{FF2B5EF4-FFF2-40B4-BE49-F238E27FC236}">
              <a16:creationId xmlns:a16="http://schemas.microsoft.com/office/drawing/2014/main" id="{03416498-D818-4CC3-9FE9-548E73E7B9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03" name="AutoShape 31">
          <a:extLst>
            <a:ext uri="{FF2B5EF4-FFF2-40B4-BE49-F238E27FC236}">
              <a16:creationId xmlns:a16="http://schemas.microsoft.com/office/drawing/2014/main" id="{F612FF8D-4375-416C-9107-4E37E75C9A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04" name="AutoShape 31">
          <a:extLst>
            <a:ext uri="{FF2B5EF4-FFF2-40B4-BE49-F238E27FC236}">
              <a16:creationId xmlns:a16="http://schemas.microsoft.com/office/drawing/2014/main" id="{84CFFA03-2672-4CCE-9FF3-F385138B23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05" name="AutoShape 31">
          <a:extLst>
            <a:ext uri="{FF2B5EF4-FFF2-40B4-BE49-F238E27FC236}">
              <a16:creationId xmlns:a16="http://schemas.microsoft.com/office/drawing/2014/main" id="{3DE27E02-FDC6-4905-811F-831EF3DEEA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06" name="AutoShape 31">
          <a:extLst>
            <a:ext uri="{FF2B5EF4-FFF2-40B4-BE49-F238E27FC236}">
              <a16:creationId xmlns:a16="http://schemas.microsoft.com/office/drawing/2014/main" id="{B3D5C503-E6E1-4161-B7EB-7010AB8CE2F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07" name="AutoShape 31">
          <a:extLst>
            <a:ext uri="{FF2B5EF4-FFF2-40B4-BE49-F238E27FC236}">
              <a16:creationId xmlns:a16="http://schemas.microsoft.com/office/drawing/2014/main" id="{DE01B059-9D09-40AE-AE5E-5954D1DFC1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08" name="AutoShape 31">
          <a:extLst>
            <a:ext uri="{FF2B5EF4-FFF2-40B4-BE49-F238E27FC236}">
              <a16:creationId xmlns:a16="http://schemas.microsoft.com/office/drawing/2014/main" id="{5A009742-B89D-42B6-B323-4217A633C73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09" name="AutoShape 31">
          <a:extLst>
            <a:ext uri="{FF2B5EF4-FFF2-40B4-BE49-F238E27FC236}">
              <a16:creationId xmlns:a16="http://schemas.microsoft.com/office/drawing/2014/main" id="{2EADB978-191B-4D5C-A8A6-D3115B79302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10" name="AutoShape 31">
          <a:extLst>
            <a:ext uri="{FF2B5EF4-FFF2-40B4-BE49-F238E27FC236}">
              <a16:creationId xmlns:a16="http://schemas.microsoft.com/office/drawing/2014/main" id="{93D57362-2BB4-45BA-B8DB-333DD090FD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11" name="AutoShape 31">
          <a:extLst>
            <a:ext uri="{FF2B5EF4-FFF2-40B4-BE49-F238E27FC236}">
              <a16:creationId xmlns:a16="http://schemas.microsoft.com/office/drawing/2014/main" id="{64BCAC66-9E63-46D8-9238-D487969179F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12" name="AutoShape 31">
          <a:extLst>
            <a:ext uri="{FF2B5EF4-FFF2-40B4-BE49-F238E27FC236}">
              <a16:creationId xmlns:a16="http://schemas.microsoft.com/office/drawing/2014/main" id="{871920FF-70E0-4F54-9F3F-8B405D4BCE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13" name="AutoShape 31">
          <a:extLst>
            <a:ext uri="{FF2B5EF4-FFF2-40B4-BE49-F238E27FC236}">
              <a16:creationId xmlns:a16="http://schemas.microsoft.com/office/drawing/2014/main" id="{5FF29A01-D2F9-4196-89C0-56E2986FFF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14" name="AutoShape 31">
          <a:extLst>
            <a:ext uri="{FF2B5EF4-FFF2-40B4-BE49-F238E27FC236}">
              <a16:creationId xmlns:a16="http://schemas.microsoft.com/office/drawing/2014/main" id="{EE9F9FEA-11B7-4158-A3C5-D667D3BF161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15" name="AutoShape 31">
          <a:extLst>
            <a:ext uri="{FF2B5EF4-FFF2-40B4-BE49-F238E27FC236}">
              <a16:creationId xmlns:a16="http://schemas.microsoft.com/office/drawing/2014/main" id="{DF5F1300-ED5A-45D8-BD71-76A52610FA5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16" name="AutoShape 31">
          <a:extLst>
            <a:ext uri="{FF2B5EF4-FFF2-40B4-BE49-F238E27FC236}">
              <a16:creationId xmlns:a16="http://schemas.microsoft.com/office/drawing/2014/main" id="{87E05A66-74A6-45AC-B8A2-DF651974F14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17" name="AutoShape 31">
          <a:extLst>
            <a:ext uri="{FF2B5EF4-FFF2-40B4-BE49-F238E27FC236}">
              <a16:creationId xmlns:a16="http://schemas.microsoft.com/office/drawing/2014/main" id="{767903C6-1657-4610-A9E1-07A72199DA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18" name="AutoShape 31">
          <a:extLst>
            <a:ext uri="{FF2B5EF4-FFF2-40B4-BE49-F238E27FC236}">
              <a16:creationId xmlns:a16="http://schemas.microsoft.com/office/drawing/2014/main" id="{C80EAC8E-A855-434C-A271-FB7C4F395E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19" name="AutoShape 31">
          <a:extLst>
            <a:ext uri="{FF2B5EF4-FFF2-40B4-BE49-F238E27FC236}">
              <a16:creationId xmlns:a16="http://schemas.microsoft.com/office/drawing/2014/main" id="{BB5D7959-5432-444D-B095-9C8E46D0B5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20" name="AutoShape 31">
          <a:extLst>
            <a:ext uri="{FF2B5EF4-FFF2-40B4-BE49-F238E27FC236}">
              <a16:creationId xmlns:a16="http://schemas.microsoft.com/office/drawing/2014/main" id="{288CD073-36E9-44A4-9921-2617F4DDAC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21" name="AutoShape 31">
          <a:extLst>
            <a:ext uri="{FF2B5EF4-FFF2-40B4-BE49-F238E27FC236}">
              <a16:creationId xmlns:a16="http://schemas.microsoft.com/office/drawing/2014/main" id="{02831D54-77A7-4A56-B324-4B7E65BCC1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22" name="AutoShape 31">
          <a:extLst>
            <a:ext uri="{FF2B5EF4-FFF2-40B4-BE49-F238E27FC236}">
              <a16:creationId xmlns:a16="http://schemas.microsoft.com/office/drawing/2014/main" id="{379D8E56-09C5-4DA5-967F-A5DC49BE901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23" name="AutoShape 31">
          <a:extLst>
            <a:ext uri="{FF2B5EF4-FFF2-40B4-BE49-F238E27FC236}">
              <a16:creationId xmlns:a16="http://schemas.microsoft.com/office/drawing/2014/main" id="{6FF939BA-8CCF-45E2-A290-86E6A82B77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24" name="AutoShape 31">
          <a:extLst>
            <a:ext uri="{FF2B5EF4-FFF2-40B4-BE49-F238E27FC236}">
              <a16:creationId xmlns:a16="http://schemas.microsoft.com/office/drawing/2014/main" id="{F979172E-B407-44B6-A5C0-10981E816FF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25" name="AutoShape 31">
          <a:extLst>
            <a:ext uri="{FF2B5EF4-FFF2-40B4-BE49-F238E27FC236}">
              <a16:creationId xmlns:a16="http://schemas.microsoft.com/office/drawing/2014/main" id="{73D47AC2-37CC-4842-979A-6D9FEE3A283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26" name="AutoShape 31">
          <a:extLst>
            <a:ext uri="{FF2B5EF4-FFF2-40B4-BE49-F238E27FC236}">
              <a16:creationId xmlns:a16="http://schemas.microsoft.com/office/drawing/2014/main" id="{9C4D8D5A-25E3-4AFB-91E2-842C1972DD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27" name="AutoShape 31">
          <a:extLst>
            <a:ext uri="{FF2B5EF4-FFF2-40B4-BE49-F238E27FC236}">
              <a16:creationId xmlns:a16="http://schemas.microsoft.com/office/drawing/2014/main" id="{5C3C4B14-0F14-4C46-8776-06842B5950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28" name="AutoShape 31">
          <a:extLst>
            <a:ext uri="{FF2B5EF4-FFF2-40B4-BE49-F238E27FC236}">
              <a16:creationId xmlns:a16="http://schemas.microsoft.com/office/drawing/2014/main" id="{3CD2F75E-033B-4DBD-A004-3A59CA27FE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29" name="AutoShape 31">
          <a:extLst>
            <a:ext uri="{FF2B5EF4-FFF2-40B4-BE49-F238E27FC236}">
              <a16:creationId xmlns:a16="http://schemas.microsoft.com/office/drawing/2014/main" id="{9AA74B2C-D1E2-4743-B545-7619A38405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30" name="AutoShape 31">
          <a:extLst>
            <a:ext uri="{FF2B5EF4-FFF2-40B4-BE49-F238E27FC236}">
              <a16:creationId xmlns:a16="http://schemas.microsoft.com/office/drawing/2014/main" id="{C74B327F-0B33-4D6E-AAB0-E8113AE289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31" name="AutoShape 31">
          <a:extLst>
            <a:ext uri="{FF2B5EF4-FFF2-40B4-BE49-F238E27FC236}">
              <a16:creationId xmlns:a16="http://schemas.microsoft.com/office/drawing/2014/main" id="{73C6DD5B-4D77-4685-9818-4ED32FE5C3E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32" name="AutoShape 31">
          <a:extLst>
            <a:ext uri="{FF2B5EF4-FFF2-40B4-BE49-F238E27FC236}">
              <a16:creationId xmlns:a16="http://schemas.microsoft.com/office/drawing/2014/main" id="{5E94D5C3-6A5B-4484-9BB2-98825A25BE6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33" name="AutoShape 31">
          <a:extLst>
            <a:ext uri="{FF2B5EF4-FFF2-40B4-BE49-F238E27FC236}">
              <a16:creationId xmlns:a16="http://schemas.microsoft.com/office/drawing/2014/main" id="{E4F77C3E-C5B4-492C-A70F-8B3F9787B2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34" name="AutoShape 31">
          <a:extLst>
            <a:ext uri="{FF2B5EF4-FFF2-40B4-BE49-F238E27FC236}">
              <a16:creationId xmlns:a16="http://schemas.microsoft.com/office/drawing/2014/main" id="{6C92A768-39A9-4106-80AA-85F0513A287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35" name="AutoShape 31">
          <a:extLst>
            <a:ext uri="{FF2B5EF4-FFF2-40B4-BE49-F238E27FC236}">
              <a16:creationId xmlns:a16="http://schemas.microsoft.com/office/drawing/2014/main" id="{2E5294EA-62EC-4427-8786-DBAAC97153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36" name="AutoShape 31">
          <a:extLst>
            <a:ext uri="{FF2B5EF4-FFF2-40B4-BE49-F238E27FC236}">
              <a16:creationId xmlns:a16="http://schemas.microsoft.com/office/drawing/2014/main" id="{D048E0E3-15DB-4ACF-9D88-3D362765DE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37" name="AutoShape 31">
          <a:extLst>
            <a:ext uri="{FF2B5EF4-FFF2-40B4-BE49-F238E27FC236}">
              <a16:creationId xmlns:a16="http://schemas.microsoft.com/office/drawing/2014/main" id="{EA48B1D4-A4B1-4B6B-ABE5-90FE2389C62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38" name="AutoShape 31">
          <a:extLst>
            <a:ext uri="{FF2B5EF4-FFF2-40B4-BE49-F238E27FC236}">
              <a16:creationId xmlns:a16="http://schemas.microsoft.com/office/drawing/2014/main" id="{D9C585C9-A776-46B7-9359-3AF0D68E16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39" name="AutoShape 31">
          <a:extLst>
            <a:ext uri="{FF2B5EF4-FFF2-40B4-BE49-F238E27FC236}">
              <a16:creationId xmlns:a16="http://schemas.microsoft.com/office/drawing/2014/main" id="{6EC914A8-BFA3-4EFB-A004-5D416CBEB7E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40" name="AutoShape 31">
          <a:extLst>
            <a:ext uri="{FF2B5EF4-FFF2-40B4-BE49-F238E27FC236}">
              <a16:creationId xmlns:a16="http://schemas.microsoft.com/office/drawing/2014/main" id="{BB71999B-A229-4683-AE7F-EF4AC93911A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41" name="AutoShape 31">
          <a:extLst>
            <a:ext uri="{FF2B5EF4-FFF2-40B4-BE49-F238E27FC236}">
              <a16:creationId xmlns:a16="http://schemas.microsoft.com/office/drawing/2014/main" id="{DE178EF7-C802-4A66-A028-28A1EDD8EA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42" name="AutoShape 31">
          <a:extLst>
            <a:ext uri="{FF2B5EF4-FFF2-40B4-BE49-F238E27FC236}">
              <a16:creationId xmlns:a16="http://schemas.microsoft.com/office/drawing/2014/main" id="{F007872E-EE7B-4F1D-B5BB-4B6F51FC58D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43" name="AutoShape 31">
          <a:extLst>
            <a:ext uri="{FF2B5EF4-FFF2-40B4-BE49-F238E27FC236}">
              <a16:creationId xmlns:a16="http://schemas.microsoft.com/office/drawing/2014/main" id="{31342AE3-E223-4AF6-8738-DD29304D579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44" name="AutoShape 31">
          <a:extLst>
            <a:ext uri="{FF2B5EF4-FFF2-40B4-BE49-F238E27FC236}">
              <a16:creationId xmlns:a16="http://schemas.microsoft.com/office/drawing/2014/main" id="{09E8A5AC-3AF4-49DE-BE17-E83C4B8A6A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45" name="AutoShape 31">
          <a:extLst>
            <a:ext uri="{FF2B5EF4-FFF2-40B4-BE49-F238E27FC236}">
              <a16:creationId xmlns:a16="http://schemas.microsoft.com/office/drawing/2014/main" id="{B2CA3955-084A-4C5D-8977-A13E472C9B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46" name="AutoShape 31">
          <a:extLst>
            <a:ext uri="{FF2B5EF4-FFF2-40B4-BE49-F238E27FC236}">
              <a16:creationId xmlns:a16="http://schemas.microsoft.com/office/drawing/2014/main" id="{ABB235DA-DE49-4464-897F-DECAB3C2BF2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47" name="AutoShape 31">
          <a:extLst>
            <a:ext uri="{FF2B5EF4-FFF2-40B4-BE49-F238E27FC236}">
              <a16:creationId xmlns:a16="http://schemas.microsoft.com/office/drawing/2014/main" id="{3CFF4861-9405-4043-97F8-225A7851D5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48" name="AutoShape 31">
          <a:extLst>
            <a:ext uri="{FF2B5EF4-FFF2-40B4-BE49-F238E27FC236}">
              <a16:creationId xmlns:a16="http://schemas.microsoft.com/office/drawing/2014/main" id="{87419D23-E579-4E87-A1D2-D3318805F71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49" name="AutoShape 31">
          <a:extLst>
            <a:ext uri="{FF2B5EF4-FFF2-40B4-BE49-F238E27FC236}">
              <a16:creationId xmlns:a16="http://schemas.microsoft.com/office/drawing/2014/main" id="{5421AC61-9FFE-4DDB-B1C2-E917BC627A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50" name="AutoShape 31">
          <a:extLst>
            <a:ext uri="{FF2B5EF4-FFF2-40B4-BE49-F238E27FC236}">
              <a16:creationId xmlns:a16="http://schemas.microsoft.com/office/drawing/2014/main" id="{85973E27-4371-4DA8-8C07-C48FB45BF9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51" name="AutoShape 31">
          <a:extLst>
            <a:ext uri="{FF2B5EF4-FFF2-40B4-BE49-F238E27FC236}">
              <a16:creationId xmlns:a16="http://schemas.microsoft.com/office/drawing/2014/main" id="{5673EA4A-A84F-4EEA-8C4A-25B537FDD5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52" name="AutoShape 31">
          <a:extLst>
            <a:ext uri="{FF2B5EF4-FFF2-40B4-BE49-F238E27FC236}">
              <a16:creationId xmlns:a16="http://schemas.microsoft.com/office/drawing/2014/main" id="{580A3FFE-1F0B-4BAB-B69D-48C666B917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53" name="AutoShape 31">
          <a:extLst>
            <a:ext uri="{FF2B5EF4-FFF2-40B4-BE49-F238E27FC236}">
              <a16:creationId xmlns:a16="http://schemas.microsoft.com/office/drawing/2014/main" id="{7CAE79CB-78F9-48E0-A37C-25D1570F66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54" name="AutoShape 31">
          <a:extLst>
            <a:ext uri="{FF2B5EF4-FFF2-40B4-BE49-F238E27FC236}">
              <a16:creationId xmlns:a16="http://schemas.microsoft.com/office/drawing/2014/main" id="{6D478631-14D1-4781-866A-1A2AC14E8B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55" name="AutoShape 31">
          <a:extLst>
            <a:ext uri="{FF2B5EF4-FFF2-40B4-BE49-F238E27FC236}">
              <a16:creationId xmlns:a16="http://schemas.microsoft.com/office/drawing/2014/main" id="{02F6AB03-BF50-4B38-8295-7D6E561988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56" name="AutoShape 31">
          <a:extLst>
            <a:ext uri="{FF2B5EF4-FFF2-40B4-BE49-F238E27FC236}">
              <a16:creationId xmlns:a16="http://schemas.microsoft.com/office/drawing/2014/main" id="{5A77880A-5879-4641-A6DB-8393525A570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57" name="AutoShape 31">
          <a:extLst>
            <a:ext uri="{FF2B5EF4-FFF2-40B4-BE49-F238E27FC236}">
              <a16:creationId xmlns:a16="http://schemas.microsoft.com/office/drawing/2014/main" id="{5A171A7B-F1C7-45B3-85C6-E96C3B4033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58" name="AutoShape 31">
          <a:extLst>
            <a:ext uri="{FF2B5EF4-FFF2-40B4-BE49-F238E27FC236}">
              <a16:creationId xmlns:a16="http://schemas.microsoft.com/office/drawing/2014/main" id="{DD87C59C-0E87-4312-A43E-26A20964DFA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59" name="AutoShape 31">
          <a:extLst>
            <a:ext uri="{FF2B5EF4-FFF2-40B4-BE49-F238E27FC236}">
              <a16:creationId xmlns:a16="http://schemas.microsoft.com/office/drawing/2014/main" id="{84343C74-3B03-4B6D-8436-68D954D045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60" name="AutoShape 31">
          <a:extLst>
            <a:ext uri="{FF2B5EF4-FFF2-40B4-BE49-F238E27FC236}">
              <a16:creationId xmlns:a16="http://schemas.microsoft.com/office/drawing/2014/main" id="{F824000E-231A-435C-96EB-4B5E7D336D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61" name="AutoShape 31">
          <a:extLst>
            <a:ext uri="{FF2B5EF4-FFF2-40B4-BE49-F238E27FC236}">
              <a16:creationId xmlns:a16="http://schemas.microsoft.com/office/drawing/2014/main" id="{7379FCCC-4ACB-4AE0-93CF-74CA92638F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62" name="AutoShape 31">
          <a:extLst>
            <a:ext uri="{FF2B5EF4-FFF2-40B4-BE49-F238E27FC236}">
              <a16:creationId xmlns:a16="http://schemas.microsoft.com/office/drawing/2014/main" id="{78F84448-16AA-48B7-A618-D3953FE5584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63" name="AutoShape 31">
          <a:extLst>
            <a:ext uri="{FF2B5EF4-FFF2-40B4-BE49-F238E27FC236}">
              <a16:creationId xmlns:a16="http://schemas.microsoft.com/office/drawing/2014/main" id="{81D3B691-0A52-4F0B-A66C-9175937497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64" name="AutoShape 31">
          <a:extLst>
            <a:ext uri="{FF2B5EF4-FFF2-40B4-BE49-F238E27FC236}">
              <a16:creationId xmlns:a16="http://schemas.microsoft.com/office/drawing/2014/main" id="{C468A4FA-F58C-4BF5-A8A2-480077DBB80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65" name="AutoShape 31">
          <a:extLst>
            <a:ext uri="{FF2B5EF4-FFF2-40B4-BE49-F238E27FC236}">
              <a16:creationId xmlns:a16="http://schemas.microsoft.com/office/drawing/2014/main" id="{503733BB-E2C4-4DA5-A525-1720C130B6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66" name="AutoShape 31">
          <a:extLst>
            <a:ext uri="{FF2B5EF4-FFF2-40B4-BE49-F238E27FC236}">
              <a16:creationId xmlns:a16="http://schemas.microsoft.com/office/drawing/2014/main" id="{C030094C-A5B6-46EC-9E26-A2D53DCD93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67" name="AutoShape 31">
          <a:extLst>
            <a:ext uri="{FF2B5EF4-FFF2-40B4-BE49-F238E27FC236}">
              <a16:creationId xmlns:a16="http://schemas.microsoft.com/office/drawing/2014/main" id="{7E90FCC3-056B-4734-9FA2-5B0C80DFEF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68" name="AutoShape 31">
          <a:extLst>
            <a:ext uri="{FF2B5EF4-FFF2-40B4-BE49-F238E27FC236}">
              <a16:creationId xmlns:a16="http://schemas.microsoft.com/office/drawing/2014/main" id="{E9CB2855-784D-4A9F-A2A3-FE0308FC65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69" name="AutoShape 31">
          <a:extLst>
            <a:ext uri="{FF2B5EF4-FFF2-40B4-BE49-F238E27FC236}">
              <a16:creationId xmlns:a16="http://schemas.microsoft.com/office/drawing/2014/main" id="{935AA6C4-0847-4D13-A1A4-C70C6C8B8F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70" name="AutoShape 31">
          <a:extLst>
            <a:ext uri="{FF2B5EF4-FFF2-40B4-BE49-F238E27FC236}">
              <a16:creationId xmlns:a16="http://schemas.microsoft.com/office/drawing/2014/main" id="{408FE8C8-7A7C-425E-980A-CF10306A2F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71" name="AutoShape 31">
          <a:extLst>
            <a:ext uri="{FF2B5EF4-FFF2-40B4-BE49-F238E27FC236}">
              <a16:creationId xmlns:a16="http://schemas.microsoft.com/office/drawing/2014/main" id="{AB6F1B2C-DBA2-483E-BC09-37B514B64B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72" name="AutoShape 31">
          <a:extLst>
            <a:ext uri="{FF2B5EF4-FFF2-40B4-BE49-F238E27FC236}">
              <a16:creationId xmlns:a16="http://schemas.microsoft.com/office/drawing/2014/main" id="{E876B062-7014-4AF1-9E74-240B749EC48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73" name="AutoShape 31">
          <a:extLst>
            <a:ext uri="{FF2B5EF4-FFF2-40B4-BE49-F238E27FC236}">
              <a16:creationId xmlns:a16="http://schemas.microsoft.com/office/drawing/2014/main" id="{B319525C-18F3-4277-8121-2CAA5AB1CA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74" name="AutoShape 31">
          <a:extLst>
            <a:ext uri="{FF2B5EF4-FFF2-40B4-BE49-F238E27FC236}">
              <a16:creationId xmlns:a16="http://schemas.microsoft.com/office/drawing/2014/main" id="{B97154AC-0856-4A9B-B103-F362C526D8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75" name="AutoShape 31">
          <a:extLst>
            <a:ext uri="{FF2B5EF4-FFF2-40B4-BE49-F238E27FC236}">
              <a16:creationId xmlns:a16="http://schemas.microsoft.com/office/drawing/2014/main" id="{7C3A28F2-C103-4988-8692-B804147114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76" name="AutoShape 31">
          <a:extLst>
            <a:ext uri="{FF2B5EF4-FFF2-40B4-BE49-F238E27FC236}">
              <a16:creationId xmlns:a16="http://schemas.microsoft.com/office/drawing/2014/main" id="{F164763F-B6B4-42A2-872D-BC69824820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77" name="AutoShape 31">
          <a:extLst>
            <a:ext uri="{FF2B5EF4-FFF2-40B4-BE49-F238E27FC236}">
              <a16:creationId xmlns:a16="http://schemas.microsoft.com/office/drawing/2014/main" id="{A6ADF457-DDCF-4782-99B4-DCC7EADF30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78" name="AutoShape 31">
          <a:extLst>
            <a:ext uri="{FF2B5EF4-FFF2-40B4-BE49-F238E27FC236}">
              <a16:creationId xmlns:a16="http://schemas.microsoft.com/office/drawing/2014/main" id="{B6A068F0-04DA-430C-804C-B8AC7C2020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79" name="AutoShape 31">
          <a:extLst>
            <a:ext uri="{FF2B5EF4-FFF2-40B4-BE49-F238E27FC236}">
              <a16:creationId xmlns:a16="http://schemas.microsoft.com/office/drawing/2014/main" id="{57B17D66-68E0-4846-8AB2-B227084B77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80" name="AutoShape 31">
          <a:extLst>
            <a:ext uri="{FF2B5EF4-FFF2-40B4-BE49-F238E27FC236}">
              <a16:creationId xmlns:a16="http://schemas.microsoft.com/office/drawing/2014/main" id="{D1F6825F-CE5C-4D77-98F6-D3E7F2D9C5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81" name="AutoShape 31">
          <a:extLst>
            <a:ext uri="{FF2B5EF4-FFF2-40B4-BE49-F238E27FC236}">
              <a16:creationId xmlns:a16="http://schemas.microsoft.com/office/drawing/2014/main" id="{B9C3AF4E-EDF2-450E-912D-EF347215E9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82" name="AutoShape 31">
          <a:extLst>
            <a:ext uri="{FF2B5EF4-FFF2-40B4-BE49-F238E27FC236}">
              <a16:creationId xmlns:a16="http://schemas.microsoft.com/office/drawing/2014/main" id="{8C9749FD-DA01-42CB-AE24-33F33186399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83" name="AutoShape 31">
          <a:extLst>
            <a:ext uri="{FF2B5EF4-FFF2-40B4-BE49-F238E27FC236}">
              <a16:creationId xmlns:a16="http://schemas.microsoft.com/office/drawing/2014/main" id="{BEA7F2C7-EBC6-4DA4-AE12-327785F05A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84" name="AutoShape 31">
          <a:extLst>
            <a:ext uri="{FF2B5EF4-FFF2-40B4-BE49-F238E27FC236}">
              <a16:creationId xmlns:a16="http://schemas.microsoft.com/office/drawing/2014/main" id="{3EF40760-C884-4CC6-8A8A-05ED65903F1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85" name="AutoShape 31">
          <a:extLst>
            <a:ext uri="{FF2B5EF4-FFF2-40B4-BE49-F238E27FC236}">
              <a16:creationId xmlns:a16="http://schemas.microsoft.com/office/drawing/2014/main" id="{6798CC27-EC7F-4169-A40B-EC12B60238E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86" name="AutoShape 31">
          <a:extLst>
            <a:ext uri="{FF2B5EF4-FFF2-40B4-BE49-F238E27FC236}">
              <a16:creationId xmlns:a16="http://schemas.microsoft.com/office/drawing/2014/main" id="{7778BBEF-F222-4816-B3EB-3B1739F0476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87" name="AutoShape 31">
          <a:extLst>
            <a:ext uri="{FF2B5EF4-FFF2-40B4-BE49-F238E27FC236}">
              <a16:creationId xmlns:a16="http://schemas.microsoft.com/office/drawing/2014/main" id="{32822E37-D2BB-4864-85BD-D19F6CEF59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88" name="AutoShape 31">
          <a:extLst>
            <a:ext uri="{FF2B5EF4-FFF2-40B4-BE49-F238E27FC236}">
              <a16:creationId xmlns:a16="http://schemas.microsoft.com/office/drawing/2014/main" id="{8B0FEE1D-EB43-4FB9-BAE2-49E95C4C40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89" name="AutoShape 31">
          <a:extLst>
            <a:ext uri="{FF2B5EF4-FFF2-40B4-BE49-F238E27FC236}">
              <a16:creationId xmlns:a16="http://schemas.microsoft.com/office/drawing/2014/main" id="{3949B61E-E034-4E93-8DF9-217B79B40D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90" name="AutoShape 31">
          <a:extLst>
            <a:ext uri="{FF2B5EF4-FFF2-40B4-BE49-F238E27FC236}">
              <a16:creationId xmlns:a16="http://schemas.microsoft.com/office/drawing/2014/main" id="{143B060E-E7A0-4767-A9D3-E73EDB3A2A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91" name="AutoShape 31">
          <a:extLst>
            <a:ext uri="{FF2B5EF4-FFF2-40B4-BE49-F238E27FC236}">
              <a16:creationId xmlns:a16="http://schemas.microsoft.com/office/drawing/2014/main" id="{5D36DAFA-79BD-43E7-900A-8E73ADA148B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92" name="AutoShape 31">
          <a:extLst>
            <a:ext uri="{FF2B5EF4-FFF2-40B4-BE49-F238E27FC236}">
              <a16:creationId xmlns:a16="http://schemas.microsoft.com/office/drawing/2014/main" id="{59DD4654-F7C7-4AC1-BC0A-F08ADE8CE73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93" name="AutoShape 31">
          <a:extLst>
            <a:ext uri="{FF2B5EF4-FFF2-40B4-BE49-F238E27FC236}">
              <a16:creationId xmlns:a16="http://schemas.microsoft.com/office/drawing/2014/main" id="{868948E4-511D-4591-BBE3-97C0F9356A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94" name="AutoShape 31">
          <a:extLst>
            <a:ext uri="{FF2B5EF4-FFF2-40B4-BE49-F238E27FC236}">
              <a16:creationId xmlns:a16="http://schemas.microsoft.com/office/drawing/2014/main" id="{81214F54-4B4A-4270-90A2-DCB06AB38F1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95" name="AutoShape 31">
          <a:extLst>
            <a:ext uri="{FF2B5EF4-FFF2-40B4-BE49-F238E27FC236}">
              <a16:creationId xmlns:a16="http://schemas.microsoft.com/office/drawing/2014/main" id="{E41F1839-A9C8-4A16-8872-36B8BC61814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96" name="AutoShape 31">
          <a:extLst>
            <a:ext uri="{FF2B5EF4-FFF2-40B4-BE49-F238E27FC236}">
              <a16:creationId xmlns:a16="http://schemas.microsoft.com/office/drawing/2014/main" id="{04562FDC-84F6-41A5-AA86-F77A407D1D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97" name="AutoShape 31">
          <a:extLst>
            <a:ext uri="{FF2B5EF4-FFF2-40B4-BE49-F238E27FC236}">
              <a16:creationId xmlns:a16="http://schemas.microsoft.com/office/drawing/2014/main" id="{83E0D5D3-1267-4D53-8578-B13C9DA90C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98" name="AutoShape 31">
          <a:extLst>
            <a:ext uri="{FF2B5EF4-FFF2-40B4-BE49-F238E27FC236}">
              <a16:creationId xmlns:a16="http://schemas.microsoft.com/office/drawing/2014/main" id="{A95936ED-CC13-46DE-B823-C8EEECCD5A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699" name="AutoShape 31">
          <a:extLst>
            <a:ext uri="{FF2B5EF4-FFF2-40B4-BE49-F238E27FC236}">
              <a16:creationId xmlns:a16="http://schemas.microsoft.com/office/drawing/2014/main" id="{C34EBA4D-4CC9-4C80-9077-1ED9EB2EBA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00" name="AutoShape 31">
          <a:extLst>
            <a:ext uri="{FF2B5EF4-FFF2-40B4-BE49-F238E27FC236}">
              <a16:creationId xmlns:a16="http://schemas.microsoft.com/office/drawing/2014/main" id="{FDD89581-2D59-4DD8-BC28-FFF504B3FF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01" name="AutoShape 31">
          <a:extLst>
            <a:ext uri="{FF2B5EF4-FFF2-40B4-BE49-F238E27FC236}">
              <a16:creationId xmlns:a16="http://schemas.microsoft.com/office/drawing/2014/main" id="{60EE4F2E-FC6F-466C-AFB5-653ED0104E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02" name="AutoShape 31">
          <a:extLst>
            <a:ext uri="{FF2B5EF4-FFF2-40B4-BE49-F238E27FC236}">
              <a16:creationId xmlns:a16="http://schemas.microsoft.com/office/drawing/2014/main" id="{914271DA-0E47-4B46-86F0-E9280146F2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03" name="AutoShape 31">
          <a:extLst>
            <a:ext uri="{FF2B5EF4-FFF2-40B4-BE49-F238E27FC236}">
              <a16:creationId xmlns:a16="http://schemas.microsoft.com/office/drawing/2014/main" id="{8A25ECDF-211F-4EBC-8535-96DEAA7BACC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04" name="AutoShape 31">
          <a:extLst>
            <a:ext uri="{FF2B5EF4-FFF2-40B4-BE49-F238E27FC236}">
              <a16:creationId xmlns:a16="http://schemas.microsoft.com/office/drawing/2014/main" id="{C52FD10F-7047-4CE5-BD2C-87EB88C1C5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05" name="AutoShape 31">
          <a:extLst>
            <a:ext uri="{FF2B5EF4-FFF2-40B4-BE49-F238E27FC236}">
              <a16:creationId xmlns:a16="http://schemas.microsoft.com/office/drawing/2014/main" id="{36436465-C97B-4392-8637-0C4627E9E5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06" name="AutoShape 31">
          <a:extLst>
            <a:ext uri="{FF2B5EF4-FFF2-40B4-BE49-F238E27FC236}">
              <a16:creationId xmlns:a16="http://schemas.microsoft.com/office/drawing/2014/main" id="{55CB3B44-DD35-4306-AB60-B037EE2843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07" name="AutoShape 31">
          <a:extLst>
            <a:ext uri="{FF2B5EF4-FFF2-40B4-BE49-F238E27FC236}">
              <a16:creationId xmlns:a16="http://schemas.microsoft.com/office/drawing/2014/main" id="{010FC3FF-0F90-49D3-8DBB-4FA438BD03A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08" name="AutoShape 31">
          <a:extLst>
            <a:ext uri="{FF2B5EF4-FFF2-40B4-BE49-F238E27FC236}">
              <a16:creationId xmlns:a16="http://schemas.microsoft.com/office/drawing/2014/main" id="{9E9C4424-754B-4820-96F4-863830A502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09" name="AutoShape 31">
          <a:extLst>
            <a:ext uri="{FF2B5EF4-FFF2-40B4-BE49-F238E27FC236}">
              <a16:creationId xmlns:a16="http://schemas.microsoft.com/office/drawing/2014/main" id="{DBA2D37C-D6E2-4F1F-8A6B-178D0A4C31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10" name="AutoShape 31">
          <a:extLst>
            <a:ext uri="{FF2B5EF4-FFF2-40B4-BE49-F238E27FC236}">
              <a16:creationId xmlns:a16="http://schemas.microsoft.com/office/drawing/2014/main" id="{DD086401-8461-4CE3-AAF8-1CC7C70291D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11" name="AutoShape 31">
          <a:extLst>
            <a:ext uri="{FF2B5EF4-FFF2-40B4-BE49-F238E27FC236}">
              <a16:creationId xmlns:a16="http://schemas.microsoft.com/office/drawing/2014/main" id="{037DDE58-18A8-4F68-BE27-C05853D60B9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12" name="AutoShape 31">
          <a:extLst>
            <a:ext uri="{FF2B5EF4-FFF2-40B4-BE49-F238E27FC236}">
              <a16:creationId xmlns:a16="http://schemas.microsoft.com/office/drawing/2014/main" id="{65587B94-7560-41BB-9C49-142B0B0B72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13" name="AutoShape 31">
          <a:extLst>
            <a:ext uri="{FF2B5EF4-FFF2-40B4-BE49-F238E27FC236}">
              <a16:creationId xmlns:a16="http://schemas.microsoft.com/office/drawing/2014/main" id="{5E24C176-7412-4BC6-9B0C-AF5FF5B1559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14" name="AutoShape 31">
          <a:extLst>
            <a:ext uri="{FF2B5EF4-FFF2-40B4-BE49-F238E27FC236}">
              <a16:creationId xmlns:a16="http://schemas.microsoft.com/office/drawing/2014/main" id="{FD092042-1BFE-4F77-9814-9212E69CA7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15" name="AutoShape 31">
          <a:extLst>
            <a:ext uri="{FF2B5EF4-FFF2-40B4-BE49-F238E27FC236}">
              <a16:creationId xmlns:a16="http://schemas.microsoft.com/office/drawing/2014/main" id="{C9D2D155-2CDF-4CFC-B261-C5031627B2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16" name="AutoShape 31">
          <a:extLst>
            <a:ext uri="{FF2B5EF4-FFF2-40B4-BE49-F238E27FC236}">
              <a16:creationId xmlns:a16="http://schemas.microsoft.com/office/drawing/2014/main" id="{4F1B6A29-A3F5-4DB2-A393-7EB7D887CC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17" name="AutoShape 31">
          <a:extLst>
            <a:ext uri="{FF2B5EF4-FFF2-40B4-BE49-F238E27FC236}">
              <a16:creationId xmlns:a16="http://schemas.microsoft.com/office/drawing/2014/main" id="{344A15EC-1866-4EDA-9D3C-64803E1334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18" name="AutoShape 31">
          <a:extLst>
            <a:ext uri="{FF2B5EF4-FFF2-40B4-BE49-F238E27FC236}">
              <a16:creationId xmlns:a16="http://schemas.microsoft.com/office/drawing/2014/main" id="{8D33FE38-B23F-46EF-AD17-A96A58ACCD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19" name="AutoShape 31">
          <a:extLst>
            <a:ext uri="{FF2B5EF4-FFF2-40B4-BE49-F238E27FC236}">
              <a16:creationId xmlns:a16="http://schemas.microsoft.com/office/drawing/2014/main" id="{E7C00F71-50C8-4B4A-B771-7E673ED0A44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20" name="AutoShape 31">
          <a:extLst>
            <a:ext uri="{FF2B5EF4-FFF2-40B4-BE49-F238E27FC236}">
              <a16:creationId xmlns:a16="http://schemas.microsoft.com/office/drawing/2014/main" id="{C587EFFC-EDCF-4012-9B6E-F933532C2DF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21" name="AutoShape 31">
          <a:extLst>
            <a:ext uri="{FF2B5EF4-FFF2-40B4-BE49-F238E27FC236}">
              <a16:creationId xmlns:a16="http://schemas.microsoft.com/office/drawing/2014/main" id="{4622F030-76A5-4683-815D-AB19DA0CE45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22" name="AutoShape 31">
          <a:extLst>
            <a:ext uri="{FF2B5EF4-FFF2-40B4-BE49-F238E27FC236}">
              <a16:creationId xmlns:a16="http://schemas.microsoft.com/office/drawing/2014/main" id="{CA4C3ED5-B71C-4EA6-BC23-37D0780D15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23" name="AutoShape 31">
          <a:extLst>
            <a:ext uri="{FF2B5EF4-FFF2-40B4-BE49-F238E27FC236}">
              <a16:creationId xmlns:a16="http://schemas.microsoft.com/office/drawing/2014/main" id="{CA756C9F-38AD-464D-8180-C2442AB2164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24" name="AutoShape 31">
          <a:extLst>
            <a:ext uri="{FF2B5EF4-FFF2-40B4-BE49-F238E27FC236}">
              <a16:creationId xmlns:a16="http://schemas.microsoft.com/office/drawing/2014/main" id="{D3251C4F-A6ED-44A9-8DDB-A7C64808775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25" name="AutoShape 31">
          <a:extLst>
            <a:ext uri="{FF2B5EF4-FFF2-40B4-BE49-F238E27FC236}">
              <a16:creationId xmlns:a16="http://schemas.microsoft.com/office/drawing/2014/main" id="{A6D6A216-A2B2-492A-BF5C-956BE91BF6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26" name="AutoShape 31">
          <a:extLst>
            <a:ext uri="{FF2B5EF4-FFF2-40B4-BE49-F238E27FC236}">
              <a16:creationId xmlns:a16="http://schemas.microsoft.com/office/drawing/2014/main" id="{4DEE3D0B-9F9B-45B8-8B9C-7179A4E409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27" name="AutoShape 31">
          <a:extLst>
            <a:ext uri="{FF2B5EF4-FFF2-40B4-BE49-F238E27FC236}">
              <a16:creationId xmlns:a16="http://schemas.microsoft.com/office/drawing/2014/main" id="{BCEB4A12-3335-494E-B7C0-5D0457203E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28" name="AutoShape 31">
          <a:extLst>
            <a:ext uri="{FF2B5EF4-FFF2-40B4-BE49-F238E27FC236}">
              <a16:creationId xmlns:a16="http://schemas.microsoft.com/office/drawing/2014/main" id="{4F5E1DC0-A4DC-483A-B130-0BB7414699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29" name="AutoShape 31">
          <a:extLst>
            <a:ext uri="{FF2B5EF4-FFF2-40B4-BE49-F238E27FC236}">
              <a16:creationId xmlns:a16="http://schemas.microsoft.com/office/drawing/2014/main" id="{FBC3BDC9-A4E0-4264-B5A8-0E1F806B8D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30" name="AutoShape 31">
          <a:extLst>
            <a:ext uri="{FF2B5EF4-FFF2-40B4-BE49-F238E27FC236}">
              <a16:creationId xmlns:a16="http://schemas.microsoft.com/office/drawing/2014/main" id="{F8AF4D12-D4BC-431A-A3C7-49E343BAC13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31" name="AutoShape 31">
          <a:extLst>
            <a:ext uri="{FF2B5EF4-FFF2-40B4-BE49-F238E27FC236}">
              <a16:creationId xmlns:a16="http://schemas.microsoft.com/office/drawing/2014/main" id="{5430A2C0-31EB-478A-B49E-94FFADBF6DF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32" name="AutoShape 31">
          <a:extLst>
            <a:ext uri="{FF2B5EF4-FFF2-40B4-BE49-F238E27FC236}">
              <a16:creationId xmlns:a16="http://schemas.microsoft.com/office/drawing/2014/main" id="{45F8DE8B-B570-4ACF-A12D-E6DF546367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33" name="AutoShape 31">
          <a:extLst>
            <a:ext uri="{FF2B5EF4-FFF2-40B4-BE49-F238E27FC236}">
              <a16:creationId xmlns:a16="http://schemas.microsoft.com/office/drawing/2014/main" id="{F8DFDED7-45E3-483E-9FE5-19F87F82FC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34" name="AutoShape 31">
          <a:extLst>
            <a:ext uri="{FF2B5EF4-FFF2-40B4-BE49-F238E27FC236}">
              <a16:creationId xmlns:a16="http://schemas.microsoft.com/office/drawing/2014/main" id="{7D7FCC67-60E4-499E-8BFF-5C653525FB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35" name="AutoShape 31">
          <a:extLst>
            <a:ext uri="{FF2B5EF4-FFF2-40B4-BE49-F238E27FC236}">
              <a16:creationId xmlns:a16="http://schemas.microsoft.com/office/drawing/2014/main" id="{9F2A306F-EB54-499C-A0FF-7C941A90A0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36" name="AutoShape 31">
          <a:extLst>
            <a:ext uri="{FF2B5EF4-FFF2-40B4-BE49-F238E27FC236}">
              <a16:creationId xmlns:a16="http://schemas.microsoft.com/office/drawing/2014/main" id="{8D931C80-1C52-48F7-A1D1-77C976723F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37" name="AutoShape 31">
          <a:extLst>
            <a:ext uri="{FF2B5EF4-FFF2-40B4-BE49-F238E27FC236}">
              <a16:creationId xmlns:a16="http://schemas.microsoft.com/office/drawing/2014/main" id="{7CAD2658-6200-4119-AC49-90854F340EF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38" name="AutoShape 31">
          <a:extLst>
            <a:ext uri="{FF2B5EF4-FFF2-40B4-BE49-F238E27FC236}">
              <a16:creationId xmlns:a16="http://schemas.microsoft.com/office/drawing/2014/main" id="{FDE4B174-D490-4D2F-91D2-165A18A92E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39" name="AutoShape 31">
          <a:extLst>
            <a:ext uri="{FF2B5EF4-FFF2-40B4-BE49-F238E27FC236}">
              <a16:creationId xmlns:a16="http://schemas.microsoft.com/office/drawing/2014/main" id="{7DB40DF6-9049-43B7-8E3C-64E2DF87F6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40" name="AutoShape 31">
          <a:extLst>
            <a:ext uri="{FF2B5EF4-FFF2-40B4-BE49-F238E27FC236}">
              <a16:creationId xmlns:a16="http://schemas.microsoft.com/office/drawing/2014/main" id="{642D50C8-D65F-4D01-8BF1-7D498F9B488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41" name="AutoShape 31">
          <a:extLst>
            <a:ext uri="{FF2B5EF4-FFF2-40B4-BE49-F238E27FC236}">
              <a16:creationId xmlns:a16="http://schemas.microsoft.com/office/drawing/2014/main" id="{DC121D03-70E4-4F9E-A352-269610261B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42" name="AutoShape 31">
          <a:extLst>
            <a:ext uri="{FF2B5EF4-FFF2-40B4-BE49-F238E27FC236}">
              <a16:creationId xmlns:a16="http://schemas.microsoft.com/office/drawing/2014/main" id="{77A7CD66-F757-45E9-9ADB-D7BCE6A210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43" name="AutoShape 31">
          <a:extLst>
            <a:ext uri="{FF2B5EF4-FFF2-40B4-BE49-F238E27FC236}">
              <a16:creationId xmlns:a16="http://schemas.microsoft.com/office/drawing/2014/main" id="{4B4A0965-EC73-49B1-8755-8FBCA3B835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44" name="AutoShape 31">
          <a:extLst>
            <a:ext uri="{FF2B5EF4-FFF2-40B4-BE49-F238E27FC236}">
              <a16:creationId xmlns:a16="http://schemas.microsoft.com/office/drawing/2014/main" id="{60D647B1-24AD-4ECA-8D74-C8EB2D02C0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45" name="AutoShape 31">
          <a:extLst>
            <a:ext uri="{FF2B5EF4-FFF2-40B4-BE49-F238E27FC236}">
              <a16:creationId xmlns:a16="http://schemas.microsoft.com/office/drawing/2014/main" id="{B9A21BF7-EE37-4F81-9DD6-E149F67094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46" name="AutoShape 31">
          <a:extLst>
            <a:ext uri="{FF2B5EF4-FFF2-40B4-BE49-F238E27FC236}">
              <a16:creationId xmlns:a16="http://schemas.microsoft.com/office/drawing/2014/main" id="{358D8367-57CA-4504-80C5-6B73C6BA6A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47" name="AutoShape 31">
          <a:extLst>
            <a:ext uri="{FF2B5EF4-FFF2-40B4-BE49-F238E27FC236}">
              <a16:creationId xmlns:a16="http://schemas.microsoft.com/office/drawing/2014/main" id="{82BA9C6C-733D-453B-8DB2-B96A55E9CC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48" name="AutoShape 31">
          <a:extLst>
            <a:ext uri="{FF2B5EF4-FFF2-40B4-BE49-F238E27FC236}">
              <a16:creationId xmlns:a16="http://schemas.microsoft.com/office/drawing/2014/main" id="{BE7484AA-E149-41C9-9368-B0AEF44F7E4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49" name="AutoShape 31">
          <a:extLst>
            <a:ext uri="{FF2B5EF4-FFF2-40B4-BE49-F238E27FC236}">
              <a16:creationId xmlns:a16="http://schemas.microsoft.com/office/drawing/2014/main" id="{1D83CF1A-27D6-4A9D-AFBF-331A2588C5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50" name="AutoShape 31">
          <a:extLst>
            <a:ext uri="{FF2B5EF4-FFF2-40B4-BE49-F238E27FC236}">
              <a16:creationId xmlns:a16="http://schemas.microsoft.com/office/drawing/2014/main" id="{85054CEF-3471-485B-A175-F13B08E07E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51" name="AutoShape 31">
          <a:extLst>
            <a:ext uri="{FF2B5EF4-FFF2-40B4-BE49-F238E27FC236}">
              <a16:creationId xmlns:a16="http://schemas.microsoft.com/office/drawing/2014/main" id="{4F991F7A-A682-49B9-ADDA-773D738614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52" name="AutoShape 31">
          <a:extLst>
            <a:ext uri="{FF2B5EF4-FFF2-40B4-BE49-F238E27FC236}">
              <a16:creationId xmlns:a16="http://schemas.microsoft.com/office/drawing/2014/main" id="{D10DD978-E493-49F7-9AEE-894E9FF12E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53" name="AutoShape 31">
          <a:extLst>
            <a:ext uri="{FF2B5EF4-FFF2-40B4-BE49-F238E27FC236}">
              <a16:creationId xmlns:a16="http://schemas.microsoft.com/office/drawing/2014/main" id="{329A2024-0492-4EFC-B0AA-E8CCBC4ADB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54" name="AutoShape 31">
          <a:extLst>
            <a:ext uri="{FF2B5EF4-FFF2-40B4-BE49-F238E27FC236}">
              <a16:creationId xmlns:a16="http://schemas.microsoft.com/office/drawing/2014/main" id="{DC7A8EE9-BD78-496E-9F10-7B3B0194788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55" name="AutoShape 31">
          <a:extLst>
            <a:ext uri="{FF2B5EF4-FFF2-40B4-BE49-F238E27FC236}">
              <a16:creationId xmlns:a16="http://schemas.microsoft.com/office/drawing/2014/main" id="{A021ED4B-91C3-49FB-B364-B4F5FC3A67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56" name="AutoShape 31">
          <a:extLst>
            <a:ext uri="{FF2B5EF4-FFF2-40B4-BE49-F238E27FC236}">
              <a16:creationId xmlns:a16="http://schemas.microsoft.com/office/drawing/2014/main" id="{E2B9B573-9F52-4789-8B29-EB6101D341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57" name="AutoShape 31">
          <a:extLst>
            <a:ext uri="{FF2B5EF4-FFF2-40B4-BE49-F238E27FC236}">
              <a16:creationId xmlns:a16="http://schemas.microsoft.com/office/drawing/2014/main" id="{1C9B136A-9DFE-4CCC-8DF3-521875A081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58" name="AutoShape 31">
          <a:extLst>
            <a:ext uri="{FF2B5EF4-FFF2-40B4-BE49-F238E27FC236}">
              <a16:creationId xmlns:a16="http://schemas.microsoft.com/office/drawing/2014/main" id="{3DB7ECA5-E1EF-494D-B747-83E83754D9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59" name="AutoShape 31">
          <a:extLst>
            <a:ext uri="{FF2B5EF4-FFF2-40B4-BE49-F238E27FC236}">
              <a16:creationId xmlns:a16="http://schemas.microsoft.com/office/drawing/2014/main" id="{E862DEBB-951F-4B71-87BE-D13BCA4D9C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60" name="AutoShape 31">
          <a:extLst>
            <a:ext uri="{FF2B5EF4-FFF2-40B4-BE49-F238E27FC236}">
              <a16:creationId xmlns:a16="http://schemas.microsoft.com/office/drawing/2014/main" id="{B245F7D8-A8F9-451B-9B1C-7D10C3E7D6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61" name="AutoShape 31">
          <a:extLst>
            <a:ext uri="{FF2B5EF4-FFF2-40B4-BE49-F238E27FC236}">
              <a16:creationId xmlns:a16="http://schemas.microsoft.com/office/drawing/2014/main" id="{D8678722-E71A-4313-9FCE-1C57AAF602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62" name="AutoShape 31">
          <a:extLst>
            <a:ext uri="{FF2B5EF4-FFF2-40B4-BE49-F238E27FC236}">
              <a16:creationId xmlns:a16="http://schemas.microsoft.com/office/drawing/2014/main" id="{E4359446-E4F7-4927-B208-6EAFE04C3D2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63" name="AutoShape 31">
          <a:extLst>
            <a:ext uri="{FF2B5EF4-FFF2-40B4-BE49-F238E27FC236}">
              <a16:creationId xmlns:a16="http://schemas.microsoft.com/office/drawing/2014/main" id="{B7E6C11B-31B9-418E-890A-8C7B5FE6B7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64" name="AutoShape 31">
          <a:extLst>
            <a:ext uri="{FF2B5EF4-FFF2-40B4-BE49-F238E27FC236}">
              <a16:creationId xmlns:a16="http://schemas.microsoft.com/office/drawing/2014/main" id="{FAEBE310-3E3F-4BF1-B844-DD4D1CE985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65" name="AutoShape 31">
          <a:extLst>
            <a:ext uri="{FF2B5EF4-FFF2-40B4-BE49-F238E27FC236}">
              <a16:creationId xmlns:a16="http://schemas.microsoft.com/office/drawing/2014/main" id="{824BAA0F-04C3-4746-A937-1819867254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66" name="AutoShape 31">
          <a:extLst>
            <a:ext uri="{FF2B5EF4-FFF2-40B4-BE49-F238E27FC236}">
              <a16:creationId xmlns:a16="http://schemas.microsoft.com/office/drawing/2014/main" id="{50F5AFA8-50D9-43AC-8ECE-D4B5C49D89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67" name="AutoShape 31">
          <a:extLst>
            <a:ext uri="{FF2B5EF4-FFF2-40B4-BE49-F238E27FC236}">
              <a16:creationId xmlns:a16="http://schemas.microsoft.com/office/drawing/2014/main" id="{50BCD977-78D0-4050-A157-9DDA8AD73C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68" name="AutoShape 31">
          <a:extLst>
            <a:ext uri="{FF2B5EF4-FFF2-40B4-BE49-F238E27FC236}">
              <a16:creationId xmlns:a16="http://schemas.microsoft.com/office/drawing/2014/main" id="{98643E08-81E5-4478-ADD2-321434DF37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69" name="AutoShape 31">
          <a:extLst>
            <a:ext uri="{FF2B5EF4-FFF2-40B4-BE49-F238E27FC236}">
              <a16:creationId xmlns:a16="http://schemas.microsoft.com/office/drawing/2014/main" id="{D178E427-76C6-42A1-ADD7-80B3689EC73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70" name="AutoShape 31">
          <a:extLst>
            <a:ext uri="{FF2B5EF4-FFF2-40B4-BE49-F238E27FC236}">
              <a16:creationId xmlns:a16="http://schemas.microsoft.com/office/drawing/2014/main" id="{8AC64F4B-FC11-4406-8F95-19F72812C2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71" name="AutoShape 31">
          <a:extLst>
            <a:ext uri="{FF2B5EF4-FFF2-40B4-BE49-F238E27FC236}">
              <a16:creationId xmlns:a16="http://schemas.microsoft.com/office/drawing/2014/main" id="{FAB2B56E-96AF-4625-BD0E-6C2B27A785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72" name="AutoShape 31">
          <a:extLst>
            <a:ext uri="{FF2B5EF4-FFF2-40B4-BE49-F238E27FC236}">
              <a16:creationId xmlns:a16="http://schemas.microsoft.com/office/drawing/2014/main" id="{EA727F1B-8989-4D8F-8E0D-9183CE1E3F2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73" name="AutoShape 31">
          <a:extLst>
            <a:ext uri="{FF2B5EF4-FFF2-40B4-BE49-F238E27FC236}">
              <a16:creationId xmlns:a16="http://schemas.microsoft.com/office/drawing/2014/main" id="{4A59F6BA-0FAB-4FA5-90B2-82E7EAA99D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74" name="AutoShape 31">
          <a:extLst>
            <a:ext uri="{FF2B5EF4-FFF2-40B4-BE49-F238E27FC236}">
              <a16:creationId xmlns:a16="http://schemas.microsoft.com/office/drawing/2014/main" id="{A5C2582D-8D9A-41C7-9BF6-11511B0D98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75" name="AutoShape 31">
          <a:extLst>
            <a:ext uri="{FF2B5EF4-FFF2-40B4-BE49-F238E27FC236}">
              <a16:creationId xmlns:a16="http://schemas.microsoft.com/office/drawing/2014/main" id="{D29119C6-6B0B-405D-A1CE-C92C4DAE38F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76" name="AutoShape 31">
          <a:extLst>
            <a:ext uri="{FF2B5EF4-FFF2-40B4-BE49-F238E27FC236}">
              <a16:creationId xmlns:a16="http://schemas.microsoft.com/office/drawing/2014/main" id="{36580D87-2F85-4202-BD1C-E9D19ABB32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77" name="AutoShape 31">
          <a:extLst>
            <a:ext uri="{FF2B5EF4-FFF2-40B4-BE49-F238E27FC236}">
              <a16:creationId xmlns:a16="http://schemas.microsoft.com/office/drawing/2014/main" id="{B8F8F3BE-867D-41B6-9437-BC08F0AB1F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78" name="AutoShape 31">
          <a:extLst>
            <a:ext uri="{FF2B5EF4-FFF2-40B4-BE49-F238E27FC236}">
              <a16:creationId xmlns:a16="http://schemas.microsoft.com/office/drawing/2014/main" id="{26229BDB-9FFF-497C-9C86-8570CE4B98F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79" name="AutoShape 31">
          <a:extLst>
            <a:ext uri="{FF2B5EF4-FFF2-40B4-BE49-F238E27FC236}">
              <a16:creationId xmlns:a16="http://schemas.microsoft.com/office/drawing/2014/main" id="{FF5481A0-3404-4E5E-8EFF-D616E0A385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80" name="AutoShape 31">
          <a:extLst>
            <a:ext uri="{FF2B5EF4-FFF2-40B4-BE49-F238E27FC236}">
              <a16:creationId xmlns:a16="http://schemas.microsoft.com/office/drawing/2014/main" id="{11C68339-F948-4731-9799-118DAFFD886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81" name="AutoShape 31">
          <a:extLst>
            <a:ext uri="{FF2B5EF4-FFF2-40B4-BE49-F238E27FC236}">
              <a16:creationId xmlns:a16="http://schemas.microsoft.com/office/drawing/2014/main" id="{E9628A1A-CEF8-4FB1-A2AD-8747163890A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82" name="AutoShape 31">
          <a:extLst>
            <a:ext uri="{FF2B5EF4-FFF2-40B4-BE49-F238E27FC236}">
              <a16:creationId xmlns:a16="http://schemas.microsoft.com/office/drawing/2014/main" id="{DDE3FAF8-EBB1-4409-B731-8B5715BD245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83" name="AutoShape 31">
          <a:extLst>
            <a:ext uri="{FF2B5EF4-FFF2-40B4-BE49-F238E27FC236}">
              <a16:creationId xmlns:a16="http://schemas.microsoft.com/office/drawing/2014/main" id="{BC5F096C-5172-4B71-AD58-B037549E9A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84" name="AutoShape 31">
          <a:extLst>
            <a:ext uri="{FF2B5EF4-FFF2-40B4-BE49-F238E27FC236}">
              <a16:creationId xmlns:a16="http://schemas.microsoft.com/office/drawing/2014/main" id="{3B8E297F-268E-4392-9719-6361C7F628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85" name="AutoShape 31">
          <a:extLst>
            <a:ext uri="{FF2B5EF4-FFF2-40B4-BE49-F238E27FC236}">
              <a16:creationId xmlns:a16="http://schemas.microsoft.com/office/drawing/2014/main" id="{19A96DAD-DF77-45E6-B3FD-F431489865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86" name="AutoShape 31">
          <a:extLst>
            <a:ext uri="{FF2B5EF4-FFF2-40B4-BE49-F238E27FC236}">
              <a16:creationId xmlns:a16="http://schemas.microsoft.com/office/drawing/2014/main" id="{E357914B-260A-4826-915D-0DAEA74A89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87" name="AutoShape 31">
          <a:extLst>
            <a:ext uri="{FF2B5EF4-FFF2-40B4-BE49-F238E27FC236}">
              <a16:creationId xmlns:a16="http://schemas.microsoft.com/office/drawing/2014/main" id="{C9740C4B-DFC1-425F-A54E-06CE252E4A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88" name="AutoShape 31">
          <a:extLst>
            <a:ext uri="{FF2B5EF4-FFF2-40B4-BE49-F238E27FC236}">
              <a16:creationId xmlns:a16="http://schemas.microsoft.com/office/drawing/2014/main" id="{BD3571DB-D9B1-43A0-BC58-9EF6EE67073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89" name="AutoShape 31">
          <a:extLst>
            <a:ext uri="{FF2B5EF4-FFF2-40B4-BE49-F238E27FC236}">
              <a16:creationId xmlns:a16="http://schemas.microsoft.com/office/drawing/2014/main" id="{1DADA9F6-FEAE-42AF-839B-920F50FBA4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90" name="AutoShape 31">
          <a:extLst>
            <a:ext uri="{FF2B5EF4-FFF2-40B4-BE49-F238E27FC236}">
              <a16:creationId xmlns:a16="http://schemas.microsoft.com/office/drawing/2014/main" id="{1D188341-3A11-4648-ACFA-6C7BA4FB21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91" name="AutoShape 31">
          <a:extLst>
            <a:ext uri="{FF2B5EF4-FFF2-40B4-BE49-F238E27FC236}">
              <a16:creationId xmlns:a16="http://schemas.microsoft.com/office/drawing/2014/main" id="{CCB18370-ACE1-475E-8315-DF009A630F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92" name="AutoShape 31">
          <a:extLst>
            <a:ext uri="{FF2B5EF4-FFF2-40B4-BE49-F238E27FC236}">
              <a16:creationId xmlns:a16="http://schemas.microsoft.com/office/drawing/2014/main" id="{D0AB5F47-DD97-4F64-83C7-3FAC492B9D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93" name="AutoShape 31">
          <a:extLst>
            <a:ext uri="{FF2B5EF4-FFF2-40B4-BE49-F238E27FC236}">
              <a16:creationId xmlns:a16="http://schemas.microsoft.com/office/drawing/2014/main" id="{7D0ABA0E-A418-4CB0-8F26-1FBAF44E2C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94" name="AutoShape 31">
          <a:extLst>
            <a:ext uri="{FF2B5EF4-FFF2-40B4-BE49-F238E27FC236}">
              <a16:creationId xmlns:a16="http://schemas.microsoft.com/office/drawing/2014/main" id="{9E36D7FE-5EDE-467C-817B-FE1780E1A0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95" name="AutoShape 31">
          <a:extLst>
            <a:ext uri="{FF2B5EF4-FFF2-40B4-BE49-F238E27FC236}">
              <a16:creationId xmlns:a16="http://schemas.microsoft.com/office/drawing/2014/main" id="{729FA25D-3C55-40BB-AEBB-5A523C86DA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96" name="AutoShape 31">
          <a:extLst>
            <a:ext uri="{FF2B5EF4-FFF2-40B4-BE49-F238E27FC236}">
              <a16:creationId xmlns:a16="http://schemas.microsoft.com/office/drawing/2014/main" id="{F73C5BB7-3945-422F-AE2F-1CD43C6C1F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97" name="AutoShape 31">
          <a:extLst>
            <a:ext uri="{FF2B5EF4-FFF2-40B4-BE49-F238E27FC236}">
              <a16:creationId xmlns:a16="http://schemas.microsoft.com/office/drawing/2014/main" id="{EF86B212-D281-4B7A-87D6-96424D3F8F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98" name="AutoShape 31">
          <a:extLst>
            <a:ext uri="{FF2B5EF4-FFF2-40B4-BE49-F238E27FC236}">
              <a16:creationId xmlns:a16="http://schemas.microsoft.com/office/drawing/2014/main" id="{07061F9A-F5DF-42A5-BD4C-B84FF01CBC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799" name="AutoShape 31">
          <a:extLst>
            <a:ext uri="{FF2B5EF4-FFF2-40B4-BE49-F238E27FC236}">
              <a16:creationId xmlns:a16="http://schemas.microsoft.com/office/drawing/2014/main" id="{B6409BCB-20E3-4359-86A9-91B2D7231A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00" name="AutoShape 31">
          <a:extLst>
            <a:ext uri="{FF2B5EF4-FFF2-40B4-BE49-F238E27FC236}">
              <a16:creationId xmlns:a16="http://schemas.microsoft.com/office/drawing/2014/main" id="{8CD400CE-834E-4CD1-BEFA-0300D77535C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01" name="AutoShape 31">
          <a:extLst>
            <a:ext uri="{FF2B5EF4-FFF2-40B4-BE49-F238E27FC236}">
              <a16:creationId xmlns:a16="http://schemas.microsoft.com/office/drawing/2014/main" id="{6094BACD-CCB6-4EAD-AF2E-85C4B2ADD8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02" name="AutoShape 31">
          <a:extLst>
            <a:ext uri="{FF2B5EF4-FFF2-40B4-BE49-F238E27FC236}">
              <a16:creationId xmlns:a16="http://schemas.microsoft.com/office/drawing/2014/main" id="{60613E71-3271-4947-9C12-3831EFF0E4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03" name="AutoShape 31">
          <a:extLst>
            <a:ext uri="{FF2B5EF4-FFF2-40B4-BE49-F238E27FC236}">
              <a16:creationId xmlns:a16="http://schemas.microsoft.com/office/drawing/2014/main" id="{5CEBE4C5-2CD5-4C9D-9044-569C80989F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04" name="AutoShape 31">
          <a:extLst>
            <a:ext uri="{FF2B5EF4-FFF2-40B4-BE49-F238E27FC236}">
              <a16:creationId xmlns:a16="http://schemas.microsoft.com/office/drawing/2014/main" id="{E80EE7E7-E94D-4C1A-9EF8-E11D355652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05" name="AutoShape 31">
          <a:extLst>
            <a:ext uri="{FF2B5EF4-FFF2-40B4-BE49-F238E27FC236}">
              <a16:creationId xmlns:a16="http://schemas.microsoft.com/office/drawing/2014/main" id="{69094C73-D426-4F02-9C97-76CA31C3E88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06" name="AutoShape 31">
          <a:extLst>
            <a:ext uri="{FF2B5EF4-FFF2-40B4-BE49-F238E27FC236}">
              <a16:creationId xmlns:a16="http://schemas.microsoft.com/office/drawing/2014/main" id="{971AAB43-7567-4E18-8359-58E22A56E5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07" name="AutoShape 31">
          <a:extLst>
            <a:ext uri="{FF2B5EF4-FFF2-40B4-BE49-F238E27FC236}">
              <a16:creationId xmlns:a16="http://schemas.microsoft.com/office/drawing/2014/main" id="{C4F6B953-85FE-4842-A267-17E5A3A4F72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08" name="AutoShape 31">
          <a:extLst>
            <a:ext uri="{FF2B5EF4-FFF2-40B4-BE49-F238E27FC236}">
              <a16:creationId xmlns:a16="http://schemas.microsoft.com/office/drawing/2014/main" id="{D9EAC0BD-85A7-47D3-9418-1535B89DDA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09" name="AutoShape 31">
          <a:extLst>
            <a:ext uri="{FF2B5EF4-FFF2-40B4-BE49-F238E27FC236}">
              <a16:creationId xmlns:a16="http://schemas.microsoft.com/office/drawing/2014/main" id="{D68B0A60-C9C0-428D-A13C-88FA7FBCD29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10" name="AutoShape 31">
          <a:extLst>
            <a:ext uri="{FF2B5EF4-FFF2-40B4-BE49-F238E27FC236}">
              <a16:creationId xmlns:a16="http://schemas.microsoft.com/office/drawing/2014/main" id="{CB66BF63-D77B-4C10-9EA3-C452A521E2E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11" name="AutoShape 31">
          <a:extLst>
            <a:ext uri="{FF2B5EF4-FFF2-40B4-BE49-F238E27FC236}">
              <a16:creationId xmlns:a16="http://schemas.microsoft.com/office/drawing/2014/main" id="{FB2FC4F6-8A4E-43BA-987C-48A6ECE869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12" name="AutoShape 31">
          <a:extLst>
            <a:ext uri="{FF2B5EF4-FFF2-40B4-BE49-F238E27FC236}">
              <a16:creationId xmlns:a16="http://schemas.microsoft.com/office/drawing/2014/main" id="{E3E0BFB3-9705-408C-A7F1-E814B20CEF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13" name="AutoShape 31">
          <a:extLst>
            <a:ext uri="{FF2B5EF4-FFF2-40B4-BE49-F238E27FC236}">
              <a16:creationId xmlns:a16="http://schemas.microsoft.com/office/drawing/2014/main" id="{52152213-13DF-4803-AF6D-A38A87F4FF8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14" name="AutoShape 31">
          <a:extLst>
            <a:ext uri="{FF2B5EF4-FFF2-40B4-BE49-F238E27FC236}">
              <a16:creationId xmlns:a16="http://schemas.microsoft.com/office/drawing/2014/main" id="{FF6D1B93-18C5-4E6E-A223-4EF435C69ED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15" name="AutoShape 31">
          <a:extLst>
            <a:ext uri="{FF2B5EF4-FFF2-40B4-BE49-F238E27FC236}">
              <a16:creationId xmlns:a16="http://schemas.microsoft.com/office/drawing/2014/main" id="{1AFFD1F8-7218-4EE3-9370-795506E1BF5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16" name="AutoShape 31">
          <a:extLst>
            <a:ext uri="{FF2B5EF4-FFF2-40B4-BE49-F238E27FC236}">
              <a16:creationId xmlns:a16="http://schemas.microsoft.com/office/drawing/2014/main" id="{72D83877-5186-4366-8C1C-3756EE77D0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17" name="AutoShape 31">
          <a:extLst>
            <a:ext uri="{FF2B5EF4-FFF2-40B4-BE49-F238E27FC236}">
              <a16:creationId xmlns:a16="http://schemas.microsoft.com/office/drawing/2014/main" id="{4B2DDCD0-5D3F-4636-9CC9-2CEA5836E1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18" name="AutoShape 31">
          <a:extLst>
            <a:ext uri="{FF2B5EF4-FFF2-40B4-BE49-F238E27FC236}">
              <a16:creationId xmlns:a16="http://schemas.microsoft.com/office/drawing/2014/main" id="{B85EA857-58B6-494C-AEC6-D1BAFFBB04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19" name="AutoShape 31">
          <a:extLst>
            <a:ext uri="{FF2B5EF4-FFF2-40B4-BE49-F238E27FC236}">
              <a16:creationId xmlns:a16="http://schemas.microsoft.com/office/drawing/2014/main" id="{6F1BEC32-7226-465D-9FC2-A046F0A965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20" name="AutoShape 31">
          <a:extLst>
            <a:ext uri="{FF2B5EF4-FFF2-40B4-BE49-F238E27FC236}">
              <a16:creationId xmlns:a16="http://schemas.microsoft.com/office/drawing/2014/main" id="{FD389D21-9C7D-4F14-966C-8356005EC4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21" name="AutoShape 31">
          <a:extLst>
            <a:ext uri="{FF2B5EF4-FFF2-40B4-BE49-F238E27FC236}">
              <a16:creationId xmlns:a16="http://schemas.microsoft.com/office/drawing/2014/main" id="{19A3A238-7320-479D-B26D-A2C77A8BD2D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22" name="AutoShape 31">
          <a:extLst>
            <a:ext uri="{FF2B5EF4-FFF2-40B4-BE49-F238E27FC236}">
              <a16:creationId xmlns:a16="http://schemas.microsoft.com/office/drawing/2014/main" id="{A40ECE19-DAFF-4023-A53B-6A377F95580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23" name="AutoShape 31">
          <a:extLst>
            <a:ext uri="{FF2B5EF4-FFF2-40B4-BE49-F238E27FC236}">
              <a16:creationId xmlns:a16="http://schemas.microsoft.com/office/drawing/2014/main" id="{EC7F7214-F132-4D2E-AF0C-634FA0F63A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24" name="AutoShape 31">
          <a:extLst>
            <a:ext uri="{FF2B5EF4-FFF2-40B4-BE49-F238E27FC236}">
              <a16:creationId xmlns:a16="http://schemas.microsoft.com/office/drawing/2014/main" id="{5603CC6C-75C9-4219-8BDE-DAEB3385C19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25" name="AutoShape 31">
          <a:extLst>
            <a:ext uri="{FF2B5EF4-FFF2-40B4-BE49-F238E27FC236}">
              <a16:creationId xmlns:a16="http://schemas.microsoft.com/office/drawing/2014/main" id="{01DEB5DF-7580-43FF-8FCE-1209FD0282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26" name="AutoShape 31">
          <a:extLst>
            <a:ext uri="{FF2B5EF4-FFF2-40B4-BE49-F238E27FC236}">
              <a16:creationId xmlns:a16="http://schemas.microsoft.com/office/drawing/2014/main" id="{90F5A564-4636-4617-A0C2-A86DEA969E9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27" name="AutoShape 31">
          <a:extLst>
            <a:ext uri="{FF2B5EF4-FFF2-40B4-BE49-F238E27FC236}">
              <a16:creationId xmlns:a16="http://schemas.microsoft.com/office/drawing/2014/main" id="{4F0DEC13-39DE-4C7A-B93C-E5E3B88FA1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28" name="AutoShape 31">
          <a:extLst>
            <a:ext uri="{FF2B5EF4-FFF2-40B4-BE49-F238E27FC236}">
              <a16:creationId xmlns:a16="http://schemas.microsoft.com/office/drawing/2014/main" id="{F9B89062-5EF4-4C25-8360-A7FBA2B752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29" name="AutoShape 31">
          <a:extLst>
            <a:ext uri="{FF2B5EF4-FFF2-40B4-BE49-F238E27FC236}">
              <a16:creationId xmlns:a16="http://schemas.microsoft.com/office/drawing/2014/main" id="{699989CC-084D-4DF9-8868-03C7B8A38F2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30" name="AutoShape 31">
          <a:extLst>
            <a:ext uri="{FF2B5EF4-FFF2-40B4-BE49-F238E27FC236}">
              <a16:creationId xmlns:a16="http://schemas.microsoft.com/office/drawing/2014/main" id="{AC4CA9EE-56C3-4270-896C-B3BAD0A95D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31" name="AutoShape 31">
          <a:extLst>
            <a:ext uri="{FF2B5EF4-FFF2-40B4-BE49-F238E27FC236}">
              <a16:creationId xmlns:a16="http://schemas.microsoft.com/office/drawing/2014/main" id="{A032C8C4-1ADD-4C03-AF21-F791AE688E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32" name="AutoShape 31">
          <a:extLst>
            <a:ext uri="{FF2B5EF4-FFF2-40B4-BE49-F238E27FC236}">
              <a16:creationId xmlns:a16="http://schemas.microsoft.com/office/drawing/2014/main" id="{DA7B72BB-181E-4428-8FEE-4EA06CE28D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33" name="AutoShape 31">
          <a:extLst>
            <a:ext uri="{FF2B5EF4-FFF2-40B4-BE49-F238E27FC236}">
              <a16:creationId xmlns:a16="http://schemas.microsoft.com/office/drawing/2014/main" id="{D00A6277-AE95-45E6-B168-437D03751A9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34" name="AutoShape 31">
          <a:extLst>
            <a:ext uri="{FF2B5EF4-FFF2-40B4-BE49-F238E27FC236}">
              <a16:creationId xmlns:a16="http://schemas.microsoft.com/office/drawing/2014/main" id="{19FFAE6D-3DB0-45AD-AF23-19F51A84EE9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35" name="AutoShape 31">
          <a:extLst>
            <a:ext uri="{FF2B5EF4-FFF2-40B4-BE49-F238E27FC236}">
              <a16:creationId xmlns:a16="http://schemas.microsoft.com/office/drawing/2014/main" id="{18CCD26C-66B9-4604-80DB-A9B8130156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36" name="AutoShape 31">
          <a:extLst>
            <a:ext uri="{FF2B5EF4-FFF2-40B4-BE49-F238E27FC236}">
              <a16:creationId xmlns:a16="http://schemas.microsoft.com/office/drawing/2014/main" id="{398064E4-BCCF-41E2-822F-73B9D3A08D2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37" name="AutoShape 31">
          <a:extLst>
            <a:ext uri="{FF2B5EF4-FFF2-40B4-BE49-F238E27FC236}">
              <a16:creationId xmlns:a16="http://schemas.microsoft.com/office/drawing/2014/main" id="{A9E2995B-4FCF-4D90-A124-6CC6CDFF86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38" name="AutoShape 31">
          <a:extLst>
            <a:ext uri="{FF2B5EF4-FFF2-40B4-BE49-F238E27FC236}">
              <a16:creationId xmlns:a16="http://schemas.microsoft.com/office/drawing/2014/main" id="{F4F474D6-D055-4054-9FF9-7139892592C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39" name="AutoShape 31">
          <a:extLst>
            <a:ext uri="{FF2B5EF4-FFF2-40B4-BE49-F238E27FC236}">
              <a16:creationId xmlns:a16="http://schemas.microsoft.com/office/drawing/2014/main" id="{E759A697-CE20-4635-B2C2-CDFB3B7B433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40" name="AutoShape 31">
          <a:extLst>
            <a:ext uri="{FF2B5EF4-FFF2-40B4-BE49-F238E27FC236}">
              <a16:creationId xmlns:a16="http://schemas.microsoft.com/office/drawing/2014/main" id="{464A9D1A-35B1-4A2A-BA95-DA99703A80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41" name="AutoShape 31">
          <a:extLst>
            <a:ext uri="{FF2B5EF4-FFF2-40B4-BE49-F238E27FC236}">
              <a16:creationId xmlns:a16="http://schemas.microsoft.com/office/drawing/2014/main" id="{B7A2583B-7B7B-468E-A6EC-C76C3D3755C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42" name="AutoShape 31">
          <a:extLst>
            <a:ext uri="{FF2B5EF4-FFF2-40B4-BE49-F238E27FC236}">
              <a16:creationId xmlns:a16="http://schemas.microsoft.com/office/drawing/2014/main" id="{C4BC5264-4C66-4835-B433-2C08645CF8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43" name="AutoShape 31">
          <a:extLst>
            <a:ext uri="{FF2B5EF4-FFF2-40B4-BE49-F238E27FC236}">
              <a16:creationId xmlns:a16="http://schemas.microsoft.com/office/drawing/2014/main" id="{70404818-4A2B-42AD-B066-184E83962A9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44" name="AutoShape 31">
          <a:extLst>
            <a:ext uri="{FF2B5EF4-FFF2-40B4-BE49-F238E27FC236}">
              <a16:creationId xmlns:a16="http://schemas.microsoft.com/office/drawing/2014/main" id="{6FBED064-5227-4EEB-AB17-552B2F7753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45" name="AutoShape 31">
          <a:extLst>
            <a:ext uri="{FF2B5EF4-FFF2-40B4-BE49-F238E27FC236}">
              <a16:creationId xmlns:a16="http://schemas.microsoft.com/office/drawing/2014/main" id="{FB20914B-01E6-441B-923B-06A2439DAE3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46" name="AutoShape 31">
          <a:extLst>
            <a:ext uri="{FF2B5EF4-FFF2-40B4-BE49-F238E27FC236}">
              <a16:creationId xmlns:a16="http://schemas.microsoft.com/office/drawing/2014/main" id="{21850F7E-22A6-43A0-B9A1-9A17D069F3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47" name="AutoShape 31">
          <a:extLst>
            <a:ext uri="{FF2B5EF4-FFF2-40B4-BE49-F238E27FC236}">
              <a16:creationId xmlns:a16="http://schemas.microsoft.com/office/drawing/2014/main" id="{232E5D45-AB7B-4027-B349-1800FD0268A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48" name="AutoShape 31">
          <a:extLst>
            <a:ext uri="{FF2B5EF4-FFF2-40B4-BE49-F238E27FC236}">
              <a16:creationId xmlns:a16="http://schemas.microsoft.com/office/drawing/2014/main" id="{7B3D7A4E-B01A-4C5B-B121-363C4FBED0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49" name="AutoShape 31">
          <a:extLst>
            <a:ext uri="{FF2B5EF4-FFF2-40B4-BE49-F238E27FC236}">
              <a16:creationId xmlns:a16="http://schemas.microsoft.com/office/drawing/2014/main" id="{C2068038-A112-4CA6-BB45-6BDF0C6C096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50" name="AutoShape 31">
          <a:extLst>
            <a:ext uri="{FF2B5EF4-FFF2-40B4-BE49-F238E27FC236}">
              <a16:creationId xmlns:a16="http://schemas.microsoft.com/office/drawing/2014/main" id="{45B42FD1-412A-4948-A426-4E2C890786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51" name="AutoShape 31">
          <a:extLst>
            <a:ext uri="{FF2B5EF4-FFF2-40B4-BE49-F238E27FC236}">
              <a16:creationId xmlns:a16="http://schemas.microsoft.com/office/drawing/2014/main" id="{C470D195-DF8B-4F66-BF57-7974CB62024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52" name="AutoShape 31">
          <a:extLst>
            <a:ext uri="{FF2B5EF4-FFF2-40B4-BE49-F238E27FC236}">
              <a16:creationId xmlns:a16="http://schemas.microsoft.com/office/drawing/2014/main" id="{9E867ACE-5EFB-4F23-B2D2-37C5DB8160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53" name="AutoShape 31">
          <a:extLst>
            <a:ext uri="{FF2B5EF4-FFF2-40B4-BE49-F238E27FC236}">
              <a16:creationId xmlns:a16="http://schemas.microsoft.com/office/drawing/2014/main" id="{76F27A66-03E3-47BF-8BAE-C949D9129F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54" name="AutoShape 31">
          <a:extLst>
            <a:ext uri="{FF2B5EF4-FFF2-40B4-BE49-F238E27FC236}">
              <a16:creationId xmlns:a16="http://schemas.microsoft.com/office/drawing/2014/main" id="{47F2016B-9CFA-4975-852A-CF19B81DE84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55" name="AutoShape 31">
          <a:extLst>
            <a:ext uri="{FF2B5EF4-FFF2-40B4-BE49-F238E27FC236}">
              <a16:creationId xmlns:a16="http://schemas.microsoft.com/office/drawing/2014/main" id="{A47C99C8-06E1-4FE1-8BB6-29F8541B6F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56" name="AutoShape 31">
          <a:extLst>
            <a:ext uri="{FF2B5EF4-FFF2-40B4-BE49-F238E27FC236}">
              <a16:creationId xmlns:a16="http://schemas.microsoft.com/office/drawing/2014/main" id="{83813E14-E215-4008-AC6D-6CE0613B87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57" name="AutoShape 31">
          <a:extLst>
            <a:ext uri="{FF2B5EF4-FFF2-40B4-BE49-F238E27FC236}">
              <a16:creationId xmlns:a16="http://schemas.microsoft.com/office/drawing/2014/main" id="{0A20661F-CE3C-42C9-A33B-AD0F9174B0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58" name="AutoShape 31">
          <a:extLst>
            <a:ext uri="{FF2B5EF4-FFF2-40B4-BE49-F238E27FC236}">
              <a16:creationId xmlns:a16="http://schemas.microsoft.com/office/drawing/2014/main" id="{2E79C349-2825-480B-9550-55F0C99010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59" name="AutoShape 31">
          <a:extLst>
            <a:ext uri="{FF2B5EF4-FFF2-40B4-BE49-F238E27FC236}">
              <a16:creationId xmlns:a16="http://schemas.microsoft.com/office/drawing/2014/main" id="{16365F8E-4D41-49C3-BA1D-41CAFE3812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60" name="AutoShape 31">
          <a:extLst>
            <a:ext uri="{FF2B5EF4-FFF2-40B4-BE49-F238E27FC236}">
              <a16:creationId xmlns:a16="http://schemas.microsoft.com/office/drawing/2014/main" id="{1B1458D3-C0AD-41CF-B0C2-B504F09F249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61" name="AutoShape 31">
          <a:extLst>
            <a:ext uri="{FF2B5EF4-FFF2-40B4-BE49-F238E27FC236}">
              <a16:creationId xmlns:a16="http://schemas.microsoft.com/office/drawing/2014/main" id="{8FF43670-F74F-4B80-9D86-32825D244F4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62" name="AutoShape 31">
          <a:extLst>
            <a:ext uri="{FF2B5EF4-FFF2-40B4-BE49-F238E27FC236}">
              <a16:creationId xmlns:a16="http://schemas.microsoft.com/office/drawing/2014/main" id="{C3FCC234-3AAE-476B-9697-3F213C8594C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63" name="AutoShape 31">
          <a:extLst>
            <a:ext uri="{FF2B5EF4-FFF2-40B4-BE49-F238E27FC236}">
              <a16:creationId xmlns:a16="http://schemas.microsoft.com/office/drawing/2014/main" id="{381DB392-8FD9-42D7-81D9-C953953DAD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64" name="AutoShape 31">
          <a:extLst>
            <a:ext uri="{FF2B5EF4-FFF2-40B4-BE49-F238E27FC236}">
              <a16:creationId xmlns:a16="http://schemas.microsoft.com/office/drawing/2014/main" id="{36DAC7F9-5BA0-4A94-AD32-32810D6DF9D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65" name="AutoShape 31">
          <a:extLst>
            <a:ext uri="{FF2B5EF4-FFF2-40B4-BE49-F238E27FC236}">
              <a16:creationId xmlns:a16="http://schemas.microsoft.com/office/drawing/2014/main" id="{BA8DB814-D7BB-4F3B-A526-E4C0B556BAE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66" name="AutoShape 31">
          <a:extLst>
            <a:ext uri="{FF2B5EF4-FFF2-40B4-BE49-F238E27FC236}">
              <a16:creationId xmlns:a16="http://schemas.microsoft.com/office/drawing/2014/main" id="{5EF234D1-E98F-436C-A5CC-42A27F5B73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67" name="AutoShape 31">
          <a:extLst>
            <a:ext uri="{FF2B5EF4-FFF2-40B4-BE49-F238E27FC236}">
              <a16:creationId xmlns:a16="http://schemas.microsoft.com/office/drawing/2014/main" id="{3CEE6617-5704-4563-A515-6FB65EBFEE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68" name="AutoShape 31">
          <a:extLst>
            <a:ext uri="{FF2B5EF4-FFF2-40B4-BE49-F238E27FC236}">
              <a16:creationId xmlns:a16="http://schemas.microsoft.com/office/drawing/2014/main" id="{B5C81CD5-DCAB-4F20-A7D9-9F81631BB74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69" name="AutoShape 31">
          <a:extLst>
            <a:ext uri="{FF2B5EF4-FFF2-40B4-BE49-F238E27FC236}">
              <a16:creationId xmlns:a16="http://schemas.microsoft.com/office/drawing/2014/main" id="{709367D3-155B-4361-B19B-2B013928D5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70" name="AutoShape 31">
          <a:extLst>
            <a:ext uri="{FF2B5EF4-FFF2-40B4-BE49-F238E27FC236}">
              <a16:creationId xmlns:a16="http://schemas.microsoft.com/office/drawing/2014/main" id="{8662841D-8E17-442D-975E-511889272D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71" name="AutoShape 31">
          <a:extLst>
            <a:ext uri="{FF2B5EF4-FFF2-40B4-BE49-F238E27FC236}">
              <a16:creationId xmlns:a16="http://schemas.microsoft.com/office/drawing/2014/main" id="{78919B07-A534-42DC-A48A-231D805826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72" name="AutoShape 31">
          <a:extLst>
            <a:ext uri="{FF2B5EF4-FFF2-40B4-BE49-F238E27FC236}">
              <a16:creationId xmlns:a16="http://schemas.microsoft.com/office/drawing/2014/main" id="{D5FD8BE4-121B-4754-86CC-C9F6153AFB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73" name="AutoShape 31">
          <a:extLst>
            <a:ext uri="{FF2B5EF4-FFF2-40B4-BE49-F238E27FC236}">
              <a16:creationId xmlns:a16="http://schemas.microsoft.com/office/drawing/2014/main" id="{C453EDDE-42B4-4710-8ABB-03203777A3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74" name="AutoShape 31">
          <a:extLst>
            <a:ext uri="{FF2B5EF4-FFF2-40B4-BE49-F238E27FC236}">
              <a16:creationId xmlns:a16="http://schemas.microsoft.com/office/drawing/2014/main" id="{D7265DE9-C288-48A0-80D4-BEAEC63919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75" name="AutoShape 31">
          <a:extLst>
            <a:ext uri="{FF2B5EF4-FFF2-40B4-BE49-F238E27FC236}">
              <a16:creationId xmlns:a16="http://schemas.microsoft.com/office/drawing/2014/main" id="{34353875-D5F7-4566-BB00-8070DF51813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76" name="AutoShape 31">
          <a:extLst>
            <a:ext uri="{FF2B5EF4-FFF2-40B4-BE49-F238E27FC236}">
              <a16:creationId xmlns:a16="http://schemas.microsoft.com/office/drawing/2014/main" id="{A165B9E8-FBA1-4A76-AD8C-2F77D87C4AA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77" name="AutoShape 31">
          <a:extLst>
            <a:ext uri="{FF2B5EF4-FFF2-40B4-BE49-F238E27FC236}">
              <a16:creationId xmlns:a16="http://schemas.microsoft.com/office/drawing/2014/main" id="{2B1A831D-AC3E-4447-B04A-DF0C217652A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78" name="AutoShape 31">
          <a:extLst>
            <a:ext uri="{FF2B5EF4-FFF2-40B4-BE49-F238E27FC236}">
              <a16:creationId xmlns:a16="http://schemas.microsoft.com/office/drawing/2014/main" id="{EB387F44-8F3D-4D76-8557-3471235945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79" name="AutoShape 31">
          <a:extLst>
            <a:ext uri="{FF2B5EF4-FFF2-40B4-BE49-F238E27FC236}">
              <a16:creationId xmlns:a16="http://schemas.microsoft.com/office/drawing/2014/main" id="{BECAE5B0-3435-42F4-B527-EF378BC21E0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80" name="AutoShape 31">
          <a:extLst>
            <a:ext uri="{FF2B5EF4-FFF2-40B4-BE49-F238E27FC236}">
              <a16:creationId xmlns:a16="http://schemas.microsoft.com/office/drawing/2014/main" id="{44E5997C-9E3D-4B3F-92BC-B4C2EAA688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81" name="AutoShape 31">
          <a:extLst>
            <a:ext uri="{FF2B5EF4-FFF2-40B4-BE49-F238E27FC236}">
              <a16:creationId xmlns:a16="http://schemas.microsoft.com/office/drawing/2014/main" id="{BD83894E-088D-44F1-9F21-4754902618A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82" name="AutoShape 31">
          <a:extLst>
            <a:ext uri="{FF2B5EF4-FFF2-40B4-BE49-F238E27FC236}">
              <a16:creationId xmlns:a16="http://schemas.microsoft.com/office/drawing/2014/main" id="{F805C9B5-4BDC-483E-BACC-23366CFD94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83" name="AutoShape 31">
          <a:extLst>
            <a:ext uri="{FF2B5EF4-FFF2-40B4-BE49-F238E27FC236}">
              <a16:creationId xmlns:a16="http://schemas.microsoft.com/office/drawing/2014/main" id="{C2F2A971-530E-4A09-BC98-7D887E20F7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84" name="AutoShape 31">
          <a:extLst>
            <a:ext uri="{FF2B5EF4-FFF2-40B4-BE49-F238E27FC236}">
              <a16:creationId xmlns:a16="http://schemas.microsoft.com/office/drawing/2014/main" id="{7451033E-3C45-47E3-9814-098D3DA857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85" name="AutoShape 31">
          <a:extLst>
            <a:ext uri="{FF2B5EF4-FFF2-40B4-BE49-F238E27FC236}">
              <a16:creationId xmlns:a16="http://schemas.microsoft.com/office/drawing/2014/main" id="{A46B8F6A-83BF-439C-91EC-5E9E9787CF9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86" name="AutoShape 31">
          <a:extLst>
            <a:ext uri="{FF2B5EF4-FFF2-40B4-BE49-F238E27FC236}">
              <a16:creationId xmlns:a16="http://schemas.microsoft.com/office/drawing/2014/main" id="{182EFCC8-09A0-41DC-873F-7A645C146E4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87" name="AutoShape 31">
          <a:extLst>
            <a:ext uri="{FF2B5EF4-FFF2-40B4-BE49-F238E27FC236}">
              <a16:creationId xmlns:a16="http://schemas.microsoft.com/office/drawing/2014/main" id="{F7A5AC6B-DA69-4727-9677-FC187F981BB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88" name="AutoShape 31">
          <a:extLst>
            <a:ext uri="{FF2B5EF4-FFF2-40B4-BE49-F238E27FC236}">
              <a16:creationId xmlns:a16="http://schemas.microsoft.com/office/drawing/2014/main" id="{1FDAD660-887C-4C53-806B-4163D61A289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89" name="AutoShape 31">
          <a:extLst>
            <a:ext uri="{FF2B5EF4-FFF2-40B4-BE49-F238E27FC236}">
              <a16:creationId xmlns:a16="http://schemas.microsoft.com/office/drawing/2014/main" id="{7859F91B-6BEF-4DCD-9C37-6BB2F6B90C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90" name="AutoShape 31">
          <a:extLst>
            <a:ext uri="{FF2B5EF4-FFF2-40B4-BE49-F238E27FC236}">
              <a16:creationId xmlns:a16="http://schemas.microsoft.com/office/drawing/2014/main" id="{A1482732-A5FF-4EF7-A9A3-BD5121644A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91" name="AutoShape 31">
          <a:extLst>
            <a:ext uri="{FF2B5EF4-FFF2-40B4-BE49-F238E27FC236}">
              <a16:creationId xmlns:a16="http://schemas.microsoft.com/office/drawing/2014/main" id="{B25F0DCE-88EF-4F9E-8FCB-B117CF86080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92" name="AutoShape 31">
          <a:extLst>
            <a:ext uri="{FF2B5EF4-FFF2-40B4-BE49-F238E27FC236}">
              <a16:creationId xmlns:a16="http://schemas.microsoft.com/office/drawing/2014/main" id="{9CC36B59-BBC8-4E46-8866-41A72A983C7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93" name="AutoShape 31">
          <a:extLst>
            <a:ext uri="{FF2B5EF4-FFF2-40B4-BE49-F238E27FC236}">
              <a16:creationId xmlns:a16="http://schemas.microsoft.com/office/drawing/2014/main" id="{136A780C-8A32-48A6-8F10-A692619B67F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94" name="AutoShape 31">
          <a:extLst>
            <a:ext uri="{FF2B5EF4-FFF2-40B4-BE49-F238E27FC236}">
              <a16:creationId xmlns:a16="http://schemas.microsoft.com/office/drawing/2014/main" id="{894F7146-9227-4B92-A531-DB5F4D043F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95" name="AutoShape 31">
          <a:extLst>
            <a:ext uri="{FF2B5EF4-FFF2-40B4-BE49-F238E27FC236}">
              <a16:creationId xmlns:a16="http://schemas.microsoft.com/office/drawing/2014/main" id="{2D7B898A-4555-4141-9187-E31651248A8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96" name="AutoShape 31">
          <a:extLst>
            <a:ext uri="{FF2B5EF4-FFF2-40B4-BE49-F238E27FC236}">
              <a16:creationId xmlns:a16="http://schemas.microsoft.com/office/drawing/2014/main" id="{4B53FF42-B271-493C-9A75-E23621FEAE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97" name="AutoShape 31">
          <a:extLst>
            <a:ext uri="{FF2B5EF4-FFF2-40B4-BE49-F238E27FC236}">
              <a16:creationId xmlns:a16="http://schemas.microsoft.com/office/drawing/2014/main" id="{46C182E8-F999-4D2C-8BDE-A3C7D3763BA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98" name="AutoShape 31">
          <a:extLst>
            <a:ext uri="{FF2B5EF4-FFF2-40B4-BE49-F238E27FC236}">
              <a16:creationId xmlns:a16="http://schemas.microsoft.com/office/drawing/2014/main" id="{8E50FA08-EF7D-4CE0-9D62-BDE1EB70E98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899" name="AutoShape 31">
          <a:extLst>
            <a:ext uri="{FF2B5EF4-FFF2-40B4-BE49-F238E27FC236}">
              <a16:creationId xmlns:a16="http://schemas.microsoft.com/office/drawing/2014/main" id="{EE99E379-7FFA-4BFE-B5B6-82312B8A8E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00" name="AutoShape 31">
          <a:extLst>
            <a:ext uri="{FF2B5EF4-FFF2-40B4-BE49-F238E27FC236}">
              <a16:creationId xmlns:a16="http://schemas.microsoft.com/office/drawing/2014/main" id="{28C03E91-920B-48DC-AD2A-112AA8315B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01" name="AutoShape 31">
          <a:extLst>
            <a:ext uri="{FF2B5EF4-FFF2-40B4-BE49-F238E27FC236}">
              <a16:creationId xmlns:a16="http://schemas.microsoft.com/office/drawing/2014/main" id="{9735A091-9FA0-43A1-B097-FE2C4111C4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02" name="AutoShape 31">
          <a:extLst>
            <a:ext uri="{FF2B5EF4-FFF2-40B4-BE49-F238E27FC236}">
              <a16:creationId xmlns:a16="http://schemas.microsoft.com/office/drawing/2014/main" id="{CF942524-6F90-4471-907A-32A013B2E0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03" name="AutoShape 31">
          <a:extLst>
            <a:ext uri="{FF2B5EF4-FFF2-40B4-BE49-F238E27FC236}">
              <a16:creationId xmlns:a16="http://schemas.microsoft.com/office/drawing/2014/main" id="{E969795B-B3AA-4DF2-B35F-1CD0147614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04" name="AutoShape 31">
          <a:extLst>
            <a:ext uri="{FF2B5EF4-FFF2-40B4-BE49-F238E27FC236}">
              <a16:creationId xmlns:a16="http://schemas.microsoft.com/office/drawing/2014/main" id="{C97414EF-C7A0-4B98-A84D-D6218BEA3E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05" name="AutoShape 31">
          <a:extLst>
            <a:ext uri="{FF2B5EF4-FFF2-40B4-BE49-F238E27FC236}">
              <a16:creationId xmlns:a16="http://schemas.microsoft.com/office/drawing/2014/main" id="{81649087-ED07-4442-B304-F43DEAF4AC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06" name="AutoShape 31">
          <a:extLst>
            <a:ext uri="{FF2B5EF4-FFF2-40B4-BE49-F238E27FC236}">
              <a16:creationId xmlns:a16="http://schemas.microsoft.com/office/drawing/2014/main" id="{DB2986A2-3A9D-440F-975E-5EFB1E944B7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07" name="AutoShape 31">
          <a:extLst>
            <a:ext uri="{FF2B5EF4-FFF2-40B4-BE49-F238E27FC236}">
              <a16:creationId xmlns:a16="http://schemas.microsoft.com/office/drawing/2014/main" id="{150F5AAA-25A3-43C8-AF19-D6E221C694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08" name="AutoShape 31">
          <a:extLst>
            <a:ext uri="{FF2B5EF4-FFF2-40B4-BE49-F238E27FC236}">
              <a16:creationId xmlns:a16="http://schemas.microsoft.com/office/drawing/2014/main" id="{CBD1AC39-409C-477D-81A2-C1D3BFA4ABD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09" name="AutoShape 31">
          <a:extLst>
            <a:ext uri="{FF2B5EF4-FFF2-40B4-BE49-F238E27FC236}">
              <a16:creationId xmlns:a16="http://schemas.microsoft.com/office/drawing/2014/main" id="{C863152A-3BE4-4D9B-8314-A95031BA40F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10" name="AutoShape 31">
          <a:extLst>
            <a:ext uri="{FF2B5EF4-FFF2-40B4-BE49-F238E27FC236}">
              <a16:creationId xmlns:a16="http://schemas.microsoft.com/office/drawing/2014/main" id="{7374C543-FCF9-4D00-9FEA-C3B5CBE384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11" name="AutoShape 31">
          <a:extLst>
            <a:ext uri="{FF2B5EF4-FFF2-40B4-BE49-F238E27FC236}">
              <a16:creationId xmlns:a16="http://schemas.microsoft.com/office/drawing/2014/main" id="{D8441C66-9F18-4BD2-9244-36C761C8604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12" name="AutoShape 31">
          <a:extLst>
            <a:ext uri="{FF2B5EF4-FFF2-40B4-BE49-F238E27FC236}">
              <a16:creationId xmlns:a16="http://schemas.microsoft.com/office/drawing/2014/main" id="{19CF3D31-F95F-4140-80B3-BBCC89A8F34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13" name="AutoShape 31">
          <a:extLst>
            <a:ext uri="{FF2B5EF4-FFF2-40B4-BE49-F238E27FC236}">
              <a16:creationId xmlns:a16="http://schemas.microsoft.com/office/drawing/2014/main" id="{4A61A5DB-3A13-48DC-8022-79BED2ADE8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14" name="AutoShape 31">
          <a:extLst>
            <a:ext uri="{FF2B5EF4-FFF2-40B4-BE49-F238E27FC236}">
              <a16:creationId xmlns:a16="http://schemas.microsoft.com/office/drawing/2014/main" id="{38CEBCAD-DA0C-4C53-84B0-018D2203C8C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15" name="AutoShape 31">
          <a:extLst>
            <a:ext uri="{FF2B5EF4-FFF2-40B4-BE49-F238E27FC236}">
              <a16:creationId xmlns:a16="http://schemas.microsoft.com/office/drawing/2014/main" id="{3823C542-6454-498F-9E7D-EF0E53E8B89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16" name="AutoShape 31">
          <a:extLst>
            <a:ext uri="{FF2B5EF4-FFF2-40B4-BE49-F238E27FC236}">
              <a16:creationId xmlns:a16="http://schemas.microsoft.com/office/drawing/2014/main" id="{7C262257-60F1-426C-BABE-97D6EFABFC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17" name="AutoShape 31">
          <a:extLst>
            <a:ext uri="{FF2B5EF4-FFF2-40B4-BE49-F238E27FC236}">
              <a16:creationId xmlns:a16="http://schemas.microsoft.com/office/drawing/2014/main" id="{39E98259-B177-46EB-B5B7-3AB075614E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18" name="AutoShape 31">
          <a:extLst>
            <a:ext uri="{FF2B5EF4-FFF2-40B4-BE49-F238E27FC236}">
              <a16:creationId xmlns:a16="http://schemas.microsoft.com/office/drawing/2014/main" id="{6A5B8C33-7755-47F4-A3A0-A54BEB2987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19" name="AutoShape 31">
          <a:extLst>
            <a:ext uri="{FF2B5EF4-FFF2-40B4-BE49-F238E27FC236}">
              <a16:creationId xmlns:a16="http://schemas.microsoft.com/office/drawing/2014/main" id="{DEEE7A81-98F3-44C0-9559-38A950F4CD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20" name="AutoShape 31">
          <a:extLst>
            <a:ext uri="{FF2B5EF4-FFF2-40B4-BE49-F238E27FC236}">
              <a16:creationId xmlns:a16="http://schemas.microsoft.com/office/drawing/2014/main" id="{3F18D5E2-C4CB-4E59-8FED-0103FA0801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21" name="AutoShape 31">
          <a:extLst>
            <a:ext uri="{FF2B5EF4-FFF2-40B4-BE49-F238E27FC236}">
              <a16:creationId xmlns:a16="http://schemas.microsoft.com/office/drawing/2014/main" id="{8D144278-B816-4149-964E-B432F8F556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22" name="AutoShape 31">
          <a:extLst>
            <a:ext uri="{FF2B5EF4-FFF2-40B4-BE49-F238E27FC236}">
              <a16:creationId xmlns:a16="http://schemas.microsoft.com/office/drawing/2014/main" id="{889A8C90-A8C7-4DE9-B47F-7807468F93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23" name="AutoShape 31">
          <a:extLst>
            <a:ext uri="{FF2B5EF4-FFF2-40B4-BE49-F238E27FC236}">
              <a16:creationId xmlns:a16="http://schemas.microsoft.com/office/drawing/2014/main" id="{177FC0B2-29EF-4785-BB7C-048629BDE9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24" name="AutoShape 31">
          <a:extLst>
            <a:ext uri="{FF2B5EF4-FFF2-40B4-BE49-F238E27FC236}">
              <a16:creationId xmlns:a16="http://schemas.microsoft.com/office/drawing/2014/main" id="{708FAF91-827F-4F60-B9D3-E3126A82A7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25" name="AutoShape 31">
          <a:extLst>
            <a:ext uri="{FF2B5EF4-FFF2-40B4-BE49-F238E27FC236}">
              <a16:creationId xmlns:a16="http://schemas.microsoft.com/office/drawing/2014/main" id="{BE6CFEC6-8A1F-4175-988E-B44C7EE0EB1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26" name="AutoShape 31">
          <a:extLst>
            <a:ext uri="{FF2B5EF4-FFF2-40B4-BE49-F238E27FC236}">
              <a16:creationId xmlns:a16="http://schemas.microsoft.com/office/drawing/2014/main" id="{13E035BE-B942-4F13-839E-AC0BD8E78C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27" name="AutoShape 31">
          <a:extLst>
            <a:ext uri="{FF2B5EF4-FFF2-40B4-BE49-F238E27FC236}">
              <a16:creationId xmlns:a16="http://schemas.microsoft.com/office/drawing/2014/main" id="{DDD236B8-DA2A-4BBE-84F7-03F6FFFA5BB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28" name="AutoShape 31">
          <a:extLst>
            <a:ext uri="{FF2B5EF4-FFF2-40B4-BE49-F238E27FC236}">
              <a16:creationId xmlns:a16="http://schemas.microsoft.com/office/drawing/2014/main" id="{3CAD3AC5-5340-446A-A33D-757C231BF8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29" name="AutoShape 31">
          <a:extLst>
            <a:ext uri="{FF2B5EF4-FFF2-40B4-BE49-F238E27FC236}">
              <a16:creationId xmlns:a16="http://schemas.microsoft.com/office/drawing/2014/main" id="{7FF5AAC4-C5C3-4C52-9EC8-130057BF94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30" name="AutoShape 31">
          <a:extLst>
            <a:ext uri="{FF2B5EF4-FFF2-40B4-BE49-F238E27FC236}">
              <a16:creationId xmlns:a16="http://schemas.microsoft.com/office/drawing/2014/main" id="{5DE617F8-3639-4D31-9BA6-A7650AA2A5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31" name="AutoShape 31">
          <a:extLst>
            <a:ext uri="{FF2B5EF4-FFF2-40B4-BE49-F238E27FC236}">
              <a16:creationId xmlns:a16="http://schemas.microsoft.com/office/drawing/2014/main" id="{8D10D98F-B37F-45AE-9561-04E19F1E1D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32" name="AutoShape 31">
          <a:extLst>
            <a:ext uri="{FF2B5EF4-FFF2-40B4-BE49-F238E27FC236}">
              <a16:creationId xmlns:a16="http://schemas.microsoft.com/office/drawing/2014/main" id="{E46B79D7-2774-4050-A0F6-AA46314AC1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33" name="AutoShape 31">
          <a:extLst>
            <a:ext uri="{FF2B5EF4-FFF2-40B4-BE49-F238E27FC236}">
              <a16:creationId xmlns:a16="http://schemas.microsoft.com/office/drawing/2014/main" id="{8EBFB910-49BC-48C1-9C8B-81C8A7D4AC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34" name="AutoShape 31">
          <a:extLst>
            <a:ext uri="{FF2B5EF4-FFF2-40B4-BE49-F238E27FC236}">
              <a16:creationId xmlns:a16="http://schemas.microsoft.com/office/drawing/2014/main" id="{C79BE18A-D4ED-4543-BBD4-A07A955DB10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35" name="AutoShape 31">
          <a:extLst>
            <a:ext uri="{FF2B5EF4-FFF2-40B4-BE49-F238E27FC236}">
              <a16:creationId xmlns:a16="http://schemas.microsoft.com/office/drawing/2014/main" id="{7475FA54-4C15-4236-9E7B-AEDFBE8CE9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36" name="AutoShape 31">
          <a:extLst>
            <a:ext uri="{FF2B5EF4-FFF2-40B4-BE49-F238E27FC236}">
              <a16:creationId xmlns:a16="http://schemas.microsoft.com/office/drawing/2014/main" id="{30026169-0661-4904-8C54-B4E1627665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37" name="AutoShape 31">
          <a:extLst>
            <a:ext uri="{FF2B5EF4-FFF2-40B4-BE49-F238E27FC236}">
              <a16:creationId xmlns:a16="http://schemas.microsoft.com/office/drawing/2014/main" id="{DD712AE6-12F7-4099-9BB8-FFC07F932D5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38" name="AutoShape 31">
          <a:extLst>
            <a:ext uri="{FF2B5EF4-FFF2-40B4-BE49-F238E27FC236}">
              <a16:creationId xmlns:a16="http://schemas.microsoft.com/office/drawing/2014/main" id="{2DC6EB4B-8935-40C5-AC9E-BCD3D11C6AE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39" name="AutoShape 31">
          <a:extLst>
            <a:ext uri="{FF2B5EF4-FFF2-40B4-BE49-F238E27FC236}">
              <a16:creationId xmlns:a16="http://schemas.microsoft.com/office/drawing/2014/main" id="{EB5C8CFF-0DEE-411F-A549-729100F9CC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40" name="AutoShape 31">
          <a:extLst>
            <a:ext uri="{FF2B5EF4-FFF2-40B4-BE49-F238E27FC236}">
              <a16:creationId xmlns:a16="http://schemas.microsoft.com/office/drawing/2014/main" id="{CA55D12C-8205-4ABF-B69A-298B6146512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41" name="AutoShape 31">
          <a:extLst>
            <a:ext uri="{FF2B5EF4-FFF2-40B4-BE49-F238E27FC236}">
              <a16:creationId xmlns:a16="http://schemas.microsoft.com/office/drawing/2014/main" id="{E1C7E5F9-2392-419C-ABD7-1EEEB6D443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42" name="AutoShape 31">
          <a:extLst>
            <a:ext uri="{FF2B5EF4-FFF2-40B4-BE49-F238E27FC236}">
              <a16:creationId xmlns:a16="http://schemas.microsoft.com/office/drawing/2014/main" id="{1BB388E3-6E40-491F-A88F-515EA09F2CE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43" name="AutoShape 31">
          <a:extLst>
            <a:ext uri="{FF2B5EF4-FFF2-40B4-BE49-F238E27FC236}">
              <a16:creationId xmlns:a16="http://schemas.microsoft.com/office/drawing/2014/main" id="{28551D17-EF8A-4778-AA5D-9B9B9B36CF1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44" name="AutoShape 31">
          <a:extLst>
            <a:ext uri="{FF2B5EF4-FFF2-40B4-BE49-F238E27FC236}">
              <a16:creationId xmlns:a16="http://schemas.microsoft.com/office/drawing/2014/main" id="{750D369A-D6DC-42F0-9057-4DBAC129CB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45" name="AutoShape 31">
          <a:extLst>
            <a:ext uri="{FF2B5EF4-FFF2-40B4-BE49-F238E27FC236}">
              <a16:creationId xmlns:a16="http://schemas.microsoft.com/office/drawing/2014/main" id="{2065C707-3106-4DEB-9AEC-FC62A45D4A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46" name="AutoShape 31">
          <a:extLst>
            <a:ext uri="{FF2B5EF4-FFF2-40B4-BE49-F238E27FC236}">
              <a16:creationId xmlns:a16="http://schemas.microsoft.com/office/drawing/2014/main" id="{56CA35DD-73B9-49CC-A6E1-0FD8A00B3D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47" name="AutoShape 31">
          <a:extLst>
            <a:ext uri="{FF2B5EF4-FFF2-40B4-BE49-F238E27FC236}">
              <a16:creationId xmlns:a16="http://schemas.microsoft.com/office/drawing/2014/main" id="{D35DBCC1-8AC0-404A-88D4-8388E559343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48" name="AutoShape 31">
          <a:extLst>
            <a:ext uri="{FF2B5EF4-FFF2-40B4-BE49-F238E27FC236}">
              <a16:creationId xmlns:a16="http://schemas.microsoft.com/office/drawing/2014/main" id="{432D8E7C-71E9-4707-AB4E-C485F975D1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49" name="AutoShape 31">
          <a:extLst>
            <a:ext uri="{FF2B5EF4-FFF2-40B4-BE49-F238E27FC236}">
              <a16:creationId xmlns:a16="http://schemas.microsoft.com/office/drawing/2014/main" id="{A8F8A6CB-80A9-434C-A0B1-5F1FCB22ED8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50" name="AutoShape 31">
          <a:extLst>
            <a:ext uri="{FF2B5EF4-FFF2-40B4-BE49-F238E27FC236}">
              <a16:creationId xmlns:a16="http://schemas.microsoft.com/office/drawing/2014/main" id="{DAF8FBCC-2245-4885-99A1-EB639CDF89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51" name="AutoShape 31">
          <a:extLst>
            <a:ext uri="{FF2B5EF4-FFF2-40B4-BE49-F238E27FC236}">
              <a16:creationId xmlns:a16="http://schemas.microsoft.com/office/drawing/2014/main" id="{FF194E4D-BABC-467F-B6F5-8F9555ED7E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52" name="AutoShape 31">
          <a:extLst>
            <a:ext uri="{FF2B5EF4-FFF2-40B4-BE49-F238E27FC236}">
              <a16:creationId xmlns:a16="http://schemas.microsoft.com/office/drawing/2014/main" id="{83E03A36-4F42-4389-AB6A-BA35DCC7A3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53" name="AutoShape 31">
          <a:extLst>
            <a:ext uri="{FF2B5EF4-FFF2-40B4-BE49-F238E27FC236}">
              <a16:creationId xmlns:a16="http://schemas.microsoft.com/office/drawing/2014/main" id="{47B62239-2AD5-46F6-93C2-8F19FB5FAB8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54" name="AutoShape 31">
          <a:extLst>
            <a:ext uri="{FF2B5EF4-FFF2-40B4-BE49-F238E27FC236}">
              <a16:creationId xmlns:a16="http://schemas.microsoft.com/office/drawing/2014/main" id="{29E600BB-C411-4C79-BA96-3FC35E7A42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55" name="AutoShape 31">
          <a:extLst>
            <a:ext uri="{FF2B5EF4-FFF2-40B4-BE49-F238E27FC236}">
              <a16:creationId xmlns:a16="http://schemas.microsoft.com/office/drawing/2014/main" id="{6ECE2ED2-CF0E-4A98-85BE-86BAE946E96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56" name="AutoShape 31">
          <a:extLst>
            <a:ext uri="{FF2B5EF4-FFF2-40B4-BE49-F238E27FC236}">
              <a16:creationId xmlns:a16="http://schemas.microsoft.com/office/drawing/2014/main" id="{03E9082B-28B0-41E5-BC17-7DC826E182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57" name="AutoShape 31">
          <a:extLst>
            <a:ext uri="{FF2B5EF4-FFF2-40B4-BE49-F238E27FC236}">
              <a16:creationId xmlns:a16="http://schemas.microsoft.com/office/drawing/2014/main" id="{326464E1-F0E4-435F-AAC1-EF760434314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58" name="AutoShape 31">
          <a:extLst>
            <a:ext uri="{FF2B5EF4-FFF2-40B4-BE49-F238E27FC236}">
              <a16:creationId xmlns:a16="http://schemas.microsoft.com/office/drawing/2014/main" id="{77A3533E-D1AB-47FD-A236-C808D6F0C9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59" name="AutoShape 31">
          <a:extLst>
            <a:ext uri="{FF2B5EF4-FFF2-40B4-BE49-F238E27FC236}">
              <a16:creationId xmlns:a16="http://schemas.microsoft.com/office/drawing/2014/main" id="{FFCF0F3D-CB9E-4121-ADE4-1D3AFB870CE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60" name="AutoShape 31">
          <a:extLst>
            <a:ext uri="{FF2B5EF4-FFF2-40B4-BE49-F238E27FC236}">
              <a16:creationId xmlns:a16="http://schemas.microsoft.com/office/drawing/2014/main" id="{4DDC76B7-1D67-48F7-B2D0-2B7F8C83D2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61" name="AutoShape 31">
          <a:extLst>
            <a:ext uri="{FF2B5EF4-FFF2-40B4-BE49-F238E27FC236}">
              <a16:creationId xmlns:a16="http://schemas.microsoft.com/office/drawing/2014/main" id="{64E1D318-A638-4EE6-9990-7292638F52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62" name="AutoShape 31">
          <a:extLst>
            <a:ext uri="{FF2B5EF4-FFF2-40B4-BE49-F238E27FC236}">
              <a16:creationId xmlns:a16="http://schemas.microsoft.com/office/drawing/2014/main" id="{09E47D10-6753-438F-B1A6-44E7CC7375B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63" name="AutoShape 31">
          <a:extLst>
            <a:ext uri="{FF2B5EF4-FFF2-40B4-BE49-F238E27FC236}">
              <a16:creationId xmlns:a16="http://schemas.microsoft.com/office/drawing/2014/main" id="{3EC01E49-F80D-4E44-B955-4F68CD4E1D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64" name="AutoShape 31">
          <a:extLst>
            <a:ext uri="{FF2B5EF4-FFF2-40B4-BE49-F238E27FC236}">
              <a16:creationId xmlns:a16="http://schemas.microsoft.com/office/drawing/2014/main" id="{67493977-480A-4761-B1AF-D2A814D555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65" name="AutoShape 31">
          <a:extLst>
            <a:ext uri="{FF2B5EF4-FFF2-40B4-BE49-F238E27FC236}">
              <a16:creationId xmlns:a16="http://schemas.microsoft.com/office/drawing/2014/main" id="{C0E07327-8760-4241-AA6D-B37159DAA4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66" name="AutoShape 31">
          <a:extLst>
            <a:ext uri="{FF2B5EF4-FFF2-40B4-BE49-F238E27FC236}">
              <a16:creationId xmlns:a16="http://schemas.microsoft.com/office/drawing/2014/main" id="{D110077F-8E48-4B34-854C-FF79C458A8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67" name="AutoShape 31">
          <a:extLst>
            <a:ext uri="{FF2B5EF4-FFF2-40B4-BE49-F238E27FC236}">
              <a16:creationId xmlns:a16="http://schemas.microsoft.com/office/drawing/2014/main" id="{B60E5216-4ED0-43C2-8A79-91AA5D0714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68" name="AutoShape 31">
          <a:extLst>
            <a:ext uri="{FF2B5EF4-FFF2-40B4-BE49-F238E27FC236}">
              <a16:creationId xmlns:a16="http://schemas.microsoft.com/office/drawing/2014/main" id="{E56885AB-789B-49D5-84CD-665B2DCA5D0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69" name="AutoShape 31">
          <a:extLst>
            <a:ext uri="{FF2B5EF4-FFF2-40B4-BE49-F238E27FC236}">
              <a16:creationId xmlns:a16="http://schemas.microsoft.com/office/drawing/2014/main" id="{D7DC6BD5-C08F-4D26-BC9C-165B8A1357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70" name="AutoShape 31">
          <a:extLst>
            <a:ext uri="{FF2B5EF4-FFF2-40B4-BE49-F238E27FC236}">
              <a16:creationId xmlns:a16="http://schemas.microsoft.com/office/drawing/2014/main" id="{B792FEB2-F156-4007-A50F-1B7B20D09B0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71" name="AutoShape 31">
          <a:extLst>
            <a:ext uri="{FF2B5EF4-FFF2-40B4-BE49-F238E27FC236}">
              <a16:creationId xmlns:a16="http://schemas.microsoft.com/office/drawing/2014/main" id="{ACEA67D6-F60D-4712-B66D-4F9DA7AA04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72" name="AutoShape 31">
          <a:extLst>
            <a:ext uri="{FF2B5EF4-FFF2-40B4-BE49-F238E27FC236}">
              <a16:creationId xmlns:a16="http://schemas.microsoft.com/office/drawing/2014/main" id="{9490A84B-667B-4836-BB7E-5DE089DA590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73" name="AutoShape 31">
          <a:extLst>
            <a:ext uri="{FF2B5EF4-FFF2-40B4-BE49-F238E27FC236}">
              <a16:creationId xmlns:a16="http://schemas.microsoft.com/office/drawing/2014/main" id="{48AA8643-5276-4DC2-9ECA-DA7C0E2B392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74" name="AutoShape 31">
          <a:extLst>
            <a:ext uri="{FF2B5EF4-FFF2-40B4-BE49-F238E27FC236}">
              <a16:creationId xmlns:a16="http://schemas.microsoft.com/office/drawing/2014/main" id="{4E63E5C8-84E1-486E-9528-731C5ADE269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75" name="AutoShape 31">
          <a:extLst>
            <a:ext uri="{FF2B5EF4-FFF2-40B4-BE49-F238E27FC236}">
              <a16:creationId xmlns:a16="http://schemas.microsoft.com/office/drawing/2014/main" id="{207200D3-A8DB-4593-87EE-2B07D3206BB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76" name="AutoShape 31">
          <a:extLst>
            <a:ext uri="{FF2B5EF4-FFF2-40B4-BE49-F238E27FC236}">
              <a16:creationId xmlns:a16="http://schemas.microsoft.com/office/drawing/2014/main" id="{D685D47F-3965-453E-895D-2462930926A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77" name="AutoShape 31">
          <a:extLst>
            <a:ext uri="{FF2B5EF4-FFF2-40B4-BE49-F238E27FC236}">
              <a16:creationId xmlns:a16="http://schemas.microsoft.com/office/drawing/2014/main" id="{06CCFE24-EF47-4A46-A89B-703896644C9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78" name="AutoShape 31">
          <a:extLst>
            <a:ext uri="{FF2B5EF4-FFF2-40B4-BE49-F238E27FC236}">
              <a16:creationId xmlns:a16="http://schemas.microsoft.com/office/drawing/2014/main" id="{3DA75918-2CEF-4B69-AFA0-7BC80F9A7D3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79" name="AutoShape 31">
          <a:extLst>
            <a:ext uri="{FF2B5EF4-FFF2-40B4-BE49-F238E27FC236}">
              <a16:creationId xmlns:a16="http://schemas.microsoft.com/office/drawing/2014/main" id="{EE455457-45C7-4EB7-9A46-62FB0AB66DB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80" name="AutoShape 31">
          <a:extLst>
            <a:ext uri="{FF2B5EF4-FFF2-40B4-BE49-F238E27FC236}">
              <a16:creationId xmlns:a16="http://schemas.microsoft.com/office/drawing/2014/main" id="{BC6CD221-CC15-4886-97CF-EBCA465908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81" name="AutoShape 31">
          <a:extLst>
            <a:ext uri="{FF2B5EF4-FFF2-40B4-BE49-F238E27FC236}">
              <a16:creationId xmlns:a16="http://schemas.microsoft.com/office/drawing/2014/main" id="{4EB92008-7139-46CF-B852-A5DE6DE246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82" name="AutoShape 31">
          <a:extLst>
            <a:ext uri="{FF2B5EF4-FFF2-40B4-BE49-F238E27FC236}">
              <a16:creationId xmlns:a16="http://schemas.microsoft.com/office/drawing/2014/main" id="{CF94202E-52D2-4C87-B2B2-734741DF5A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83" name="AutoShape 31">
          <a:extLst>
            <a:ext uri="{FF2B5EF4-FFF2-40B4-BE49-F238E27FC236}">
              <a16:creationId xmlns:a16="http://schemas.microsoft.com/office/drawing/2014/main" id="{9AF3680B-CD91-4659-8D1F-B94781623F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84" name="AutoShape 31">
          <a:extLst>
            <a:ext uri="{FF2B5EF4-FFF2-40B4-BE49-F238E27FC236}">
              <a16:creationId xmlns:a16="http://schemas.microsoft.com/office/drawing/2014/main" id="{43EA5221-FC73-4119-9EA8-CF0112CC52E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85" name="AutoShape 31">
          <a:extLst>
            <a:ext uri="{FF2B5EF4-FFF2-40B4-BE49-F238E27FC236}">
              <a16:creationId xmlns:a16="http://schemas.microsoft.com/office/drawing/2014/main" id="{58A10BBB-3E46-4C36-8554-778C628E635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86" name="AutoShape 31">
          <a:extLst>
            <a:ext uri="{FF2B5EF4-FFF2-40B4-BE49-F238E27FC236}">
              <a16:creationId xmlns:a16="http://schemas.microsoft.com/office/drawing/2014/main" id="{204F33FF-0CDF-49A7-9C87-0E5748D81F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87" name="AutoShape 31">
          <a:extLst>
            <a:ext uri="{FF2B5EF4-FFF2-40B4-BE49-F238E27FC236}">
              <a16:creationId xmlns:a16="http://schemas.microsoft.com/office/drawing/2014/main" id="{D84DE174-5689-4D6B-AE15-CC5C39B836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88" name="AutoShape 31">
          <a:extLst>
            <a:ext uri="{FF2B5EF4-FFF2-40B4-BE49-F238E27FC236}">
              <a16:creationId xmlns:a16="http://schemas.microsoft.com/office/drawing/2014/main" id="{8B29B9D2-6811-4198-BB54-5A1A3311C01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89" name="AutoShape 31">
          <a:extLst>
            <a:ext uri="{FF2B5EF4-FFF2-40B4-BE49-F238E27FC236}">
              <a16:creationId xmlns:a16="http://schemas.microsoft.com/office/drawing/2014/main" id="{8E5F48FE-BE3B-4409-98B7-1F1F3308D0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90" name="AutoShape 31">
          <a:extLst>
            <a:ext uri="{FF2B5EF4-FFF2-40B4-BE49-F238E27FC236}">
              <a16:creationId xmlns:a16="http://schemas.microsoft.com/office/drawing/2014/main" id="{F73185D4-65CC-4BB8-992E-844DFEE5756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91" name="AutoShape 31">
          <a:extLst>
            <a:ext uri="{FF2B5EF4-FFF2-40B4-BE49-F238E27FC236}">
              <a16:creationId xmlns:a16="http://schemas.microsoft.com/office/drawing/2014/main" id="{78101C81-09BD-431F-A028-B6A428B1221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92" name="AutoShape 31">
          <a:extLst>
            <a:ext uri="{FF2B5EF4-FFF2-40B4-BE49-F238E27FC236}">
              <a16:creationId xmlns:a16="http://schemas.microsoft.com/office/drawing/2014/main" id="{49518BDC-2466-4478-8F29-FD71D689EC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93" name="AutoShape 31">
          <a:extLst>
            <a:ext uri="{FF2B5EF4-FFF2-40B4-BE49-F238E27FC236}">
              <a16:creationId xmlns:a16="http://schemas.microsoft.com/office/drawing/2014/main" id="{538FA75D-6F75-4D55-8B50-197452AF73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94" name="AutoShape 31">
          <a:extLst>
            <a:ext uri="{FF2B5EF4-FFF2-40B4-BE49-F238E27FC236}">
              <a16:creationId xmlns:a16="http://schemas.microsoft.com/office/drawing/2014/main" id="{8910C54E-CB1F-4CC3-BB73-9BC812FA2EE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95" name="AutoShape 31">
          <a:extLst>
            <a:ext uri="{FF2B5EF4-FFF2-40B4-BE49-F238E27FC236}">
              <a16:creationId xmlns:a16="http://schemas.microsoft.com/office/drawing/2014/main" id="{67411CE7-3B9B-48B9-A7FF-0D2A4B1DDF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96" name="AutoShape 31">
          <a:extLst>
            <a:ext uri="{FF2B5EF4-FFF2-40B4-BE49-F238E27FC236}">
              <a16:creationId xmlns:a16="http://schemas.microsoft.com/office/drawing/2014/main" id="{84BD2B93-3BA1-4802-8AFF-8E95A49EB0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97" name="AutoShape 31">
          <a:extLst>
            <a:ext uri="{FF2B5EF4-FFF2-40B4-BE49-F238E27FC236}">
              <a16:creationId xmlns:a16="http://schemas.microsoft.com/office/drawing/2014/main" id="{19A14FA4-3E8A-4164-80DD-9287E47614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98" name="AutoShape 31">
          <a:extLst>
            <a:ext uri="{FF2B5EF4-FFF2-40B4-BE49-F238E27FC236}">
              <a16:creationId xmlns:a16="http://schemas.microsoft.com/office/drawing/2014/main" id="{099C8809-BD8D-4260-8B61-3B54436B41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1999" name="AutoShape 31">
          <a:extLst>
            <a:ext uri="{FF2B5EF4-FFF2-40B4-BE49-F238E27FC236}">
              <a16:creationId xmlns:a16="http://schemas.microsoft.com/office/drawing/2014/main" id="{BEB7EBFC-2547-4F9A-82ED-C7FC6CD2D4C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00" name="AutoShape 31">
          <a:extLst>
            <a:ext uri="{FF2B5EF4-FFF2-40B4-BE49-F238E27FC236}">
              <a16:creationId xmlns:a16="http://schemas.microsoft.com/office/drawing/2014/main" id="{82BC745D-66D7-4EAA-A85B-99FCD5B42B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01" name="AutoShape 31">
          <a:extLst>
            <a:ext uri="{FF2B5EF4-FFF2-40B4-BE49-F238E27FC236}">
              <a16:creationId xmlns:a16="http://schemas.microsoft.com/office/drawing/2014/main" id="{AC814B55-C345-4249-BC2C-1BAB3D515AF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02" name="AutoShape 31">
          <a:extLst>
            <a:ext uri="{FF2B5EF4-FFF2-40B4-BE49-F238E27FC236}">
              <a16:creationId xmlns:a16="http://schemas.microsoft.com/office/drawing/2014/main" id="{C7CC539C-34BD-4E0A-A26D-B364558F54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03" name="AutoShape 31">
          <a:extLst>
            <a:ext uri="{FF2B5EF4-FFF2-40B4-BE49-F238E27FC236}">
              <a16:creationId xmlns:a16="http://schemas.microsoft.com/office/drawing/2014/main" id="{6D1D4938-6F00-4513-A04D-C6819AE5E43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04" name="AutoShape 31">
          <a:extLst>
            <a:ext uri="{FF2B5EF4-FFF2-40B4-BE49-F238E27FC236}">
              <a16:creationId xmlns:a16="http://schemas.microsoft.com/office/drawing/2014/main" id="{FA76A31B-1B57-4363-891E-C189A4571C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05" name="AutoShape 31">
          <a:extLst>
            <a:ext uri="{FF2B5EF4-FFF2-40B4-BE49-F238E27FC236}">
              <a16:creationId xmlns:a16="http://schemas.microsoft.com/office/drawing/2014/main" id="{0484444B-3AF2-405B-8A4D-41846693903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06" name="AutoShape 31">
          <a:extLst>
            <a:ext uri="{FF2B5EF4-FFF2-40B4-BE49-F238E27FC236}">
              <a16:creationId xmlns:a16="http://schemas.microsoft.com/office/drawing/2014/main" id="{11D76E2A-82A1-422C-9E88-DA650328E6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07" name="AutoShape 31">
          <a:extLst>
            <a:ext uri="{FF2B5EF4-FFF2-40B4-BE49-F238E27FC236}">
              <a16:creationId xmlns:a16="http://schemas.microsoft.com/office/drawing/2014/main" id="{B2BFA025-437E-450B-87B6-77E67EE961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08" name="AutoShape 31">
          <a:extLst>
            <a:ext uri="{FF2B5EF4-FFF2-40B4-BE49-F238E27FC236}">
              <a16:creationId xmlns:a16="http://schemas.microsoft.com/office/drawing/2014/main" id="{CAE927D1-6481-49C3-B016-541A5101C12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09" name="AutoShape 31">
          <a:extLst>
            <a:ext uri="{FF2B5EF4-FFF2-40B4-BE49-F238E27FC236}">
              <a16:creationId xmlns:a16="http://schemas.microsoft.com/office/drawing/2014/main" id="{5A4871B1-6D32-4B9F-8C25-BA39B1EB1B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10" name="AutoShape 31">
          <a:extLst>
            <a:ext uri="{FF2B5EF4-FFF2-40B4-BE49-F238E27FC236}">
              <a16:creationId xmlns:a16="http://schemas.microsoft.com/office/drawing/2014/main" id="{EA7C050C-CE70-46E9-8327-09DC1C4E97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11" name="AutoShape 31">
          <a:extLst>
            <a:ext uri="{FF2B5EF4-FFF2-40B4-BE49-F238E27FC236}">
              <a16:creationId xmlns:a16="http://schemas.microsoft.com/office/drawing/2014/main" id="{54654CEA-B39F-4307-8090-80A3205B26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12" name="AutoShape 31">
          <a:extLst>
            <a:ext uri="{FF2B5EF4-FFF2-40B4-BE49-F238E27FC236}">
              <a16:creationId xmlns:a16="http://schemas.microsoft.com/office/drawing/2014/main" id="{E034E821-0834-4B6E-8285-D252089250F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13" name="AutoShape 31">
          <a:extLst>
            <a:ext uri="{FF2B5EF4-FFF2-40B4-BE49-F238E27FC236}">
              <a16:creationId xmlns:a16="http://schemas.microsoft.com/office/drawing/2014/main" id="{2050504F-E30C-4E81-9952-677AF1318F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14" name="AutoShape 31">
          <a:extLst>
            <a:ext uri="{FF2B5EF4-FFF2-40B4-BE49-F238E27FC236}">
              <a16:creationId xmlns:a16="http://schemas.microsoft.com/office/drawing/2014/main" id="{5E7DC4A5-4501-49AB-9F77-9BBA12527A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15" name="AutoShape 31">
          <a:extLst>
            <a:ext uri="{FF2B5EF4-FFF2-40B4-BE49-F238E27FC236}">
              <a16:creationId xmlns:a16="http://schemas.microsoft.com/office/drawing/2014/main" id="{7D150C05-89C8-4AAB-B3C0-B4E94E68F5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16" name="AutoShape 31">
          <a:extLst>
            <a:ext uri="{FF2B5EF4-FFF2-40B4-BE49-F238E27FC236}">
              <a16:creationId xmlns:a16="http://schemas.microsoft.com/office/drawing/2014/main" id="{B0962437-6EBD-40E3-9588-255BC0F0BE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17" name="AutoShape 31">
          <a:extLst>
            <a:ext uri="{FF2B5EF4-FFF2-40B4-BE49-F238E27FC236}">
              <a16:creationId xmlns:a16="http://schemas.microsoft.com/office/drawing/2014/main" id="{F246CDF0-9E0B-490F-B715-5FB1B2F689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18" name="AutoShape 31">
          <a:extLst>
            <a:ext uri="{FF2B5EF4-FFF2-40B4-BE49-F238E27FC236}">
              <a16:creationId xmlns:a16="http://schemas.microsoft.com/office/drawing/2014/main" id="{5FA6F1EE-01F6-4FEC-8FEC-3606BFE932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19" name="AutoShape 31">
          <a:extLst>
            <a:ext uri="{FF2B5EF4-FFF2-40B4-BE49-F238E27FC236}">
              <a16:creationId xmlns:a16="http://schemas.microsoft.com/office/drawing/2014/main" id="{038B836A-3603-4A13-8216-27BD2429EFB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20" name="AutoShape 31">
          <a:extLst>
            <a:ext uri="{FF2B5EF4-FFF2-40B4-BE49-F238E27FC236}">
              <a16:creationId xmlns:a16="http://schemas.microsoft.com/office/drawing/2014/main" id="{917FC23C-626B-44FB-BB36-A8033FFF7E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21" name="AutoShape 31">
          <a:extLst>
            <a:ext uri="{FF2B5EF4-FFF2-40B4-BE49-F238E27FC236}">
              <a16:creationId xmlns:a16="http://schemas.microsoft.com/office/drawing/2014/main" id="{822CEA32-2147-4FE5-8786-B95F9928C2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22" name="AutoShape 31">
          <a:extLst>
            <a:ext uri="{FF2B5EF4-FFF2-40B4-BE49-F238E27FC236}">
              <a16:creationId xmlns:a16="http://schemas.microsoft.com/office/drawing/2014/main" id="{CA693317-1E13-4F34-8706-C55050B6FEE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23" name="AutoShape 31">
          <a:extLst>
            <a:ext uri="{FF2B5EF4-FFF2-40B4-BE49-F238E27FC236}">
              <a16:creationId xmlns:a16="http://schemas.microsoft.com/office/drawing/2014/main" id="{0C101056-4A86-42BC-B34C-B3C71E65F7A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24" name="AutoShape 31">
          <a:extLst>
            <a:ext uri="{FF2B5EF4-FFF2-40B4-BE49-F238E27FC236}">
              <a16:creationId xmlns:a16="http://schemas.microsoft.com/office/drawing/2014/main" id="{7993274C-2F04-4553-8C3A-ADA4702A40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25" name="AutoShape 31">
          <a:extLst>
            <a:ext uri="{FF2B5EF4-FFF2-40B4-BE49-F238E27FC236}">
              <a16:creationId xmlns:a16="http://schemas.microsoft.com/office/drawing/2014/main" id="{75545BD4-E068-4419-A81C-1578E5B9E34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26" name="AutoShape 31">
          <a:extLst>
            <a:ext uri="{FF2B5EF4-FFF2-40B4-BE49-F238E27FC236}">
              <a16:creationId xmlns:a16="http://schemas.microsoft.com/office/drawing/2014/main" id="{7968A8D0-17A8-4350-B3A2-0D45B8E49E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27" name="AutoShape 31">
          <a:extLst>
            <a:ext uri="{FF2B5EF4-FFF2-40B4-BE49-F238E27FC236}">
              <a16:creationId xmlns:a16="http://schemas.microsoft.com/office/drawing/2014/main" id="{5ED4102A-346A-4DA9-B35D-C3BD1B4D28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28" name="AutoShape 31">
          <a:extLst>
            <a:ext uri="{FF2B5EF4-FFF2-40B4-BE49-F238E27FC236}">
              <a16:creationId xmlns:a16="http://schemas.microsoft.com/office/drawing/2014/main" id="{FB64A7EF-032A-4766-878A-5EAD4ABFB41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29" name="AutoShape 31">
          <a:extLst>
            <a:ext uri="{FF2B5EF4-FFF2-40B4-BE49-F238E27FC236}">
              <a16:creationId xmlns:a16="http://schemas.microsoft.com/office/drawing/2014/main" id="{EEB169D9-E74D-4C6C-B7A1-FD3CD17464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30" name="AutoShape 31">
          <a:extLst>
            <a:ext uri="{FF2B5EF4-FFF2-40B4-BE49-F238E27FC236}">
              <a16:creationId xmlns:a16="http://schemas.microsoft.com/office/drawing/2014/main" id="{0DE035C9-68F9-41A5-AE60-A3AD7FDD0B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31" name="AutoShape 31">
          <a:extLst>
            <a:ext uri="{FF2B5EF4-FFF2-40B4-BE49-F238E27FC236}">
              <a16:creationId xmlns:a16="http://schemas.microsoft.com/office/drawing/2014/main" id="{7015BDA5-79B1-49E7-98FE-FB768A6FA7F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32" name="AutoShape 31">
          <a:extLst>
            <a:ext uri="{FF2B5EF4-FFF2-40B4-BE49-F238E27FC236}">
              <a16:creationId xmlns:a16="http://schemas.microsoft.com/office/drawing/2014/main" id="{AD0592CD-202A-4F38-B242-5127CB9910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33" name="AutoShape 31">
          <a:extLst>
            <a:ext uri="{FF2B5EF4-FFF2-40B4-BE49-F238E27FC236}">
              <a16:creationId xmlns:a16="http://schemas.microsoft.com/office/drawing/2014/main" id="{FCCC350E-A573-4EB9-930B-E12883F506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34" name="AutoShape 31">
          <a:extLst>
            <a:ext uri="{FF2B5EF4-FFF2-40B4-BE49-F238E27FC236}">
              <a16:creationId xmlns:a16="http://schemas.microsoft.com/office/drawing/2014/main" id="{EC883E99-1AC0-4CF1-A8FA-ADC146E36E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35" name="AutoShape 31">
          <a:extLst>
            <a:ext uri="{FF2B5EF4-FFF2-40B4-BE49-F238E27FC236}">
              <a16:creationId xmlns:a16="http://schemas.microsoft.com/office/drawing/2014/main" id="{3B264FC8-07F7-457F-B244-0C488F32A80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36" name="AutoShape 31">
          <a:extLst>
            <a:ext uri="{FF2B5EF4-FFF2-40B4-BE49-F238E27FC236}">
              <a16:creationId xmlns:a16="http://schemas.microsoft.com/office/drawing/2014/main" id="{863962C6-86E3-46C0-ADC2-2DCF99ADAE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37" name="AutoShape 31">
          <a:extLst>
            <a:ext uri="{FF2B5EF4-FFF2-40B4-BE49-F238E27FC236}">
              <a16:creationId xmlns:a16="http://schemas.microsoft.com/office/drawing/2014/main" id="{99BC0652-F345-442E-B7A3-141636DE8F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38" name="AutoShape 31">
          <a:extLst>
            <a:ext uri="{FF2B5EF4-FFF2-40B4-BE49-F238E27FC236}">
              <a16:creationId xmlns:a16="http://schemas.microsoft.com/office/drawing/2014/main" id="{D9E40CA7-D151-477B-A0BC-8FF7682CAB9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39" name="AutoShape 31">
          <a:extLst>
            <a:ext uri="{FF2B5EF4-FFF2-40B4-BE49-F238E27FC236}">
              <a16:creationId xmlns:a16="http://schemas.microsoft.com/office/drawing/2014/main" id="{3FC2C030-BD5B-4F1B-BBE9-826E646F49D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40" name="AutoShape 31">
          <a:extLst>
            <a:ext uri="{FF2B5EF4-FFF2-40B4-BE49-F238E27FC236}">
              <a16:creationId xmlns:a16="http://schemas.microsoft.com/office/drawing/2014/main" id="{BC5B9D60-6C48-4533-A1C0-C41802271C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41" name="AutoShape 31">
          <a:extLst>
            <a:ext uri="{FF2B5EF4-FFF2-40B4-BE49-F238E27FC236}">
              <a16:creationId xmlns:a16="http://schemas.microsoft.com/office/drawing/2014/main" id="{D68462F9-A3DA-4D6D-837A-0D1DA4A696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42" name="AutoShape 31">
          <a:extLst>
            <a:ext uri="{FF2B5EF4-FFF2-40B4-BE49-F238E27FC236}">
              <a16:creationId xmlns:a16="http://schemas.microsoft.com/office/drawing/2014/main" id="{7ECCB048-137F-4C17-AA70-BB408E5936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43" name="AutoShape 31">
          <a:extLst>
            <a:ext uri="{FF2B5EF4-FFF2-40B4-BE49-F238E27FC236}">
              <a16:creationId xmlns:a16="http://schemas.microsoft.com/office/drawing/2014/main" id="{82071C3B-8856-4E7A-B5D2-7CEDB48336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44" name="AutoShape 31">
          <a:extLst>
            <a:ext uri="{FF2B5EF4-FFF2-40B4-BE49-F238E27FC236}">
              <a16:creationId xmlns:a16="http://schemas.microsoft.com/office/drawing/2014/main" id="{28C19987-709F-475B-8F05-D857E1AF74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45" name="AutoShape 31">
          <a:extLst>
            <a:ext uri="{FF2B5EF4-FFF2-40B4-BE49-F238E27FC236}">
              <a16:creationId xmlns:a16="http://schemas.microsoft.com/office/drawing/2014/main" id="{BBC77F6B-ECDE-404E-9D3F-6B90265B04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46" name="AutoShape 31">
          <a:extLst>
            <a:ext uri="{FF2B5EF4-FFF2-40B4-BE49-F238E27FC236}">
              <a16:creationId xmlns:a16="http://schemas.microsoft.com/office/drawing/2014/main" id="{F28235FF-BC51-4064-BFB0-C03FCDD622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47" name="AutoShape 31">
          <a:extLst>
            <a:ext uri="{FF2B5EF4-FFF2-40B4-BE49-F238E27FC236}">
              <a16:creationId xmlns:a16="http://schemas.microsoft.com/office/drawing/2014/main" id="{2FEF57D4-C13E-4812-A10E-D133E41DA10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48" name="AutoShape 31">
          <a:extLst>
            <a:ext uri="{FF2B5EF4-FFF2-40B4-BE49-F238E27FC236}">
              <a16:creationId xmlns:a16="http://schemas.microsoft.com/office/drawing/2014/main" id="{AEBDC36E-B687-4147-B07F-2BD4C2830F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49" name="AutoShape 31">
          <a:extLst>
            <a:ext uri="{FF2B5EF4-FFF2-40B4-BE49-F238E27FC236}">
              <a16:creationId xmlns:a16="http://schemas.microsoft.com/office/drawing/2014/main" id="{96568054-B1B3-4395-ABF9-33D8B0D285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50" name="AutoShape 31">
          <a:extLst>
            <a:ext uri="{FF2B5EF4-FFF2-40B4-BE49-F238E27FC236}">
              <a16:creationId xmlns:a16="http://schemas.microsoft.com/office/drawing/2014/main" id="{EAD850D7-5C99-48DA-82C6-BACF05C179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51" name="AutoShape 31">
          <a:extLst>
            <a:ext uri="{FF2B5EF4-FFF2-40B4-BE49-F238E27FC236}">
              <a16:creationId xmlns:a16="http://schemas.microsoft.com/office/drawing/2014/main" id="{1CBA3A85-D95C-42AE-9C84-2E53EC80984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52" name="AutoShape 31">
          <a:extLst>
            <a:ext uri="{FF2B5EF4-FFF2-40B4-BE49-F238E27FC236}">
              <a16:creationId xmlns:a16="http://schemas.microsoft.com/office/drawing/2014/main" id="{669C8FFF-91C5-4BA3-AE98-8EB129FE40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53" name="AutoShape 31">
          <a:extLst>
            <a:ext uri="{FF2B5EF4-FFF2-40B4-BE49-F238E27FC236}">
              <a16:creationId xmlns:a16="http://schemas.microsoft.com/office/drawing/2014/main" id="{DDB8391E-2FE1-47BC-9326-ACCEF7C0E9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54" name="AutoShape 31">
          <a:extLst>
            <a:ext uri="{FF2B5EF4-FFF2-40B4-BE49-F238E27FC236}">
              <a16:creationId xmlns:a16="http://schemas.microsoft.com/office/drawing/2014/main" id="{CE23E76B-6CF8-4350-918C-054BD0C642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55" name="AutoShape 31">
          <a:extLst>
            <a:ext uri="{FF2B5EF4-FFF2-40B4-BE49-F238E27FC236}">
              <a16:creationId xmlns:a16="http://schemas.microsoft.com/office/drawing/2014/main" id="{A13A947C-9585-4ECF-B033-0F622F25A3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56" name="AutoShape 31">
          <a:extLst>
            <a:ext uri="{FF2B5EF4-FFF2-40B4-BE49-F238E27FC236}">
              <a16:creationId xmlns:a16="http://schemas.microsoft.com/office/drawing/2014/main" id="{8B6BF078-9C4D-4BDE-9654-E18BDBD460A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57" name="AutoShape 31">
          <a:extLst>
            <a:ext uri="{FF2B5EF4-FFF2-40B4-BE49-F238E27FC236}">
              <a16:creationId xmlns:a16="http://schemas.microsoft.com/office/drawing/2014/main" id="{F1F675D6-610F-4750-BFD5-E118A1CCA7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58" name="AutoShape 31">
          <a:extLst>
            <a:ext uri="{FF2B5EF4-FFF2-40B4-BE49-F238E27FC236}">
              <a16:creationId xmlns:a16="http://schemas.microsoft.com/office/drawing/2014/main" id="{0F65DA7B-3EFB-4860-8474-10F9CD52E7C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59" name="AutoShape 31">
          <a:extLst>
            <a:ext uri="{FF2B5EF4-FFF2-40B4-BE49-F238E27FC236}">
              <a16:creationId xmlns:a16="http://schemas.microsoft.com/office/drawing/2014/main" id="{06ECBDB0-6517-4B76-8011-F55DA792B4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60" name="AutoShape 31">
          <a:extLst>
            <a:ext uri="{FF2B5EF4-FFF2-40B4-BE49-F238E27FC236}">
              <a16:creationId xmlns:a16="http://schemas.microsoft.com/office/drawing/2014/main" id="{207C6589-7B3C-4066-BF19-1D059DB692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61" name="AutoShape 31">
          <a:extLst>
            <a:ext uri="{FF2B5EF4-FFF2-40B4-BE49-F238E27FC236}">
              <a16:creationId xmlns:a16="http://schemas.microsoft.com/office/drawing/2014/main" id="{515C7FD8-1C0F-4423-8323-FEF5955874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62" name="AutoShape 31">
          <a:extLst>
            <a:ext uri="{FF2B5EF4-FFF2-40B4-BE49-F238E27FC236}">
              <a16:creationId xmlns:a16="http://schemas.microsoft.com/office/drawing/2014/main" id="{D859A9F5-F46C-4C5F-BF75-8C53E23325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63" name="AutoShape 31">
          <a:extLst>
            <a:ext uri="{FF2B5EF4-FFF2-40B4-BE49-F238E27FC236}">
              <a16:creationId xmlns:a16="http://schemas.microsoft.com/office/drawing/2014/main" id="{30518782-13F1-4872-BE11-00F4D0903C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64" name="AutoShape 31">
          <a:extLst>
            <a:ext uri="{FF2B5EF4-FFF2-40B4-BE49-F238E27FC236}">
              <a16:creationId xmlns:a16="http://schemas.microsoft.com/office/drawing/2014/main" id="{955009A9-D24C-4826-9C4D-C103573998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65" name="AutoShape 31">
          <a:extLst>
            <a:ext uri="{FF2B5EF4-FFF2-40B4-BE49-F238E27FC236}">
              <a16:creationId xmlns:a16="http://schemas.microsoft.com/office/drawing/2014/main" id="{BB861FF6-2292-4771-AE55-6254755A1B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66" name="AutoShape 31">
          <a:extLst>
            <a:ext uri="{FF2B5EF4-FFF2-40B4-BE49-F238E27FC236}">
              <a16:creationId xmlns:a16="http://schemas.microsoft.com/office/drawing/2014/main" id="{ECA00B02-D467-4328-ABB0-5F05268374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67" name="AutoShape 31">
          <a:extLst>
            <a:ext uri="{FF2B5EF4-FFF2-40B4-BE49-F238E27FC236}">
              <a16:creationId xmlns:a16="http://schemas.microsoft.com/office/drawing/2014/main" id="{7EA6B402-B53A-4E5A-B70B-BBDC71EBEC5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68" name="AutoShape 31">
          <a:extLst>
            <a:ext uri="{FF2B5EF4-FFF2-40B4-BE49-F238E27FC236}">
              <a16:creationId xmlns:a16="http://schemas.microsoft.com/office/drawing/2014/main" id="{BC0DA7AD-F839-45FE-A94D-D119219B905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69" name="AutoShape 31">
          <a:extLst>
            <a:ext uri="{FF2B5EF4-FFF2-40B4-BE49-F238E27FC236}">
              <a16:creationId xmlns:a16="http://schemas.microsoft.com/office/drawing/2014/main" id="{88DF7D9C-8AA8-4F11-9F6B-C0903A764D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70" name="AutoShape 31">
          <a:extLst>
            <a:ext uri="{FF2B5EF4-FFF2-40B4-BE49-F238E27FC236}">
              <a16:creationId xmlns:a16="http://schemas.microsoft.com/office/drawing/2014/main" id="{4D3FB74C-6AC0-41A4-A401-100124927E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71" name="AutoShape 31">
          <a:extLst>
            <a:ext uri="{FF2B5EF4-FFF2-40B4-BE49-F238E27FC236}">
              <a16:creationId xmlns:a16="http://schemas.microsoft.com/office/drawing/2014/main" id="{35FBDBDF-4603-4E07-A58A-119A18A578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72" name="AutoShape 31">
          <a:extLst>
            <a:ext uri="{FF2B5EF4-FFF2-40B4-BE49-F238E27FC236}">
              <a16:creationId xmlns:a16="http://schemas.microsoft.com/office/drawing/2014/main" id="{EA67B70D-156C-4BE4-8AF6-74A8479DFF4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73" name="AutoShape 31">
          <a:extLst>
            <a:ext uri="{FF2B5EF4-FFF2-40B4-BE49-F238E27FC236}">
              <a16:creationId xmlns:a16="http://schemas.microsoft.com/office/drawing/2014/main" id="{784D6E1E-EC40-47D7-973D-EFFC7B5062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74" name="AutoShape 31">
          <a:extLst>
            <a:ext uri="{FF2B5EF4-FFF2-40B4-BE49-F238E27FC236}">
              <a16:creationId xmlns:a16="http://schemas.microsoft.com/office/drawing/2014/main" id="{24B639A9-C1B0-4AB9-9C6D-4778A38538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75" name="AutoShape 31">
          <a:extLst>
            <a:ext uri="{FF2B5EF4-FFF2-40B4-BE49-F238E27FC236}">
              <a16:creationId xmlns:a16="http://schemas.microsoft.com/office/drawing/2014/main" id="{8AF5D03F-57EE-4327-AFAC-2BD82278566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76" name="AutoShape 31">
          <a:extLst>
            <a:ext uri="{FF2B5EF4-FFF2-40B4-BE49-F238E27FC236}">
              <a16:creationId xmlns:a16="http://schemas.microsoft.com/office/drawing/2014/main" id="{14984BB4-3EBA-4919-B0B3-D0B2A3C196B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77" name="AutoShape 31">
          <a:extLst>
            <a:ext uri="{FF2B5EF4-FFF2-40B4-BE49-F238E27FC236}">
              <a16:creationId xmlns:a16="http://schemas.microsoft.com/office/drawing/2014/main" id="{29E18820-B644-405C-90F2-B7E194F203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78" name="AutoShape 31">
          <a:extLst>
            <a:ext uri="{FF2B5EF4-FFF2-40B4-BE49-F238E27FC236}">
              <a16:creationId xmlns:a16="http://schemas.microsoft.com/office/drawing/2014/main" id="{BD53D4F7-78C7-49C9-BFE8-598278657F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79" name="AutoShape 31">
          <a:extLst>
            <a:ext uri="{FF2B5EF4-FFF2-40B4-BE49-F238E27FC236}">
              <a16:creationId xmlns:a16="http://schemas.microsoft.com/office/drawing/2014/main" id="{FB8C9BE2-AA98-40BC-8310-BC3BA3806A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80" name="AutoShape 31">
          <a:extLst>
            <a:ext uri="{FF2B5EF4-FFF2-40B4-BE49-F238E27FC236}">
              <a16:creationId xmlns:a16="http://schemas.microsoft.com/office/drawing/2014/main" id="{8C02A7AE-0AEF-49F0-8A4A-2B8E12AD2D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81" name="AutoShape 31">
          <a:extLst>
            <a:ext uri="{FF2B5EF4-FFF2-40B4-BE49-F238E27FC236}">
              <a16:creationId xmlns:a16="http://schemas.microsoft.com/office/drawing/2014/main" id="{8ABF49F2-611E-4FFA-9CAD-0E5C081F35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82" name="AutoShape 31">
          <a:extLst>
            <a:ext uri="{FF2B5EF4-FFF2-40B4-BE49-F238E27FC236}">
              <a16:creationId xmlns:a16="http://schemas.microsoft.com/office/drawing/2014/main" id="{CC8A3616-3B89-48BE-ACF4-B52FEDD20D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83" name="AutoShape 31">
          <a:extLst>
            <a:ext uri="{FF2B5EF4-FFF2-40B4-BE49-F238E27FC236}">
              <a16:creationId xmlns:a16="http://schemas.microsoft.com/office/drawing/2014/main" id="{52613924-EB93-48A1-B970-306CC58FBA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84" name="AutoShape 31">
          <a:extLst>
            <a:ext uri="{FF2B5EF4-FFF2-40B4-BE49-F238E27FC236}">
              <a16:creationId xmlns:a16="http://schemas.microsoft.com/office/drawing/2014/main" id="{BFE7BB9B-D861-4DF7-8348-31FBB574F4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85" name="AutoShape 31">
          <a:extLst>
            <a:ext uri="{FF2B5EF4-FFF2-40B4-BE49-F238E27FC236}">
              <a16:creationId xmlns:a16="http://schemas.microsoft.com/office/drawing/2014/main" id="{7E668AA7-7BA8-4DA3-8956-32F7079CE58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86" name="AutoShape 31">
          <a:extLst>
            <a:ext uri="{FF2B5EF4-FFF2-40B4-BE49-F238E27FC236}">
              <a16:creationId xmlns:a16="http://schemas.microsoft.com/office/drawing/2014/main" id="{C7C0D900-6BEA-4241-93B8-86F02833E0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87" name="AutoShape 31">
          <a:extLst>
            <a:ext uri="{FF2B5EF4-FFF2-40B4-BE49-F238E27FC236}">
              <a16:creationId xmlns:a16="http://schemas.microsoft.com/office/drawing/2014/main" id="{5E88E26A-F387-4B53-8477-3D63A1F823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88" name="AutoShape 31">
          <a:extLst>
            <a:ext uri="{FF2B5EF4-FFF2-40B4-BE49-F238E27FC236}">
              <a16:creationId xmlns:a16="http://schemas.microsoft.com/office/drawing/2014/main" id="{8EDEB5FC-CC07-43FC-B688-7E9BD1DDDAF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89" name="AutoShape 31">
          <a:extLst>
            <a:ext uri="{FF2B5EF4-FFF2-40B4-BE49-F238E27FC236}">
              <a16:creationId xmlns:a16="http://schemas.microsoft.com/office/drawing/2014/main" id="{5570E16A-CF6E-43A6-A836-4545B91D5E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90" name="AutoShape 31">
          <a:extLst>
            <a:ext uri="{FF2B5EF4-FFF2-40B4-BE49-F238E27FC236}">
              <a16:creationId xmlns:a16="http://schemas.microsoft.com/office/drawing/2014/main" id="{E25F9751-D2C9-4713-932F-A03A999C361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91" name="AutoShape 31">
          <a:extLst>
            <a:ext uri="{FF2B5EF4-FFF2-40B4-BE49-F238E27FC236}">
              <a16:creationId xmlns:a16="http://schemas.microsoft.com/office/drawing/2014/main" id="{0492E9ED-13B0-4F5E-BD94-3BC06D721CF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92" name="AutoShape 31">
          <a:extLst>
            <a:ext uri="{FF2B5EF4-FFF2-40B4-BE49-F238E27FC236}">
              <a16:creationId xmlns:a16="http://schemas.microsoft.com/office/drawing/2014/main" id="{450E47A8-E2E1-4003-846A-7A2FC8BFD34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93" name="AutoShape 31">
          <a:extLst>
            <a:ext uri="{FF2B5EF4-FFF2-40B4-BE49-F238E27FC236}">
              <a16:creationId xmlns:a16="http://schemas.microsoft.com/office/drawing/2014/main" id="{3A48D54F-864F-4287-AC64-9195EF7867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94" name="AutoShape 31">
          <a:extLst>
            <a:ext uri="{FF2B5EF4-FFF2-40B4-BE49-F238E27FC236}">
              <a16:creationId xmlns:a16="http://schemas.microsoft.com/office/drawing/2014/main" id="{44003138-3806-471F-8972-91E039DA10A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95" name="AutoShape 31">
          <a:extLst>
            <a:ext uri="{FF2B5EF4-FFF2-40B4-BE49-F238E27FC236}">
              <a16:creationId xmlns:a16="http://schemas.microsoft.com/office/drawing/2014/main" id="{2F5741CC-2BF4-49DF-AAC7-E8C4F11261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96" name="AutoShape 31">
          <a:extLst>
            <a:ext uri="{FF2B5EF4-FFF2-40B4-BE49-F238E27FC236}">
              <a16:creationId xmlns:a16="http://schemas.microsoft.com/office/drawing/2014/main" id="{86635196-1147-41BB-BE36-A762CFEB565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97" name="AutoShape 31">
          <a:extLst>
            <a:ext uri="{FF2B5EF4-FFF2-40B4-BE49-F238E27FC236}">
              <a16:creationId xmlns:a16="http://schemas.microsoft.com/office/drawing/2014/main" id="{810777D7-8DF7-47A8-BC7D-0F86D50F2E9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98" name="AutoShape 31">
          <a:extLst>
            <a:ext uri="{FF2B5EF4-FFF2-40B4-BE49-F238E27FC236}">
              <a16:creationId xmlns:a16="http://schemas.microsoft.com/office/drawing/2014/main" id="{5FEBA608-5AF8-48BA-B1E6-C29DB97F855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099" name="AutoShape 31">
          <a:extLst>
            <a:ext uri="{FF2B5EF4-FFF2-40B4-BE49-F238E27FC236}">
              <a16:creationId xmlns:a16="http://schemas.microsoft.com/office/drawing/2014/main" id="{37990F50-7594-4683-941F-2560B753886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00" name="AutoShape 31">
          <a:extLst>
            <a:ext uri="{FF2B5EF4-FFF2-40B4-BE49-F238E27FC236}">
              <a16:creationId xmlns:a16="http://schemas.microsoft.com/office/drawing/2014/main" id="{A121F9EC-579A-41A2-835B-1ABDA064CE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01" name="AutoShape 31">
          <a:extLst>
            <a:ext uri="{FF2B5EF4-FFF2-40B4-BE49-F238E27FC236}">
              <a16:creationId xmlns:a16="http://schemas.microsoft.com/office/drawing/2014/main" id="{D7C556E9-FAFD-4757-A762-E9C55200A9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02" name="AutoShape 31">
          <a:extLst>
            <a:ext uri="{FF2B5EF4-FFF2-40B4-BE49-F238E27FC236}">
              <a16:creationId xmlns:a16="http://schemas.microsoft.com/office/drawing/2014/main" id="{76F3A6E5-4074-468F-9AD9-76C6BD3497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03" name="AutoShape 31">
          <a:extLst>
            <a:ext uri="{FF2B5EF4-FFF2-40B4-BE49-F238E27FC236}">
              <a16:creationId xmlns:a16="http://schemas.microsoft.com/office/drawing/2014/main" id="{CC60377A-E1AC-4AEC-91A1-33D2730C1F5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04" name="AutoShape 31">
          <a:extLst>
            <a:ext uri="{FF2B5EF4-FFF2-40B4-BE49-F238E27FC236}">
              <a16:creationId xmlns:a16="http://schemas.microsoft.com/office/drawing/2014/main" id="{C5D8CE4E-A766-477A-9EC6-8DD0AA83D2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05" name="AutoShape 31">
          <a:extLst>
            <a:ext uri="{FF2B5EF4-FFF2-40B4-BE49-F238E27FC236}">
              <a16:creationId xmlns:a16="http://schemas.microsoft.com/office/drawing/2014/main" id="{9546675E-BDDE-4204-A554-F93EEA5D1D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06" name="AutoShape 31">
          <a:extLst>
            <a:ext uri="{FF2B5EF4-FFF2-40B4-BE49-F238E27FC236}">
              <a16:creationId xmlns:a16="http://schemas.microsoft.com/office/drawing/2014/main" id="{CFA420BE-9AF0-48F4-B1B3-AB670E27090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07" name="AutoShape 31">
          <a:extLst>
            <a:ext uri="{FF2B5EF4-FFF2-40B4-BE49-F238E27FC236}">
              <a16:creationId xmlns:a16="http://schemas.microsoft.com/office/drawing/2014/main" id="{837F3A2E-F44D-46A0-A4C7-41562171EE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08" name="AutoShape 31">
          <a:extLst>
            <a:ext uri="{FF2B5EF4-FFF2-40B4-BE49-F238E27FC236}">
              <a16:creationId xmlns:a16="http://schemas.microsoft.com/office/drawing/2014/main" id="{887FB8CC-E4AA-4DBC-8265-6E81C52200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09" name="AutoShape 31">
          <a:extLst>
            <a:ext uri="{FF2B5EF4-FFF2-40B4-BE49-F238E27FC236}">
              <a16:creationId xmlns:a16="http://schemas.microsoft.com/office/drawing/2014/main" id="{75FB8A7D-E10E-42BB-8F0C-F6ACA3CDEF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10" name="AutoShape 31">
          <a:extLst>
            <a:ext uri="{FF2B5EF4-FFF2-40B4-BE49-F238E27FC236}">
              <a16:creationId xmlns:a16="http://schemas.microsoft.com/office/drawing/2014/main" id="{A1379266-54A7-4985-A23B-89374E5D19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11" name="AutoShape 31">
          <a:extLst>
            <a:ext uri="{FF2B5EF4-FFF2-40B4-BE49-F238E27FC236}">
              <a16:creationId xmlns:a16="http://schemas.microsoft.com/office/drawing/2014/main" id="{91D57233-03AC-4203-B2EA-B0922704AA3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12" name="AutoShape 31">
          <a:extLst>
            <a:ext uri="{FF2B5EF4-FFF2-40B4-BE49-F238E27FC236}">
              <a16:creationId xmlns:a16="http://schemas.microsoft.com/office/drawing/2014/main" id="{0FC7A4E8-451B-48F5-9CDC-95C1E68956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13" name="AutoShape 31">
          <a:extLst>
            <a:ext uri="{FF2B5EF4-FFF2-40B4-BE49-F238E27FC236}">
              <a16:creationId xmlns:a16="http://schemas.microsoft.com/office/drawing/2014/main" id="{5E996DCC-DB39-48A1-B380-0E5561365DD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14" name="AutoShape 31">
          <a:extLst>
            <a:ext uri="{FF2B5EF4-FFF2-40B4-BE49-F238E27FC236}">
              <a16:creationId xmlns:a16="http://schemas.microsoft.com/office/drawing/2014/main" id="{E528221A-00BC-42FB-9952-FC3151E469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15" name="AutoShape 31">
          <a:extLst>
            <a:ext uri="{FF2B5EF4-FFF2-40B4-BE49-F238E27FC236}">
              <a16:creationId xmlns:a16="http://schemas.microsoft.com/office/drawing/2014/main" id="{BA46F8FF-4E3A-4431-931F-8B318DCB45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16" name="AutoShape 31">
          <a:extLst>
            <a:ext uri="{FF2B5EF4-FFF2-40B4-BE49-F238E27FC236}">
              <a16:creationId xmlns:a16="http://schemas.microsoft.com/office/drawing/2014/main" id="{C507A7C5-3B67-4746-B6F3-C242AA00D8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17" name="AutoShape 31">
          <a:extLst>
            <a:ext uri="{FF2B5EF4-FFF2-40B4-BE49-F238E27FC236}">
              <a16:creationId xmlns:a16="http://schemas.microsoft.com/office/drawing/2014/main" id="{EF299A2E-4421-4EF8-8105-885E1617DF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18" name="AutoShape 31">
          <a:extLst>
            <a:ext uri="{FF2B5EF4-FFF2-40B4-BE49-F238E27FC236}">
              <a16:creationId xmlns:a16="http://schemas.microsoft.com/office/drawing/2014/main" id="{7275C2DB-C0ED-4763-A346-2F3A6B8A04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19" name="AutoShape 31">
          <a:extLst>
            <a:ext uri="{FF2B5EF4-FFF2-40B4-BE49-F238E27FC236}">
              <a16:creationId xmlns:a16="http://schemas.microsoft.com/office/drawing/2014/main" id="{D568D58E-FF98-41EC-ACF4-7E0DA0265DF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20" name="AutoShape 31">
          <a:extLst>
            <a:ext uri="{FF2B5EF4-FFF2-40B4-BE49-F238E27FC236}">
              <a16:creationId xmlns:a16="http://schemas.microsoft.com/office/drawing/2014/main" id="{49A77E55-D374-44D9-9FA5-BC8991899D9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21" name="AutoShape 31">
          <a:extLst>
            <a:ext uri="{FF2B5EF4-FFF2-40B4-BE49-F238E27FC236}">
              <a16:creationId xmlns:a16="http://schemas.microsoft.com/office/drawing/2014/main" id="{50B9EEAA-D926-4A55-9382-8948CB2216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22" name="AutoShape 31">
          <a:extLst>
            <a:ext uri="{FF2B5EF4-FFF2-40B4-BE49-F238E27FC236}">
              <a16:creationId xmlns:a16="http://schemas.microsoft.com/office/drawing/2014/main" id="{35048664-C9B6-4A85-B092-41EEF0423FD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23" name="AutoShape 31">
          <a:extLst>
            <a:ext uri="{FF2B5EF4-FFF2-40B4-BE49-F238E27FC236}">
              <a16:creationId xmlns:a16="http://schemas.microsoft.com/office/drawing/2014/main" id="{40670CE0-CFFF-44A1-BE4E-89C8B51E04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24" name="AutoShape 31">
          <a:extLst>
            <a:ext uri="{FF2B5EF4-FFF2-40B4-BE49-F238E27FC236}">
              <a16:creationId xmlns:a16="http://schemas.microsoft.com/office/drawing/2014/main" id="{DFF72E9A-13FD-4F47-A548-CECE7196B3C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25" name="AutoShape 31">
          <a:extLst>
            <a:ext uri="{FF2B5EF4-FFF2-40B4-BE49-F238E27FC236}">
              <a16:creationId xmlns:a16="http://schemas.microsoft.com/office/drawing/2014/main" id="{8032F056-2644-4053-B4A8-BD0B1ADA254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26" name="AutoShape 31">
          <a:extLst>
            <a:ext uri="{FF2B5EF4-FFF2-40B4-BE49-F238E27FC236}">
              <a16:creationId xmlns:a16="http://schemas.microsoft.com/office/drawing/2014/main" id="{590C5287-686D-4610-998D-7A32FD3261E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27" name="AutoShape 31">
          <a:extLst>
            <a:ext uri="{FF2B5EF4-FFF2-40B4-BE49-F238E27FC236}">
              <a16:creationId xmlns:a16="http://schemas.microsoft.com/office/drawing/2014/main" id="{85B199A7-E351-468F-AD71-1012617B6E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28" name="AutoShape 31">
          <a:extLst>
            <a:ext uri="{FF2B5EF4-FFF2-40B4-BE49-F238E27FC236}">
              <a16:creationId xmlns:a16="http://schemas.microsoft.com/office/drawing/2014/main" id="{21E121A6-BDE2-44B9-8632-9687412850A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29" name="AutoShape 31">
          <a:extLst>
            <a:ext uri="{FF2B5EF4-FFF2-40B4-BE49-F238E27FC236}">
              <a16:creationId xmlns:a16="http://schemas.microsoft.com/office/drawing/2014/main" id="{B6EA673D-1672-4C3F-A4C7-77DF2FA53D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30" name="AutoShape 31">
          <a:extLst>
            <a:ext uri="{FF2B5EF4-FFF2-40B4-BE49-F238E27FC236}">
              <a16:creationId xmlns:a16="http://schemas.microsoft.com/office/drawing/2014/main" id="{E4D0C228-DBF1-4848-B7AA-B09687ADEE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31" name="AutoShape 31">
          <a:extLst>
            <a:ext uri="{FF2B5EF4-FFF2-40B4-BE49-F238E27FC236}">
              <a16:creationId xmlns:a16="http://schemas.microsoft.com/office/drawing/2014/main" id="{8DA45E38-FF2A-4F5E-805A-F9988B8C57F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32" name="AutoShape 31">
          <a:extLst>
            <a:ext uri="{FF2B5EF4-FFF2-40B4-BE49-F238E27FC236}">
              <a16:creationId xmlns:a16="http://schemas.microsoft.com/office/drawing/2014/main" id="{617A5F8E-6C2D-4AB7-8FBE-F564F75B5A3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33" name="AutoShape 31">
          <a:extLst>
            <a:ext uri="{FF2B5EF4-FFF2-40B4-BE49-F238E27FC236}">
              <a16:creationId xmlns:a16="http://schemas.microsoft.com/office/drawing/2014/main" id="{99AA484B-4C56-403D-A403-75298EE792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34" name="AutoShape 31">
          <a:extLst>
            <a:ext uri="{FF2B5EF4-FFF2-40B4-BE49-F238E27FC236}">
              <a16:creationId xmlns:a16="http://schemas.microsoft.com/office/drawing/2014/main" id="{FE45CBEC-984D-43F7-AF9A-D5DC9E98CB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35" name="AutoShape 31">
          <a:extLst>
            <a:ext uri="{FF2B5EF4-FFF2-40B4-BE49-F238E27FC236}">
              <a16:creationId xmlns:a16="http://schemas.microsoft.com/office/drawing/2014/main" id="{540EAE36-C84A-4660-A5B4-5B9C85F87F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36" name="AutoShape 31">
          <a:extLst>
            <a:ext uri="{FF2B5EF4-FFF2-40B4-BE49-F238E27FC236}">
              <a16:creationId xmlns:a16="http://schemas.microsoft.com/office/drawing/2014/main" id="{17F52317-48D7-4518-9CF0-D426CA761CB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37" name="AutoShape 31">
          <a:extLst>
            <a:ext uri="{FF2B5EF4-FFF2-40B4-BE49-F238E27FC236}">
              <a16:creationId xmlns:a16="http://schemas.microsoft.com/office/drawing/2014/main" id="{24714FD3-CCE3-45D8-9B28-4A8E590A12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38" name="AutoShape 31">
          <a:extLst>
            <a:ext uri="{FF2B5EF4-FFF2-40B4-BE49-F238E27FC236}">
              <a16:creationId xmlns:a16="http://schemas.microsoft.com/office/drawing/2014/main" id="{62DEF35F-1FFA-4668-A15A-A6AC519DA8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39" name="AutoShape 31">
          <a:extLst>
            <a:ext uri="{FF2B5EF4-FFF2-40B4-BE49-F238E27FC236}">
              <a16:creationId xmlns:a16="http://schemas.microsoft.com/office/drawing/2014/main" id="{CDA5D064-7996-45EE-9109-5B982BF710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40" name="AutoShape 31">
          <a:extLst>
            <a:ext uri="{FF2B5EF4-FFF2-40B4-BE49-F238E27FC236}">
              <a16:creationId xmlns:a16="http://schemas.microsoft.com/office/drawing/2014/main" id="{F3873F71-8DA7-4F52-BF22-CD31FBEA50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41" name="AutoShape 31">
          <a:extLst>
            <a:ext uri="{FF2B5EF4-FFF2-40B4-BE49-F238E27FC236}">
              <a16:creationId xmlns:a16="http://schemas.microsoft.com/office/drawing/2014/main" id="{0BF2AF27-552B-4038-8578-E0973B89D5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42" name="AutoShape 31">
          <a:extLst>
            <a:ext uri="{FF2B5EF4-FFF2-40B4-BE49-F238E27FC236}">
              <a16:creationId xmlns:a16="http://schemas.microsoft.com/office/drawing/2014/main" id="{79F281AC-4E54-4F3B-A0BD-27B257889E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43" name="AutoShape 31">
          <a:extLst>
            <a:ext uri="{FF2B5EF4-FFF2-40B4-BE49-F238E27FC236}">
              <a16:creationId xmlns:a16="http://schemas.microsoft.com/office/drawing/2014/main" id="{1D2BAC09-5701-42A3-B34C-50844C0EFF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44" name="AutoShape 31">
          <a:extLst>
            <a:ext uri="{FF2B5EF4-FFF2-40B4-BE49-F238E27FC236}">
              <a16:creationId xmlns:a16="http://schemas.microsoft.com/office/drawing/2014/main" id="{1A78188F-E95C-49D5-86E2-06D40D8668C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45" name="AutoShape 31">
          <a:extLst>
            <a:ext uri="{FF2B5EF4-FFF2-40B4-BE49-F238E27FC236}">
              <a16:creationId xmlns:a16="http://schemas.microsoft.com/office/drawing/2014/main" id="{4BD8CA69-295B-4FE8-A5E4-0FFCC80DAF5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46" name="AutoShape 31">
          <a:extLst>
            <a:ext uri="{FF2B5EF4-FFF2-40B4-BE49-F238E27FC236}">
              <a16:creationId xmlns:a16="http://schemas.microsoft.com/office/drawing/2014/main" id="{E6D69565-4E3E-40F0-A517-071AD8EFDD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47" name="AutoShape 31">
          <a:extLst>
            <a:ext uri="{FF2B5EF4-FFF2-40B4-BE49-F238E27FC236}">
              <a16:creationId xmlns:a16="http://schemas.microsoft.com/office/drawing/2014/main" id="{29FBF7DF-6EC5-4527-9053-C12899933F3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48" name="AutoShape 31">
          <a:extLst>
            <a:ext uri="{FF2B5EF4-FFF2-40B4-BE49-F238E27FC236}">
              <a16:creationId xmlns:a16="http://schemas.microsoft.com/office/drawing/2014/main" id="{4754CED1-3097-4557-B228-3E275D20B79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49" name="AutoShape 31">
          <a:extLst>
            <a:ext uri="{FF2B5EF4-FFF2-40B4-BE49-F238E27FC236}">
              <a16:creationId xmlns:a16="http://schemas.microsoft.com/office/drawing/2014/main" id="{4000386A-0831-4E97-A4C1-1DB5469890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50" name="AutoShape 31">
          <a:extLst>
            <a:ext uri="{FF2B5EF4-FFF2-40B4-BE49-F238E27FC236}">
              <a16:creationId xmlns:a16="http://schemas.microsoft.com/office/drawing/2014/main" id="{EEFA324F-B6C4-49B1-8A44-92A833D840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51" name="AutoShape 31">
          <a:extLst>
            <a:ext uri="{FF2B5EF4-FFF2-40B4-BE49-F238E27FC236}">
              <a16:creationId xmlns:a16="http://schemas.microsoft.com/office/drawing/2014/main" id="{D0A03B67-FB98-4B82-A82E-23AFB4ED2D3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52" name="AutoShape 31">
          <a:extLst>
            <a:ext uri="{FF2B5EF4-FFF2-40B4-BE49-F238E27FC236}">
              <a16:creationId xmlns:a16="http://schemas.microsoft.com/office/drawing/2014/main" id="{F81B2260-8B3E-437C-AED8-A398C09D1D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53" name="AutoShape 31">
          <a:extLst>
            <a:ext uri="{FF2B5EF4-FFF2-40B4-BE49-F238E27FC236}">
              <a16:creationId xmlns:a16="http://schemas.microsoft.com/office/drawing/2014/main" id="{AEC96AD9-31F1-41BE-ADF6-8A66E17B26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54" name="AutoShape 31">
          <a:extLst>
            <a:ext uri="{FF2B5EF4-FFF2-40B4-BE49-F238E27FC236}">
              <a16:creationId xmlns:a16="http://schemas.microsoft.com/office/drawing/2014/main" id="{45B5954D-B0E9-4F6C-B42E-300B2119989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55" name="AutoShape 31">
          <a:extLst>
            <a:ext uri="{FF2B5EF4-FFF2-40B4-BE49-F238E27FC236}">
              <a16:creationId xmlns:a16="http://schemas.microsoft.com/office/drawing/2014/main" id="{D3FFDC1E-1D96-4119-844D-8D61E61602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56" name="AutoShape 31">
          <a:extLst>
            <a:ext uri="{FF2B5EF4-FFF2-40B4-BE49-F238E27FC236}">
              <a16:creationId xmlns:a16="http://schemas.microsoft.com/office/drawing/2014/main" id="{A532D728-AD48-40B4-9A3F-42EADF6CDC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57" name="AutoShape 31">
          <a:extLst>
            <a:ext uri="{FF2B5EF4-FFF2-40B4-BE49-F238E27FC236}">
              <a16:creationId xmlns:a16="http://schemas.microsoft.com/office/drawing/2014/main" id="{B4D6A39C-E851-4983-89C3-966F477DCB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58" name="AutoShape 31">
          <a:extLst>
            <a:ext uri="{FF2B5EF4-FFF2-40B4-BE49-F238E27FC236}">
              <a16:creationId xmlns:a16="http://schemas.microsoft.com/office/drawing/2014/main" id="{356BBBA3-4028-4AA2-AE90-099E9052EE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59" name="AutoShape 31">
          <a:extLst>
            <a:ext uri="{FF2B5EF4-FFF2-40B4-BE49-F238E27FC236}">
              <a16:creationId xmlns:a16="http://schemas.microsoft.com/office/drawing/2014/main" id="{3C442B20-8A52-4E74-809C-A68DA133B03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60" name="AutoShape 31">
          <a:extLst>
            <a:ext uri="{FF2B5EF4-FFF2-40B4-BE49-F238E27FC236}">
              <a16:creationId xmlns:a16="http://schemas.microsoft.com/office/drawing/2014/main" id="{1CF6311F-C0D5-4CA8-93E8-7446E16597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61" name="AutoShape 31">
          <a:extLst>
            <a:ext uri="{FF2B5EF4-FFF2-40B4-BE49-F238E27FC236}">
              <a16:creationId xmlns:a16="http://schemas.microsoft.com/office/drawing/2014/main" id="{E00F993B-BD93-409D-8750-7286EE923C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62" name="AutoShape 31">
          <a:extLst>
            <a:ext uri="{FF2B5EF4-FFF2-40B4-BE49-F238E27FC236}">
              <a16:creationId xmlns:a16="http://schemas.microsoft.com/office/drawing/2014/main" id="{0F659077-4F31-4A6D-A0BD-7A262E45D8C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63" name="AutoShape 31">
          <a:extLst>
            <a:ext uri="{FF2B5EF4-FFF2-40B4-BE49-F238E27FC236}">
              <a16:creationId xmlns:a16="http://schemas.microsoft.com/office/drawing/2014/main" id="{25B7266F-B4CD-46F0-ADF2-3C402D83D5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64" name="AutoShape 31">
          <a:extLst>
            <a:ext uri="{FF2B5EF4-FFF2-40B4-BE49-F238E27FC236}">
              <a16:creationId xmlns:a16="http://schemas.microsoft.com/office/drawing/2014/main" id="{215CE0F1-638E-4093-BE3B-6707524C59D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65" name="AutoShape 31">
          <a:extLst>
            <a:ext uri="{FF2B5EF4-FFF2-40B4-BE49-F238E27FC236}">
              <a16:creationId xmlns:a16="http://schemas.microsoft.com/office/drawing/2014/main" id="{C6FAB2C4-5148-4C1E-A744-04031CE2B14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66" name="AutoShape 31">
          <a:extLst>
            <a:ext uri="{FF2B5EF4-FFF2-40B4-BE49-F238E27FC236}">
              <a16:creationId xmlns:a16="http://schemas.microsoft.com/office/drawing/2014/main" id="{6FA2DA6B-92E6-4DF9-ACBE-D4BFC2A10C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67" name="AutoShape 31">
          <a:extLst>
            <a:ext uri="{FF2B5EF4-FFF2-40B4-BE49-F238E27FC236}">
              <a16:creationId xmlns:a16="http://schemas.microsoft.com/office/drawing/2014/main" id="{E67A0677-ECB1-47FB-B8B0-DD1ED7046E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68" name="AutoShape 31">
          <a:extLst>
            <a:ext uri="{FF2B5EF4-FFF2-40B4-BE49-F238E27FC236}">
              <a16:creationId xmlns:a16="http://schemas.microsoft.com/office/drawing/2014/main" id="{97B6B5D2-4B6A-4A2F-AB7C-6FC763BD4E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69" name="AutoShape 31">
          <a:extLst>
            <a:ext uri="{FF2B5EF4-FFF2-40B4-BE49-F238E27FC236}">
              <a16:creationId xmlns:a16="http://schemas.microsoft.com/office/drawing/2014/main" id="{AB6334C6-F739-494D-AC26-6145791C23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70" name="AutoShape 31">
          <a:extLst>
            <a:ext uri="{FF2B5EF4-FFF2-40B4-BE49-F238E27FC236}">
              <a16:creationId xmlns:a16="http://schemas.microsoft.com/office/drawing/2014/main" id="{1D4B432A-F5D8-49AF-B6D9-237380FE9AF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71" name="AutoShape 31">
          <a:extLst>
            <a:ext uri="{FF2B5EF4-FFF2-40B4-BE49-F238E27FC236}">
              <a16:creationId xmlns:a16="http://schemas.microsoft.com/office/drawing/2014/main" id="{D5B8132A-5621-4B45-9EEB-FEBA4C36C5D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72" name="AutoShape 31">
          <a:extLst>
            <a:ext uri="{FF2B5EF4-FFF2-40B4-BE49-F238E27FC236}">
              <a16:creationId xmlns:a16="http://schemas.microsoft.com/office/drawing/2014/main" id="{991FEFE8-31D3-4D2C-A446-52E63356EDE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73" name="AutoShape 31">
          <a:extLst>
            <a:ext uri="{FF2B5EF4-FFF2-40B4-BE49-F238E27FC236}">
              <a16:creationId xmlns:a16="http://schemas.microsoft.com/office/drawing/2014/main" id="{F20A8D0D-DD13-462B-9D4B-355C51581FA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74" name="AutoShape 31">
          <a:extLst>
            <a:ext uri="{FF2B5EF4-FFF2-40B4-BE49-F238E27FC236}">
              <a16:creationId xmlns:a16="http://schemas.microsoft.com/office/drawing/2014/main" id="{082521C1-17E2-4209-BFA9-15644705E5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75" name="AutoShape 31">
          <a:extLst>
            <a:ext uri="{FF2B5EF4-FFF2-40B4-BE49-F238E27FC236}">
              <a16:creationId xmlns:a16="http://schemas.microsoft.com/office/drawing/2014/main" id="{AFCF772B-B01C-4E62-A1ED-FC5220AD38D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76" name="AutoShape 31">
          <a:extLst>
            <a:ext uri="{FF2B5EF4-FFF2-40B4-BE49-F238E27FC236}">
              <a16:creationId xmlns:a16="http://schemas.microsoft.com/office/drawing/2014/main" id="{AD0993C1-E875-4F20-B31C-9FB468AAA5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77" name="AutoShape 31">
          <a:extLst>
            <a:ext uri="{FF2B5EF4-FFF2-40B4-BE49-F238E27FC236}">
              <a16:creationId xmlns:a16="http://schemas.microsoft.com/office/drawing/2014/main" id="{27C7DC07-E506-4035-BBBD-E51F000EBC3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78" name="AutoShape 31">
          <a:extLst>
            <a:ext uri="{FF2B5EF4-FFF2-40B4-BE49-F238E27FC236}">
              <a16:creationId xmlns:a16="http://schemas.microsoft.com/office/drawing/2014/main" id="{6E42F3DB-5FBF-4D6F-B8DB-E5E4E4729E8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79" name="AutoShape 31">
          <a:extLst>
            <a:ext uri="{FF2B5EF4-FFF2-40B4-BE49-F238E27FC236}">
              <a16:creationId xmlns:a16="http://schemas.microsoft.com/office/drawing/2014/main" id="{1B11DDC1-79B2-4F70-931E-24243A9EF8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80" name="AutoShape 31">
          <a:extLst>
            <a:ext uri="{FF2B5EF4-FFF2-40B4-BE49-F238E27FC236}">
              <a16:creationId xmlns:a16="http://schemas.microsoft.com/office/drawing/2014/main" id="{FEC6C7AD-AA3B-4268-80FA-A8FB228911C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81" name="AutoShape 31">
          <a:extLst>
            <a:ext uri="{FF2B5EF4-FFF2-40B4-BE49-F238E27FC236}">
              <a16:creationId xmlns:a16="http://schemas.microsoft.com/office/drawing/2014/main" id="{CDBFE0F6-18EB-4312-987F-DE3F92C5F69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82" name="AutoShape 31">
          <a:extLst>
            <a:ext uri="{FF2B5EF4-FFF2-40B4-BE49-F238E27FC236}">
              <a16:creationId xmlns:a16="http://schemas.microsoft.com/office/drawing/2014/main" id="{BC311A88-A85A-4466-990B-38B66E71F4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83" name="AutoShape 31">
          <a:extLst>
            <a:ext uri="{FF2B5EF4-FFF2-40B4-BE49-F238E27FC236}">
              <a16:creationId xmlns:a16="http://schemas.microsoft.com/office/drawing/2014/main" id="{70520DA1-D460-408C-9035-7E4B5B3286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84" name="AutoShape 31">
          <a:extLst>
            <a:ext uri="{FF2B5EF4-FFF2-40B4-BE49-F238E27FC236}">
              <a16:creationId xmlns:a16="http://schemas.microsoft.com/office/drawing/2014/main" id="{CD83B7F0-E0B5-46B2-9E9D-D84E0D796E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85" name="AutoShape 31">
          <a:extLst>
            <a:ext uri="{FF2B5EF4-FFF2-40B4-BE49-F238E27FC236}">
              <a16:creationId xmlns:a16="http://schemas.microsoft.com/office/drawing/2014/main" id="{D98A088D-827D-48DA-A3C3-3A769B1439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86" name="AutoShape 31">
          <a:extLst>
            <a:ext uri="{FF2B5EF4-FFF2-40B4-BE49-F238E27FC236}">
              <a16:creationId xmlns:a16="http://schemas.microsoft.com/office/drawing/2014/main" id="{C77295DB-63D2-48AA-A569-05AA180B003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87" name="AutoShape 31">
          <a:extLst>
            <a:ext uri="{FF2B5EF4-FFF2-40B4-BE49-F238E27FC236}">
              <a16:creationId xmlns:a16="http://schemas.microsoft.com/office/drawing/2014/main" id="{E558A0E6-420A-43F3-8AFD-4287F7E8CD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88" name="AutoShape 31">
          <a:extLst>
            <a:ext uri="{FF2B5EF4-FFF2-40B4-BE49-F238E27FC236}">
              <a16:creationId xmlns:a16="http://schemas.microsoft.com/office/drawing/2014/main" id="{DC5C6B41-92D3-4C97-9487-FCDD647DBD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89" name="AutoShape 31">
          <a:extLst>
            <a:ext uri="{FF2B5EF4-FFF2-40B4-BE49-F238E27FC236}">
              <a16:creationId xmlns:a16="http://schemas.microsoft.com/office/drawing/2014/main" id="{CECC6313-E7CE-4935-A07F-6BDC5C04D9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90" name="AutoShape 31">
          <a:extLst>
            <a:ext uri="{FF2B5EF4-FFF2-40B4-BE49-F238E27FC236}">
              <a16:creationId xmlns:a16="http://schemas.microsoft.com/office/drawing/2014/main" id="{F0CD6AAB-094A-4B8A-BFFB-2461301523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91" name="AutoShape 31">
          <a:extLst>
            <a:ext uri="{FF2B5EF4-FFF2-40B4-BE49-F238E27FC236}">
              <a16:creationId xmlns:a16="http://schemas.microsoft.com/office/drawing/2014/main" id="{1B716DF2-3EFC-486A-81AD-38EDA274DF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92" name="AutoShape 31">
          <a:extLst>
            <a:ext uri="{FF2B5EF4-FFF2-40B4-BE49-F238E27FC236}">
              <a16:creationId xmlns:a16="http://schemas.microsoft.com/office/drawing/2014/main" id="{DAE5746A-3FE0-4294-8A1F-B6E0C83AE91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93" name="AutoShape 31">
          <a:extLst>
            <a:ext uri="{FF2B5EF4-FFF2-40B4-BE49-F238E27FC236}">
              <a16:creationId xmlns:a16="http://schemas.microsoft.com/office/drawing/2014/main" id="{EE379A5A-2D61-48BB-829E-9B47C0443B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94" name="AutoShape 31">
          <a:extLst>
            <a:ext uri="{FF2B5EF4-FFF2-40B4-BE49-F238E27FC236}">
              <a16:creationId xmlns:a16="http://schemas.microsoft.com/office/drawing/2014/main" id="{0ABE67B1-3D48-4A5A-9F8D-6EF77F3F47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95" name="AutoShape 31">
          <a:extLst>
            <a:ext uri="{FF2B5EF4-FFF2-40B4-BE49-F238E27FC236}">
              <a16:creationId xmlns:a16="http://schemas.microsoft.com/office/drawing/2014/main" id="{8475001E-80AF-48C2-9CD2-593BAB81D8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96" name="AutoShape 31">
          <a:extLst>
            <a:ext uri="{FF2B5EF4-FFF2-40B4-BE49-F238E27FC236}">
              <a16:creationId xmlns:a16="http://schemas.microsoft.com/office/drawing/2014/main" id="{92361F40-9EC8-4425-997D-E9D0EC71D3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97" name="AutoShape 31">
          <a:extLst>
            <a:ext uri="{FF2B5EF4-FFF2-40B4-BE49-F238E27FC236}">
              <a16:creationId xmlns:a16="http://schemas.microsoft.com/office/drawing/2014/main" id="{5181DB09-75F7-49C4-8FCA-A777F12BA6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98" name="AutoShape 31">
          <a:extLst>
            <a:ext uri="{FF2B5EF4-FFF2-40B4-BE49-F238E27FC236}">
              <a16:creationId xmlns:a16="http://schemas.microsoft.com/office/drawing/2014/main" id="{F30520B8-2EA4-4478-9029-99B83BDEE2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199" name="AutoShape 31">
          <a:extLst>
            <a:ext uri="{FF2B5EF4-FFF2-40B4-BE49-F238E27FC236}">
              <a16:creationId xmlns:a16="http://schemas.microsoft.com/office/drawing/2014/main" id="{F6DF3285-D79D-4080-A8D0-6B62E189ED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00" name="AutoShape 31">
          <a:extLst>
            <a:ext uri="{FF2B5EF4-FFF2-40B4-BE49-F238E27FC236}">
              <a16:creationId xmlns:a16="http://schemas.microsoft.com/office/drawing/2014/main" id="{10EE2EDF-E4C7-4413-8B7B-19F2448203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01" name="AutoShape 31">
          <a:extLst>
            <a:ext uri="{FF2B5EF4-FFF2-40B4-BE49-F238E27FC236}">
              <a16:creationId xmlns:a16="http://schemas.microsoft.com/office/drawing/2014/main" id="{E835B103-AAE6-4A5A-B10A-22D0510A6E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02" name="AutoShape 31">
          <a:extLst>
            <a:ext uri="{FF2B5EF4-FFF2-40B4-BE49-F238E27FC236}">
              <a16:creationId xmlns:a16="http://schemas.microsoft.com/office/drawing/2014/main" id="{2814EE90-1AA2-4EC7-AC5A-EA08EFFA3C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03" name="AutoShape 31">
          <a:extLst>
            <a:ext uri="{FF2B5EF4-FFF2-40B4-BE49-F238E27FC236}">
              <a16:creationId xmlns:a16="http://schemas.microsoft.com/office/drawing/2014/main" id="{D15E0C4D-A99D-49C7-98A9-0323867F25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04" name="AutoShape 31">
          <a:extLst>
            <a:ext uri="{FF2B5EF4-FFF2-40B4-BE49-F238E27FC236}">
              <a16:creationId xmlns:a16="http://schemas.microsoft.com/office/drawing/2014/main" id="{AEE8953D-1663-4882-8144-24435D483E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05" name="AutoShape 31">
          <a:extLst>
            <a:ext uri="{FF2B5EF4-FFF2-40B4-BE49-F238E27FC236}">
              <a16:creationId xmlns:a16="http://schemas.microsoft.com/office/drawing/2014/main" id="{8C112218-412E-45DE-8AE0-CC4644D9C51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06" name="AutoShape 31">
          <a:extLst>
            <a:ext uri="{FF2B5EF4-FFF2-40B4-BE49-F238E27FC236}">
              <a16:creationId xmlns:a16="http://schemas.microsoft.com/office/drawing/2014/main" id="{16F0C73A-540B-40E5-A8D1-96704C7987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07" name="AutoShape 31">
          <a:extLst>
            <a:ext uri="{FF2B5EF4-FFF2-40B4-BE49-F238E27FC236}">
              <a16:creationId xmlns:a16="http://schemas.microsoft.com/office/drawing/2014/main" id="{DD301ABD-6A65-427A-BDEB-E28D1CD65EB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08" name="AutoShape 31">
          <a:extLst>
            <a:ext uri="{FF2B5EF4-FFF2-40B4-BE49-F238E27FC236}">
              <a16:creationId xmlns:a16="http://schemas.microsoft.com/office/drawing/2014/main" id="{55B91D25-4F9A-4435-BA1D-BDB16A92F4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09" name="AutoShape 31">
          <a:extLst>
            <a:ext uri="{FF2B5EF4-FFF2-40B4-BE49-F238E27FC236}">
              <a16:creationId xmlns:a16="http://schemas.microsoft.com/office/drawing/2014/main" id="{49490F70-E5F6-4FD8-BDFD-954EF309EA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10" name="AutoShape 31">
          <a:extLst>
            <a:ext uri="{FF2B5EF4-FFF2-40B4-BE49-F238E27FC236}">
              <a16:creationId xmlns:a16="http://schemas.microsoft.com/office/drawing/2014/main" id="{5594C95B-9468-480C-9D37-15AB52ED7D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11" name="AutoShape 31">
          <a:extLst>
            <a:ext uri="{FF2B5EF4-FFF2-40B4-BE49-F238E27FC236}">
              <a16:creationId xmlns:a16="http://schemas.microsoft.com/office/drawing/2014/main" id="{0E3BB30B-AADD-4C01-87F5-3F0A37237F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12" name="AutoShape 31">
          <a:extLst>
            <a:ext uri="{FF2B5EF4-FFF2-40B4-BE49-F238E27FC236}">
              <a16:creationId xmlns:a16="http://schemas.microsoft.com/office/drawing/2014/main" id="{1A74EAAF-F526-4490-B294-A3EF9F0529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13" name="AutoShape 31">
          <a:extLst>
            <a:ext uri="{FF2B5EF4-FFF2-40B4-BE49-F238E27FC236}">
              <a16:creationId xmlns:a16="http://schemas.microsoft.com/office/drawing/2014/main" id="{B80EB0AD-4B72-42B2-8484-64F4C5AC40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14" name="AutoShape 31">
          <a:extLst>
            <a:ext uri="{FF2B5EF4-FFF2-40B4-BE49-F238E27FC236}">
              <a16:creationId xmlns:a16="http://schemas.microsoft.com/office/drawing/2014/main" id="{1B6BE9CF-3E37-4B42-BE0B-79DAA34342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15" name="AutoShape 31">
          <a:extLst>
            <a:ext uri="{FF2B5EF4-FFF2-40B4-BE49-F238E27FC236}">
              <a16:creationId xmlns:a16="http://schemas.microsoft.com/office/drawing/2014/main" id="{A80F8867-37F3-4DF0-A45F-A6CFB2C126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16" name="AutoShape 31">
          <a:extLst>
            <a:ext uri="{FF2B5EF4-FFF2-40B4-BE49-F238E27FC236}">
              <a16:creationId xmlns:a16="http://schemas.microsoft.com/office/drawing/2014/main" id="{A5F4B482-5406-4293-8E54-FE10406E39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17" name="AutoShape 31">
          <a:extLst>
            <a:ext uri="{FF2B5EF4-FFF2-40B4-BE49-F238E27FC236}">
              <a16:creationId xmlns:a16="http://schemas.microsoft.com/office/drawing/2014/main" id="{61B8285A-60F1-4E35-B152-046AF24DC6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18" name="AutoShape 31">
          <a:extLst>
            <a:ext uri="{FF2B5EF4-FFF2-40B4-BE49-F238E27FC236}">
              <a16:creationId xmlns:a16="http://schemas.microsoft.com/office/drawing/2014/main" id="{966FB73B-4823-4B83-86F2-6DE2F1E48EB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19" name="AutoShape 31">
          <a:extLst>
            <a:ext uri="{FF2B5EF4-FFF2-40B4-BE49-F238E27FC236}">
              <a16:creationId xmlns:a16="http://schemas.microsoft.com/office/drawing/2014/main" id="{5DAAABD2-1E40-4D68-9B4B-53E91C3C35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20" name="AutoShape 31">
          <a:extLst>
            <a:ext uri="{FF2B5EF4-FFF2-40B4-BE49-F238E27FC236}">
              <a16:creationId xmlns:a16="http://schemas.microsoft.com/office/drawing/2014/main" id="{4D7D8F5C-2CD3-4FB6-92EF-3727D1C2010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21" name="AutoShape 31">
          <a:extLst>
            <a:ext uri="{FF2B5EF4-FFF2-40B4-BE49-F238E27FC236}">
              <a16:creationId xmlns:a16="http://schemas.microsoft.com/office/drawing/2014/main" id="{A967029F-1FE1-4D61-BAD9-7A6678E205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22" name="AutoShape 31">
          <a:extLst>
            <a:ext uri="{FF2B5EF4-FFF2-40B4-BE49-F238E27FC236}">
              <a16:creationId xmlns:a16="http://schemas.microsoft.com/office/drawing/2014/main" id="{68DF465C-19EA-4E80-8DEF-9642662EC6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23" name="AutoShape 31">
          <a:extLst>
            <a:ext uri="{FF2B5EF4-FFF2-40B4-BE49-F238E27FC236}">
              <a16:creationId xmlns:a16="http://schemas.microsoft.com/office/drawing/2014/main" id="{639A15EF-058A-45F0-8297-C2B37ADEDB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24" name="AutoShape 31">
          <a:extLst>
            <a:ext uri="{FF2B5EF4-FFF2-40B4-BE49-F238E27FC236}">
              <a16:creationId xmlns:a16="http://schemas.microsoft.com/office/drawing/2014/main" id="{DCDA1239-0BED-40DC-99FF-C68E5D22A8E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25" name="AutoShape 31">
          <a:extLst>
            <a:ext uri="{FF2B5EF4-FFF2-40B4-BE49-F238E27FC236}">
              <a16:creationId xmlns:a16="http://schemas.microsoft.com/office/drawing/2014/main" id="{F5A3CE4D-E872-4CE3-A92D-6D6771CE91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26" name="AutoShape 31">
          <a:extLst>
            <a:ext uri="{FF2B5EF4-FFF2-40B4-BE49-F238E27FC236}">
              <a16:creationId xmlns:a16="http://schemas.microsoft.com/office/drawing/2014/main" id="{CEFECAC4-23AF-45E8-AA51-41495A749F4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27" name="AutoShape 31">
          <a:extLst>
            <a:ext uri="{FF2B5EF4-FFF2-40B4-BE49-F238E27FC236}">
              <a16:creationId xmlns:a16="http://schemas.microsoft.com/office/drawing/2014/main" id="{1B61BAB5-311C-41FF-B906-91BE80FC86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28" name="AutoShape 31">
          <a:extLst>
            <a:ext uri="{FF2B5EF4-FFF2-40B4-BE49-F238E27FC236}">
              <a16:creationId xmlns:a16="http://schemas.microsoft.com/office/drawing/2014/main" id="{4215FC70-29B6-4E48-BC00-FA73D08CF9B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29" name="AutoShape 31">
          <a:extLst>
            <a:ext uri="{FF2B5EF4-FFF2-40B4-BE49-F238E27FC236}">
              <a16:creationId xmlns:a16="http://schemas.microsoft.com/office/drawing/2014/main" id="{4EFEDCAF-9AB9-4227-B032-2F345356241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30" name="AutoShape 31">
          <a:extLst>
            <a:ext uri="{FF2B5EF4-FFF2-40B4-BE49-F238E27FC236}">
              <a16:creationId xmlns:a16="http://schemas.microsoft.com/office/drawing/2014/main" id="{7C37EB3D-20EA-4B82-A45B-CF04F86809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31" name="AutoShape 31">
          <a:extLst>
            <a:ext uri="{FF2B5EF4-FFF2-40B4-BE49-F238E27FC236}">
              <a16:creationId xmlns:a16="http://schemas.microsoft.com/office/drawing/2014/main" id="{5754D7EC-9E1D-4E61-AA61-9924E32C67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32" name="AutoShape 31">
          <a:extLst>
            <a:ext uri="{FF2B5EF4-FFF2-40B4-BE49-F238E27FC236}">
              <a16:creationId xmlns:a16="http://schemas.microsoft.com/office/drawing/2014/main" id="{5FB2895E-3899-4E63-9C3E-942F536C632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33" name="AutoShape 31">
          <a:extLst>
            <a:ext uri="{FF2B5EF4-FFF2-40B4-BE49-F238E27FC236}">
              <a16:creationId xmlns:a16="http://schemas.microsoft.com/office/drawing/2014/main" id="{979B8D4B-8AE0-4E0B-A2B1-FCA6E546C08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34" name="AutoShape 31">
          <a:extLst>
            <a:ext uri="{FF2B5EF4-FFF2-40B4-BE49-F238E27FC236}">
              <a16:creationId xmlns:a16="http://schemas.microsoft.com/office/drawing/2014/main" id="{2AE87E3D-6C26-46F4-9D33-CA3CCFA9149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35" name="AutoShape 31">
          <a:extLst>
            <a:ext uri="{FF2B5EF4-FFF2-40B4-BE49-F238E27FC236}">
              <a16:creationId xmlns:a16="http://schemas.microsoft.com/office/drawing/2014/main" id="{6DF6A712-46E2-4529-8AF4-E23445FDA1C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36" name="AutoShape 31">
          <a:extLst>
            <a:ext uri="{FF2B5EF4-FFF2-40B4-BE49-F238E27FC236}">
              <a16:creationId xmlns:a16="http://schemas.microsoft.com/office/drawing/2014/main" id="{CE6DFB95-19BC-46E7-B0B5-BEC3ECBCA1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37" name="AutoShape 31">
          <a:extLst>
            <a:ext uri="{FF2B5EF4-FFF2-40B4-BE49-F238E27FC236}">
              <a16:creationId xmlns:a16="http://schemas.microsoft.com/office/drawing/2014/main" id="{A2102AC1-DC64-439A-9F12-C3098CA95C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38" name="AutoShape 31">
          <a:extLst>
            <a:ext uri="{FF2B5EF4-FFF2-40B4-BE49-F238E27FC236}">
              <a16:creationId xmlns:a16="http://schemas.microsoft.com/office/drawing/2014/main" id="{CA7764BA-ED2A-4368-A19D-EFD91B482AD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39" name="AutoShape 31">
          <a:extLst>
            <a:ext uri="{FF2B5EF4-FFF2-40B4-BE49-F238E27FC236}">
              <a16:creationId xmlns:a16="http://schemas.microsoft.com/office/drawing/2014/main" id="{D1A54F94-8F3A-480B-BE09-6880A31DED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40" name="AutoShape 31">
          <a:extLst>
            <a:ext uri="{FF2B5EF4-FFF2-40B4-BE49-F238E27FC236}">
              <a16:creationId xmlns:a16="http://schemas.microsoft.com/office/drawing/2014/main" id="{30347270-C3E0-4813-A01F-046E209470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41" name="AutoShape 31">
          <a:extLst>
            <a:ext uri="{FF2B5EF4-FFF2-40B4-BE49-F238E27FC236}">
              <a16:creationId xmlns:a16="http://schemas.microsoft.com/office/drawing/2014/main" id="{7C08F6EF-F07A-4779-A99F-D85DACF078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42" name="AutoShape 31">
          <a:extLst>
            <a:ext uri="{FF2B5EF4-FFF2-40B4-BE49-F238E27FC236}">
              <a16:creationId xmlns:a16="http://schemas.microsoft.com/office/drawing/2014/main" id="{E1D4082C-5A48-4CF1-AF2E-E0076C9912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43" name="AutoShape 31">
          <a:extLst>
            <a:ext uri="{FF2B5EF4-FFF2-40B4-BE49-F238E27FC236}">
              <a16:creationId xmlns:a16="http://schemas.microsoft.com/office/drawing/2014/main" id="{F3904622-BB97-4EB7-8E56-24C4225D3B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44" name="AutoShape 31">
          <a:extLst>
            <a:ext uri="{FF2B5EF4-FFF2-40B4-BE49-F238E27FC236}">
              <a16:creationId xmlns:a16="http://schemas.microsoft.com/office/drawing/2014/main" id="{2791A4BF-2B2F-4030-9B0A-473241FDA53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45" name="AutoShape 31">
          <a:extLst>
            <a:ext uri="{FF2B5EF4-FFF2-40B4-BE49-F238E27FC236}">
              <a16:creationId xmlns:a16="http://schemas.microsoft.com/office/drawing/2014/main" id="{B77A4F9B-61F5-4A31-AD20-DD87529B18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46" name="AutoShape 31">
          <a:extLst>
            <a:ext uri="{FF2B5EF4-FFF2-40B4-BE49-F238E27FC236}">
              <a16:creationId xmlns:a16="http://schemas.microsoft.com/office/drawing/2014/main" id="{CED1FE72-BDA9-444C-B3E8-0D2B724564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47" name="AutoShape 31">
          <a:extLst>
            <a:ext uri="{FF2B5EF4-FFF2-40B4-BE49-F238E27FC236}">
              <a16:creationId xmlns:a16="http://schemas.microsoft.com/office/drawing/2014/main" id="{35981D0A-D16F-4F52-8A42-65EAAE9436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48" name="AutoShape 31">
          <a:extLst>
            <a:ext uri="{FF2B5EF4-FFF2-40B4-BE49-F238E27FC236}">
              <a16:creationId xmlns:a16="http://schemas.microsoft.com/office/drawing/2014/main" id="{950B8284-17D6-492D-A106-0D359BA330B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49" name="AutoShape 31">
          <a:extLst>
            <a:ext uri="{FF2B5EF4-FFF2-40B4-BE49-F238E27FC236}">
              <a16:creationId xmlns:a16="http://schemas.microsoft.com/office/drawing/2014/main" id="{3E86E6EC-BA89-4F7C-B733-D7D1A2494C6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50" name="AutoShape 31">
          <a:extLst>
            <a:ext uri="{FF2B5EF4-FFF2-40B4-BE49-F238E27FC236}">
              <a16:creationId xmlns:a16="http://schemas.microsoft.com/office/drawing/2014/main" id="{EF72D106-0B45-4D93-AF74-9E4A9391A5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51" name="AutoShape 31">
          <a:extLst>
            <a:ext uri="{FF2B5EF4-FFF2-40B4-BE49-F238E27FC236}">
              <a16:creationId xmlns:a16="http://schemas.microsoft.com/office/drawing/2014/main" id="{446BBC76-F43D-4362-A9D4-3135FA6E37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52" name="AutoShape 31">
          <a:extLst>
            <a:ext uri="{FF2B5EF4-FFF2-40B4-BE49-F238E27FC236}">
              <a16:creationId xmlns:a16="http://schemas.microsoft.com/office/drawing/2014/main" id="{AF055A8E-E15B-46F0-AB13-7E71B86EAE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53" name="AutoShape 31">
          <a:extLst>
            <a:ext uri="{FF2B5EF4-FFF2-40B4-BE49-F238E27FC236}">
              <a16:creationId xmlns:a16="http://schemas.microsoft.com/office/drawing/2014/main" id="{E1E5526F-F60D-4DBC-AEBC-BC412D42DF0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54" name="AutoShape 31">
          <a:extLst>
            <a:ext uri="{FF2B5EF4-FFF2-40B4-BE49-F238E27FC236}">
              <a16:creationId xmlns:a16="http://schemas.microsoft.com/office/drawing/2014/main" id="{586369CA-08B7-44CA-A4E2-51AAA4C989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55" name="AutoShape 31">
          <a:extLst>
            <a:ext uri="{FF2B5EF4-FFF2-40B4-BE49-F238E27FC236}">
              <a16:creationId xmlns:a16="http://schemas.microsoft.com/office/drawing/2014/main" id="{B358E565-2E82-41E1-80DC-F4FC78A964C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56" name="AutoShape 31">
          <a:extLst>
            <a:ext uri="{FF2B5EF4-FFF2-40B4-BE49-F238E27FC236}">
              <a16:creationId xmlns:a16="http://schemas.microsoft.com/office/drawing/2014/main" id="{976521EE-554A-4E65-B58D-37EC40CC5D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57" name="AutoShape 31">
          <a:extLst>
            <a:ext uri="{FF2B5EF4-FFF2-40B4-BE49-F238E27FC236}">
              <a16:creationId xmlns:a16="http://schemas.microsoft.com/office/drawing/2014/main" id="{7356833B-45E1-4EA9-B332-A5997D0B6B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58" name="AutoShape 31">
          <a:extLst>
            <a:ext uri="{FF2B5EF4-FFF2-40B4-BE49-F238E27FC236}">
              <a16:creationId xmlns:a16="http://schemas.microsoft.com/office/drawing/2014/main" id="{7B81E199-7C73-47E2-BD39-0F16AE8AECF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59" name="AutoShape 31">
          <a:extLst>
            <a:ext uri="{FF2B5EF4-FFF2-40B4-BE49-F238E27FC236}">
              <a16:creationId xmlns:a16="http://schemas.microsoft.com/office/drawing/2014/main" id="{AC142A7A-A83A-435B-97B3-CBABD9F577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60" name="AutoShape 31">
          <a:extLst>
            <a:ext uri="{FF2B5EF4-FFF2-40B4-BE49-F238E27FC236}">
              <a16:creationId xmlns:a16="http://schemas.microsoft.com/office/drawing/2014/main" id="{6EDC8790-FC2F-4B4C-8A0D-B6DCFE7DCE5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61" name="AutoShape 31">
          <a:extLst>
            <a:ext uri="{FF2B5EF4-FFF2-40B4-BE49-F238E27FC236}">
              <a16:creationId xmlns:a16="http://schemas.microsoft.com/office/drawing/2014/main" id="{20484299-72E2-4C39-9300-2960FD69BB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62" name="AutoShape 31">
          <a:extLst>
            <a:ext uri="{FF2B5EF4-FFF2-40B4-BE49-F238E27FC236}">
              <a16:creationId xmlns:a16="http://schemas.microsoft.com/office/drawing/2014/main" id="{C65340B4-C6D1-45C8-B773-8F3CA133CBF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63" name="AutoShape 31">
          <a:extLst>
            <a:ext uri="{FF2B5EF4-FFF2-40B4-BE49-F238E27FC236}">
              <a16:creationId xmlns:a16="http://schemas.microsoft.com/office/drawing/2014/main" id="{B635A556-B11B-4EDF-AD87-53924542384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64" name="AutoShape 31">
          <a:extLst>
            <a:ext uri="{FF2B5EF4-FFF2-40B4-BE49-F238E27FC236}">
              <a16:creationId xmlns:a16="http://schemas.microsoft.com/office/drawing/2014/main" id="{066BB4D3-35B4-4654-905F-1978AB99C6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65" name="AutoShape 31">
          <a:extLst>
            <a:ext uri="{FF2B5EF4-FFF2-40B4-BE49-F238E27FC236}">
              <a16:creationId xmlns:a16="http://schemas.microsoft.com/office/drawing/2014/main" id="{8DB99A7E-5218-45CC-9861-8D55D1475E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66" name="AutoShape 31">
          <a:extLst>
            <a:ext uri="{FF2B5EF4-FFF2-40B4-BE49-F238E27FC236}">
              <a16:creationId xmlns:a16="http://schemas.microsoft.com/office/drawing/2014/main" id="{12D10B8A-2D6A-42C8-BE18-7B3901FAF8D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67" name="AutoShape 31">
          <a:extLst>
            <a:ext uri="{FF2B5EF4-FFF2-40B4-BE49-F238E27FC236}">
              <a16:creationId xmlns:a16="http://schemas.microsoft.com/office/drawing/2014/main" id="{1A5FC830-0D10-499B-959A-7B2ABE9A6B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68" name="AutoShape 31">
          <a:extLst>
            <a:ext uri="{FF2B5EF4-FFF2-40B4-BE49-F238E27FC236}">
              <a16:creationId xmlns:a16="http://schemas.microsoft.com/office/drawing/2014/main" id="{392F07B4-1EDD-4BE4-AACF-57948DAF7C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69" name="AutoShape 31">
          <a:extLst>
            <a:ext uri="{FF2B5EF4-FFF2-40B4-BE49-F238E27FC236}">
              <a16:creationId xmlns:a16="http://schemas.microsoft.com/office/drawing/2014/main" id="{24DC3F21-CCDF-48E2-B3BD-DA5A6C0D43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70" name="AutoShape 31">
          <a:extLst>
            <a:ext uri="{FF2B5EF4-FFF2-40B4-BE49-F238E27FC236}">
              <a16:creationId xmlns:a16="http://schemas.microsoft.com/office/drawing/2014/main" id="{8A21F635-83F6-4F8D-89EE-BDA53A5A1E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71" name="AutoShape 31">
          <a:extLst>
            <a:ext uri="{FF2B5EF4-FFF2-40B4-BE49-F238E27FC236}">
              <a16:creationId xmlns:a16="http://schemas.microsoft.com/office/drawing/2014/main" id="{53E2C597-5DC5-4B3D-A145-D04D75C23DF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72" name="AutoShape 31">
          <a:extLst>
            <a:ext uri="{FF2B5EF4-FFF2-40B4-BE49-F238E27FC236}">
              <a16:creationId xmlns:a16="http://schemas.microsoft.com/office/drawing/2014/main" id="{36047D2B-AD5A-48EB-BFD7-115130DFE9E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73" name="AutoShape 31">
          <a:extLst>
            <a:ext uri="{FF2B5EF4-FFF2-40B4-BE49-F238E27FC236}">
              <a16:creationId xmlns:a16="http://schemas.microsoft.com/office/drawing/2014/main" id="{2AD7D194-3E94-49FC-AF4D-4B7AE7CC18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74" name="AutoShape 31">
          <a:extLst>
            <a:ext uri="{FF2B5EF4-FFF2-40B4-BE49-F238E27FC236}">
              <a16:creationId xmlns:a16="http://schemas.microsoft.com/office/drawing/2014/main" id="{49FC9158-CE4D-4FDD-9E4B-C48228F923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75" name="AutoShape 31">
          <a:extLst>
            <a:ext uri="{FF2B5EF4-FFF2-40B4-BE49-F238E27FC236}">
              <a16:creationId xmlns:a16="http://schemas.microsoft.com/office/drawing/2014/main" id="{A62DEC66-52A6-4B87-A80E-F853A6F637E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76" name="AutoShape 31">
          <a:extLst>
            <a:ext uri="{FF2B5EF4-FFF2-40B4-BE49-F238E27FC236}">
              <a16:creationId xmlns:a16="http://schemas.microsoft.com/office/drawing/2014/main" id="{8BE86E14-4237-440C-BE93-E56DE64A07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77" name="AutoShape 31">
          <a:extLst>
            <a:ext uri="{FF2B5EF4-FFF2-40B4-BE49-F238E27FC236}">
              <a16:creationId xmlns:a16="http://schemas.microsoft.com/office/drawing/2014/main" id="{3C1EBFED-5510-4492-8027-9CC7616092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78" name="AutoShape 31">
          <a:extLst>
            <a:ext uri="{FF2B5EF4-FFF2-40B4-BE49-F238E27FC236}">
              <a16:creationId xmlns:a16="http://schemas.microsoft.com/office/drawing/2014/main" id="{EB714538-9A0A-407B-8B9A-A251A1C061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79" name="AutoShape 31">
          <a:extLst>
            <a:ext uri="{FF2B5EF4-FFF2-40B4-BE49-F238E27FC236}">
              <a16:creationId xmlns:a16="http://schemas.microsoft.com/office/drawing/2014/main" id="{9E929F4B-6200-4492-AFF7-78C532CCCEF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80" name="AutoShape 31">
          <a:extLst>
            <a:ext uri="{FF2B5EF4-FFF2-40B4-BE49-F238E27FC236}">
              <a16:creationId xmlns:a16="http://schemas.microsoft.com/office/drawing/2014/main" id="{D785E2E3-6A41-4410-A611-0D1D3CACDD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81" name="AutoShape 31">
          <a:extLst>
            <a:ext uri="{FF2B5EF4-FFF2-40B4-BE49-F238E27FC236}">
              <a16:creationId xmlns:a16="http://schemas.microsoft.com/office/drawing/2014/main" id="{2A362403-D407-46C0-9DD8-7785A00F56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82" name="AutoShape 31">
          <a:extLst>
            <a:ext uri="{FF2B5EF4-FFF2-40B4-BE49-F238E27FC236}">
              <a16:creationId xmlns:a16="http://schemas.microsoft.com/office/drawing/2014/main" id="{B078F0A7-E21E-4594-945C-1F23B607DF8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83" name="AutoShape 31">
          <a:extLst>
            <a:ext uri="{FF2B5EF4-FFF2-40B4-BE49-F238E27FC236}">
              <a16:creationId xmlns:a16="http://schemas.microsoft.com/office/drawing/2014/main" id="{9661E457-29DC-4B16-A460-1F56A3E4F1A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84" name="AutoShape 31">
          <a:extLst>
            <a:ext uri="{FF2B5EF4-FFF2-40B4-BE49-F238E27FC236}">
              <a16:creationId xmlns:a16="http://schemas.microsoft.com/office/drawing/2014/main" id="{6D6401F5-9129-4DBB-9056-58C71C024B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85" name="AutoShape 31">
          <a:extLst>
            <a:ext uri="{FF2B5EF4-FFF2-40B4-BE49-F238E27FC236}">
              <a16:creationId xmlns:a16="http://schemas.microsoft.com/office/drawing/2014/main" id="{7B6A8CBC-AB44-4D67-AD69-9E3AEAC8E55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86" name="AutoShape 31">
          <a:extLst>
            <a:ext uri="{FF2B5EF4-FFF2-40B4-BE49-F238E27FC236}">
              <a16:creationId xmlns:a16="http://schemas.microsoft.com/office/drawing/2014/main" id="{D13AABC8-8E10-4FE5-A757-E234943424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87" name="AutoShape 31">
          <a:extLst>
            <a:ext uri="{FF2B5EF4-FFF2-40B4-BE49-F238E27FC236}">
              <a16:creationId xmlns:a16="http://schemas.microsoft.com/office/drawing/2014/main" id="{60A88F9B-D3D8-4493-B1AB-F03996D73D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88" name="AutoShape 31">
          <a:extLst>
            <a:ext uri="{FF2B5EF4-FFF2-40B4-BE49-F238E27FC236}">
              <a16:creationId xmlns:a16="http://schemas.microsoft.com/office/drawing/2014/main" id="{B37A2253-9178-4019-AE03-45F81FD3E4E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89" name="AutoShape 31">
          <a:extLst>
            <a:ext uri="{FF2B5EF4-FFF2-40B4-BE49-F238E27FC236}">
              <a16:creationId xmlns:a16="http://schemas.microsoft.com/office/drawing/2014/main" id="{B6AAB0C3-FBC6-4719-9093-A25776E963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90" name="AutoShape 31">
          <a:extLst>
            <a:ext uri="{FF2B5EF4-FFF2-40B4-BE49-F238E27FC236}">
              <a16:creationId xmlns:a16="http://schemas.microsoft.com/office/drawing/2014/main" id="{CDB9A86B-E214-49FF-AC3A-908DB4F8429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91" name="AutoShape 31">
          <a:extLst>
            <a:ext uri="{FF2B5EF4-FFF2-40B4-BE49-F238E27FC236}">
              <a16:creationId xmlns:a16="http://schemas.microsoft.com/office/drawing/2014/main" id="{4DDC415E-FA2A-4376-B087-FAC00D8329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92" name="AutoShape 31">
          <a:extLst>
            <a:ext uri="{FF2B5EF4-FFF2-40B4-BE49-F238E27FC236}">
              <a16:creationId xmlns:a16="http://schemas.microsoft.com/office/drawing/2014/main" id="{E4697877-445C-457E-83E9-E8A6F0E80AF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93" name="AutoShape 31">
          <a:extLst>
            <a:ext uri="{FF2B5EF4-FFF2-40B4-BE49-F238E27FC236}">
              <a16:creationId xmlns:a16="http://schemas.microsoft.com/office/drawing/2014/main" id="{DFD8B1F2-819C-47C9-B526-0A12B6DF6F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94" name="AutoShape 31">
          <a:extLst>
            <a:ext uri="{FF2B5EF4-FFF2-40B4-BE49-F238E27FC236}">
              <a16:creationId xmlns:a16="http://schemas.microsoft.com/office/drawing/2014/main" id="{408818C8-E76A-463C-95AD-B59E02FCF5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95" name="AutoShape 31">
          <a:extLst>
            <a:ext uri="{FF2B5EF4-FFF2-40B4-BE49-F238E27FC236}">
              <a16:creationId xmlns:a16="http://schemas.microsoft.com/office/drawing/2014/main" id="{D4BB0E63-317D-481E-9535-D6408B7348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96" name="AutoShape 31">
          <a:extLst>
            <a:ext uri="{FF2B5EF4-FFF2-40B4-BE49-F238E27FC236}">
              <a16:creationId xmlns:a16="http://schemas.microsoft.com/office/drawing/2014/main" id="{620D3AE2-E15F-462B-81C3-28ACD3641D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97" name="AutoShape 31">
          <a:extLst>
            <a:ext uri="{FF2B5EF4-FFF2-40B4-BE49-F238E27FC236}">
              <a16:creationId xmlns:a16="http://schemas.microsoft.com/office/drawing/2014/main" id="{DE8B1760-56B1-4CB1-8CA7-3DC197FB3E0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98" name="AutoShape 31">
          <a:extLst>
            <a:ext uri="{FF2B5EF4-FFF2-40B4-BE49-F238E27FC236}">
              <a16:creationId xmlns:a16="http://schemas.microsoft.com/office/drawing/2014/main" id="{4400F735-79CA-488D-A477-B8752A49EC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299" name="AutoShape 31">
          <a:extLst>
            <a:ext uri="{FF2B5EF4-FFF2-40B4-BE49-F238E27FC236}">
              <a16:creationId xmlns:a16="http://schemas.microsoft.com/office/drawing/2014/main" id="{0F37C6CE-EC27-4687-9A37-2BC94692C6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00" name="AutoShape 31">
          <a:extLst>
            <a:ext uri="{FF2B5EF4-FFF2-40B4-BE49-F238E27FC236}">
              <a16:creationId xmlns:a16="http://schemas.microsoft.com/office/drawing/2014/main" id="{EB51DA7F-D9A2-4A7E-81F4-996D9AC399F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01" name="AutoShape 31">
          <a:extLst>
            <a:ext uri="{FF2B5EF4-FFF2-40B4-BE49-F238E27FC236}">
              <a16:creationId xmlns:a16="http://schemas.microsoft.com/office/drawing/2014/main" id="{8E5C14E3-2947-4219-98E4-D07F78821D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02" name="AutoShape 31">
          <a:extLst>
            <a:ext uri="{FF2B5EF4-FFF2-40B4-BE49-F238E27FC236}">
              <a16:creationId xmlns:a16="http://schemas.microsoft.com/office/drawing/2014/main" id="{DEEE6946-80D6-48C7-9844-687387366F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03" name="AutoShape 31">
          <a:extLst>
            <a:ext uri="{FF2B5EF4-FFF2-40B4-BE49-F238E27FC236}">
              <a16:creationId xmlns:a16="http://schemas.microsoft.com/office/drawing/2014/main" id="{B9B55C70-B0CA-4D6A-BFF1-17CA7AF959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04" name="AutoShape 31">
          <a:extLst>
            <a:ext uri="{FF2B5EF4-FFF2-40B4-BE49-F238E27FC236}">
              <a16:creationId xmlns:a16="http://schemas.microsoft.com/office/drawing/2014/main" id="{A4FF52A9-0942-44F5-BBA9-F320556A2A5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05" name="AutoShape 31">
          <a:extLst>
            <a:ext uri="{FF2B5EF4-FFF2-40B4-BE49-F238E27FC236}">
              <a16:creationId xmlns:a16="http://schemas.microsoft.com/office/drawing/2014/main" id="{62C3AC57-33EE-4A0D-A6CF-563182F9F20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06" name="AutoShape 31">
          <a:extLst>
            <a:ext uri="{FF2B5EF4-FFF2-40B4-BE49-F238E27FC236}">
              <a16:creationId xmlns:a16="http://schemas.microsoft.com/office/drawing/2014/main" id="{B322EA8F-DB2D-4A7D-B91A-EFD2DCE26C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07" name="AutoShape 31">
          <a:extLst>
            <a:ext uri="{FF2B5EF4-FFF2-40B4-BE49-F238E27FC236}">
              <a16:creationId xmlns:a16="http://schemas.microsoft.com/office/drawing/2014/main" id="{AFDFF469-6CF5-41A8-B830-A58D370C25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08" name="AutoShape 31">
          <a:extLst>
            <a:ext uri="{FF2B5EF4-FFF2-40B4-BE49-F238E27FC236}">
              <a16:creationId xmlns:a16="http://schemas.microsoft.com/office/drawing/2014/main" id="{7509033A-B88B-4A6D-952E-D81B77C1C0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09" name="AutoShape 31">
          <a:extLst>
            <a:ext uri="{FF2B5EF4-FFF2-40B4-BE49-F238E27FC236}">
              <a16:creationId xmlns:a16="http://schemas.microsoft.com/office/drawing/2014/main" id="{C9D8E22C-B593-4621-89E0-E32072A695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10" name="AutoShape 31">
          <a:extLst>
            <a:ext uri="{FF2B5EF4-FFF2-40B4-BE49-F238E27FC236}">
              <a16:creationId xmlns:a16="http://schemas.microsoft.com/office/drawing/2014/main" id="{365BCBAE-16A6-4CEB-8A39-4556E7C297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11" name="AutoShape 31">
          <a:extLst>
            <a:ext uri="{FF2B5EF4-FFF2-40B4-BE49-F238E27FC236}">
              <a16:creationId xmlns:a16="http://schemas.microsoft.com/office/drawing/2014/main" id="{2D4320DB-36D0-4F78-A8BA-97407D3F1C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12" name="AutoShape 31">
          <a:extLst>
            <a:ext uri="{FF2B5EF4-FFF2-40B4-BE49-F238E27FC236}">
              <a16:creationId xmlns:a16="http://schemas.microsoft.com/office/drawing/2014/main" id="{B95804E3-296F-4177-BBDF-D945622378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13" name="AutoShape 31">
          <a:extLst>
            <a:ext uri="{FF2B5EF4-FFF2-40B4-BE49-F238E27FC236}">
              <a16:creationId xmlns:a16="http://schemas.microsoft.com/office/drawing/2014/main" id="{C5181465-43D4-4201-8FDD-E43B55CA3F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14" name="AutoShape 31">
          <a:extLst>
            <a:ext uri="{FF2B5EF4-FFF2-40B4-BE49-F238E27FC236}">
              <a16:creationId xmlns:a16="http://schemas.microsoft.com/office/drawing/2014/main" id="{39050274-043B-44F8-90AC-C678616D11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15" name="AutoShape 31">
          <a:extLst>
            <a:ext uri="{FF2B5EF4-FFF2-40B4-BE49-F238E27FC236}">
              <a16:creationId xmlns:a16="http://schemas.microsoft.com/office/drawing/2014/main" id="{62D811E4-6A09-4F04-AAD9-71D23CC2EE5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16" name="AutoShape 31">
          <a:extLst>
            <a:ext uri="{FF2B5EF4-FFF2-40B4-BE49-F238E27FC236}">
              <a16:creationId xmlns:a16="http://schemas.microsoft.com/office/drawing/2014/main" id="{AC974997-4FDD-4B73-8F86-40C95138DBC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17" name="AutoShape 31">
          <a:extLst>
            <a:ext uri="{FF2B5EF4-FFF2-40B4-BE49-F238E27FC236}">
              <a16:creationId xmlns:a16="http://schemas.microsoft.com/office/drawing/2014/main" id="{18D1F478-D728-4535-B02F-1C4474A1DC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18" name="AutoShape 31">
          <a:extLst>
            <a:ext uri="{FF2B5EF4-FFF2-40B4-BE49-F238E27FC236}">
              <a16:creationId xmlns:a16="http://schemas.microsoft.com/office/drawing/2014/main" id="{B5CDB2F8-40E3-46A4-944E-E05AA41410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19" name="AutoShape 31">
          <a:extLst>
            <a:ext uri="{FF2B5EF4-FFF2-40B4-BE49-F238E27FC236}">
              <a16:creationId xmlns:a16="http://schemas.microsoft.com/office/drawing/2014/main" id="{92425C17-81C5-4403-A00D-8DA535DE3E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20" name="AutoShape 31">
          <a:extLst>
            <a:ext uri="{FF2B5EF4-FFF2-40B4-BE49-F238E27FC236}">
              <a16:creationId xmlns:a16="http://schemas.microsoft.com/office/drawing/2014/main" id="{4A597147-074A-419A-A3AA-E895EE07DF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21" name="AutoShape 31">
          <a:extLst>
            <a:ext uri="{FF2B5EF4-FFF2-40B4-BE49-F238E27FC236}">
              <a16:creationId xmlns:a16="http://schemas.microsoft.com/office/drawing/2014/main" id="{24D37900-420F-4BD3-BFC9-EC06C6B079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22" name="AutoShape 31">
          <a:extLst>
            <a:ext uri="{FF2B5EF4-FFF2-40B4-BE49-F238E27FC236}">
              <a16:creationId xmlns:a16="http://schemas.microsoft.com/office/drawing/2014/main" id="{62951ACE-2BDE-4234-A6B0-D3D4A145E8D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23" name="AutoShape 31">
          <a:extLst>
            <a:ext uri="{FF2B5EF4-FFF2-40B4-BE49-F238E27FC236}">
              <a16:creationId xmlns:a16="http://schemas.microsoft.com/office/drawing/2014/main" id="{25F80061-0AFF-473B-9BD5-D8C18731A80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24" name="AutoShape 31">
          <a:extLst>
            <a:ext uri="{FF2B5EF4-FFF2-40B4-BE49-F238E27FC236}">
              <a16:creationId xmlns:a16="http://schemas.microsoft.com/office/drawing/2014/main" id="{79249276-1222-4F13-AC39-ADE54DA3B05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25" name="AutoShape 31">
          <a:extLst>
            <a:ext uri="{FF2B5EF4-FFF2-40B4-BE49-F238E27FC236}">
              <a16:creationId xmlns:a16="http://schemas.microsoft.com/office/drawing/2014/main" id="{026C6C09-F777-4692-9EC8-05C2CEBFD7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26" name="AutoShape 31">
          <a:extLst>
            <a:ext uri="{FF2B5EF4-FFF2-40B4-BE49-F238E27FC236}">
              <a16:creationId xmlns:a16="http://schemas.microsoft.com/office/drawing/2014/main" id="{8D3F2C94-00B5-4FFC-8847-36255F516F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27" name="AutoShape 31">
          <a:extLst>
            <a:ext uri="{FF2B5EF4-FFF2-40B4-BE49-F238E27FC236}">
              <a16:creationId xmlns:a16="http://schemas.microsoft.com/office/drawing/2014/main" id="{57ADC871-9928-4721-B3A1-E0AFFB1130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28" name="AutoShape 31">
          <a:extLst>
            <a:ext uri="{FF2B5EF4-FFF2-40B4-BE49-F238E27FC236}">
              <a16:creationId xmlns:a16="http://schemas.microsoft.com/office/drawing/2014/main" id="{EA5225D6-73F2-479E-B076-F047AB73EB2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29" name="AutoShape 31">
          <a:extLst>
            <a:ext uri="{FF2B5EF4-FFF2-40B4-BE49-F238E27FC236}">
              <a16:creationId xmlns:a16="http://schemas.microsoft.com/office/drawing/2014/main" id="{285A75CC-61E4-445C-AA86-CDD588F1DD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30" name="AutoShape 31">
          <a:extLst>
            <a:ext uri="{FF2B5EF4-FFF2-40B4-BE49-F238E27FC236}">
              <a16:creationId xmlns:a16="http://schemas.microsoft.com/office/drawing/2014/main" id="{FD080B99-61DE-4975-AC8D-111BF56B6B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31" name="AutoShape 31">
          <a:extLst>
            <a:ext uri="{FF2B5EF4-FFF2-40B4-BE49-F238E27FC236}">
              <a16:creationId xmlns:a16="http://schemas.microsoft.com/office/drawing/2014/main" id="{0BA5E726-EE61-4FB1-B3B1-5958A96105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32" name="AutoShape 31">
          <a:extLst>
            <a:ext uri="{FF2B5EF4-FFF2-40B4-BE49-F238E27FC236}">
              <a16:creationId xmlns:a16="http://schemas.microsoft.com/office/drawing/2014/main" id="{9D5CD231-5658-4887-BCBC-D6D8FE5413A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33" name="AutoShape 31">
          <a:extLst>
            <a:ext uri="{FF2B5EF4-FFF2-40B4-BE49-F238E27FC236}">
              <a16:creationId xmlns:a16="http://schemas.microsoft.com/office/drawing/2014/main" id="{F1E27301-F597-4142-BBD6-29CBC831F24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34" name="AutoShape 31">
          <a:extLst>
            <a:ext uri="{FF2B5EF4-FFF2-40B4-BE49-F238E27FC236}">
              <a16:creationId xmlns:a16="http://schemas.microsoft.com/office/drawing/2014/main" id="{E6111AD1-5A83-4E03-B3A9-872464FD22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35" name="AutoShape 31">
          <a:extLst>
            <a:ext uri="{FF2B5EF4-FFF2-40B4-BE49-F238E27FC236}">
              <a16:creationId xmlns:a16="http://schemas.microsoft.com/office/drawing/2014/main" id="{37E587D2-083F-4A67-9C84-14210593FA7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36" name="AutoShape 31">
          <a:extLst>
            <a:ext uri="{FF2B5EF4-FFF2-40B4-BE49-F238E27FC236}">
              <a16:creationId xmlns:a16="http://schemas.microsoft.com/office/drawing/2014/main" id="{4152BA23-0591-4223-A05C-B345E20D2F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37" name="AutoShape 31">
          <a:extLst>
            <a:ext uri="{FF2B5EF4-FFF2-40B4-BE49-F238E27FC236}">
              <a16:creationId xmlns:a16="http://schemas.microsoft.com/office/drawing/2014/main" id="{59686430-DFD0-45BC-9D6E-E9EB70968E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38" name="AutoShape 31">
          <a:extLst>
            <a:ext uri="{FF2B5EF4-FFF2-40B4-BE49-F238E27FC236}">
              <a16:creationId xmlns:a16="http://schemas.microsoft.com/office/drawing/2014/main" id="{A70079CD-9636-48C4-A3FB-5EBFCAA5E7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39" name="AutoShape 31">
          <a:extLst>
            <a:ext uri="{FF2B5EF4-FFF2-40B4-BE49-F238E27FC236}">
              <a16:creationId xmlns:a16="http://schemas.microsoft.com/office/drawing/2014/main" id="{25349D87-4E0F-4AEC-BF07-AE3AE94840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40" name="AutoShape 31">
          <a:extLst>
            <a:ext uri="{FF2B5EF4-FFF2-40B4-BE49-F238E27FC236}">
              <a16:creationId xmlns:a16="http://schemas.microsoft.com/office/drawing/2014/main" id="{B2417EE7-15ED-4F54-80BA-62B028B22D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41" name="AutoShape 31">
          <a:extLst>
            <a:ext uri="{FF2B5EF4-FFF2-40B4-BE49-F238E27FC236}">
              <a16:creationId xmlns:a16="http://schemas.microsoft.com/office/drawing/2014/main" id="{C20847C7-5CB5-48DE-95CB-7A08AB18A7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42" name="AutoShape 31">
          <a:extLst>
            <a:ext uri="{FF2B5EF4-FFF2-40B4-BE49-F238E27FC236}">
              <a16:creationId xmlns:a16="http://schemas.microsoft.com/office/drawing/2014/main" id="{D5EEDE9E-D449-4A47-932D-F74C9C1605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43" name="AutoShape 31">
          <a:extLst>
            <a:ext uri="{FF2B5EF4-FFF2-40B4-BE49-F238E27FC236}">
              <a16:creationId xmlns:a16="http://schemas.microsoft.com/office/drawing/2014/main" id="{C05126C3-E93A-45DF-BB61-FB4F96988C4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44" name="AutoShape 31">
          <a:extLst>
            <a:ext uri="{FF2B5EF4-FFF2-40B4-BE49-F238E27FC236}">
              <a16:creationId xmlns:a16="http://schemas.microsoft.com/office/drawing/2014/main" id="{37267243-55D2-4FFF-8A10-A3F2058581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45" name="AutoShape 31">
          <a:extLst>
            <a:ext uri="{FF2B5EF4-FFF2-40B4-BE49-F238E27FC236}">
              <a16:creationId xmlns:a16="http://schemas.microsoft.com/office/drawing/2014/main" id="{ED8C083B-9481-4A2C-8EFE-35E74EFBD5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46" name="AutoShape 31">
          <a:extLst>
            <a:ext uri="{FF2B5EF4-FFF2-40B4-BE49-F238E27FC236}">
              <a16:creationId xmlns:a16="http://schemas.microsoft.com/office/drawing/2014/main" id="{1836EAD3-6AB2-4242-A09B-7E6C47CAE8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47" name="AutoShape 31">
          <a:extLst>
            <a:ext uri="{FF2B5EF4-FFF2-40B4-BE49-F238E27FC236}">
              <a16:creationId xmlns:a16="http://schemas.microsoft.com/office/drawing/2014/main" id="{AD9766A3-2AD3-4E11-B8A2-870B2A0D4D5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48" name="AutoShape 31">
          <a:extLst>
            <a:ext uri="{FF2B5EF4-FFF2-40B4-BE49-F238E27FC236}">
              <a16:creationId xmlns:a16="http://schemas.microsoft.com/office/drawing/2014/main" id="{E623DF1E-BC1B-4FFE-926B-475D0F126D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49" name="AutoShape 31">
          <a:extLst>
            <a:ext uri="{FF2B5EF4-FFF2-40B4-BE49-F238E27FC236}">
              <a16:creationId xmlns:a16="http://schemas.microsoft.com/office/drawing/2014/main" id="{F62C56CB-CB59-4EA7-B004-5B36CAAD20A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50" name="AutoShape 31">
          <a:extLst>
            <a:ext uri="{FF2B5EF4-FFF2-40B4-BE49-F238E27FC236}">
              <a16:creationId xmlns:a16="http://schemas.microsoft.com/office/drawing/2014/main" id="{C59D4C0A-C165-43E8-A592-0F9071448D9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51" name="AutoShape 31">
          <a:extLst>
            <a:ext uri="{FF2B5EF4-FFF2-40B4-BE49-F238E27FC236}">
              <a16:creationId xmlns:a16="http://schemas.microsoft.com/office/drawing/2014/main" id="{8BD5F549-0643-4DC2-8A27-6E5780D65F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52" name="AutoShape 31">
          <a:extLst>
            <a:ext uri="{FF2B5EF4-FFF2-40B4-BE49-F238E27FC236}">
              <a16:creationId xmlns:a16="http://schemas.microsoft.com/office/drawing/2014/main" id="{344DC7DD-A45A-4DEC-8F7F-C1B973DD6D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53" name="AutoShape 31">
          <a:extLst>
            <a:ext uri="{FF2B5EF4-FFF2-40B4-BE49-F238E27FC236}">
              <a16:creationId xmlns:a16="http://schemas.microsoft.com/office/drawing/2014/main" id="{57DC444E-DF76-4A6D-9A92-CB506E517E6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54" name="AutoShape 31">
          <a:extLst>
            <a:ext uri="{FF2B5EF4-FFF2-40B4-BE49-F238E27FC236}">
              <a16:creationId xmlns:a16="http://schemas.microsoft.com/office/drawing/2014/main" id="{2581F6E7-9D00-4C67-8419-A196E44339A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55" name="AutoShape 31">
          <a:extLst>
            <a:ext uri="{FF2B5EF4-FFF2-40B4-BE49-F238E27FC236}">
              <a16:creationId xmlns:a16="http://schemas.microsoft.com/office/drawing/2014/main" id="{512C5FB8-A122-4394-ABAC-6CA259A515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56" name="AutoShape 31">
          <a:extLst>
            <a:ext uri="{FF2B5EF4-FFF2-40B4-BE49-F238E27FC236}">
              <a16:creationId xmlns:a16="http://schemas.microsoft.com/office/drawing/2014/main" id="{0F011E7F-A9F7-45D4-81E0-E14EE46DA8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57" name="AutoShape 31">
          <a:extLst>
            <a:ext uri="{FF2B5EF4-FFF2-40B4-BE49-F238E27FC236}">
              <a16:creationId xmlns:a16="http://schemas.microsoft.com/office/drawing/2014/main" id="{7503811E-C933-4FAA-AE51-3308A57E0D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58" name="AutoShape 31">
          <a:extLst>
            <a:ext uri="{FF2B5EF4-FFF2-40B4-BE49-F238E27FC236}">
              <a16:creationId xmlns:a16="http://schemas.microsoft.com/office/drawing/2014/main" id="{8C543F7B-76DD-49CA-91E4-83CD0F1247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59" name="AutoShape 31">
          <a:extLst>
            <a:ext uri="{FF2B5EF4-FFF2-40B4-BE49-F238E27FC236}">
              <a16:creationId xmlns:a16="http://schemas.microsoft.com/office/drawing/2014/main" id="{32C6C2E9-F759-4642-A10E-B6275F08CE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60" name="AutoShape 31">
          <a:extLst>
            <a:ext uri="{FF2B5EF4-FFF2-40B4-BE49-F238E27FC236}">
              <a16:creationId xmlns:a16="http://schemas.microsoft.com/office/drawing/2014/main" id="{0040E17E-D810-457E-86EE-B4615EFA623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61" name="AutoShape 31">
          <a:extLst>
            <a:ext uri="{FF2B5EF4-FFF2-40B4-BE49-F238E27FC236}">
              <a16:creationId xmlns:a16="http://schemas.microsoft.com/office/drawing/2014/main" id="{EDED046F-512C-460F-A03B-66B1464AB8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62" name="AutoShape 31">
          <a:extLst>
            <a:ext uri="{FF2B5EF4-FFF2-40B4-BE49-F238E27FC236}">
              <a16:creationId xmlns:a16="http://schemas.microsoft.com/office/drawing/2014/main" id="{A7DF5787-A861-47D8-B49B-FB1CF7FD00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63" name="AutoShape 31">
          <a:extLst>
            <a:ext uri="{FF2B5EF4-FFF2-40B4-BE49-F238E27FC236}">
              <a16:creationId xmlns:a16="http://schemas.microsoft.com/office/drawing/2014/main" id="{382B4635-6183-4FF3-8047-F7C935443A2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64" name="AutoShape 31">
          <a:extLst>
            <a:ext uri="{FF2B5EF4-FFF2-40B4-BE49-F238E27FC236}">
              <a16:creationId xmlns:a16="http://schemas.microsoft.com/office/drawing/2014/main" id="{1C264122-69F8-4F07-9D2C-24E5D18A3E2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65" name="AutoShape 31">
          <a:extLst>
            <a:ext uri="{FF2B5EF4-FFF2-40B4-BE49-F238E27FC236}">
              <a16:creationId xmlns:a16="http://schemas.microsoft.com/office/drawing/2014/main" id="{C7FFF94E-7118-4D13-ACFC-0A89268CCD3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66" name="AutoShape 31">
          <a:extLst>
            <a:ext uri="{FF2B5EF4-FFF2-40B4-BE49-F238E27FC236}">
              <a16:creationId xmlns:a16="http://schemas.microsoft.com/office/drawing/2014/main" id="{E6613E63-8B3D-42D9-AFD8-8AAD879FF4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67" name="AutoShape 31">
          <a:extLst>
            <a:ext uri="{FF2B5EF4-FFF2-40B4-BE49-F238E27FC236}">
              <a16:creationId xmlns:a16="http://schemas.microsoft.com/office/drawing/2014/main" id="{31352EF5-BBEC-42F9-B55B-7AA9909F682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68" name="AutoShape 31">
          <a:extLst>
            <a:ext uri="{FF2B5EF4-FFF2-40B4-BE49-F238E27FC236}">
              <a16:creationId xmlns:a16="http://schemas.microsoft.com/office/drawing/2014/main" id="{C3AFC7F4-8D82-4158-A063-CBA63E0D71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69" name="AutoShape 31">
          <a:extLst>
            <a:ext uri="{FF2B5EF4-FFF2-40B4-BE49-F238E27FC236}">
              <a16:creationId xmlns:a16="http://schemas.microsoft.com/office/drawing/2014/main" id="{2A1DD76D-AD34-4DCE-A7DB-FD5813285B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70" name="AutoShape 31">
          <a:extLst>
            <a:ext uri="{FF2B5EF4-FFF2-40B4-BE49-F238E27FC236}">
              <a16:creationId xmlns:a16="http://schemas.microsoft.com/office/drawing/2014/main" id="{898F50E5-F544-448F-B132-A0A05497278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71" name="AutoShape 31">
          <a:extLst>
            <a:ext uri="{FF2B5EF4-FFF2-40B4-BE49-F238E27FC236}">
              <a16:creationId xmlns:a16="http://schemas.microsoft.com/office/drawing/2014/main" id="{28519EAD-1CCC-44D5-93AB-D510ED7F71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72" name="AutoShape 31">
          <a:extLst>
            <a:ext uri="{FF2B5EF4-FFF2-40B4-BE49-F238E27FC236}">
              <a16:creationId xmlns:a16="http://schemas.microsoft.com/office/drawing/2014/main" id="{DA61C4BA-BBD7-462A-BD13-CF70EBEA34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73" name="AutoShape 31">
          <a:extLst>
            <a:ext uri="{FF2B5EF4-FFF2-40B4-BE49-F238E27FC236}">
              <a16:creationId xmlns:a16="http://schemas.microsoft.com/office/drawing/2014/main" id="{B5307F2F-DFD1-4AAF-9951-3E4E06B4FF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74" name="AutoShape 31">
          <a:extLst>
            <a:ext uri="{FF2B5EF4-FFF2-40B4-BE49-F238E27FC236}">
              <a16:creationId xmlns:a16="http://schemas.microsoft.com/office/drawing/2014/main" id="{261FF10C-4D08-4482-BD5E-FB0A13EBFC4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75" name="AutoShape 31">
          <a:extLst>
            <a:ext uri="{FF2B5EF4-FFF2-40B4-BE49-F238E27FC236}">
              <a16:creationId xmlns:a16="http://schemas.microsoft.com/office/drawing/2014/main" id="{7CA4E975-5E50-479B-A9D6-1F6399E4970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76" name="AutoShape 31">
          <a:extLst>
            <a:ext uri="{FF2B5EF4-FFF2-40B4-BE49-F238E27FC236}">
              <a16:creationId xmlns:a16="http://schemas.microsoft.com/office/drawing/2014/main" id="{4B604A15-DD8F-49DF-860F-946626800B1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77" name="AutoShape 31">
          <a:extLst>
            <a:ext uri="{FF2B5EF4-FFF2-40B4-BE49-F238E27FC236}">
              <a16:creationId xmlns:a16="http://schemas.microsoft.com/office/drawing/2014/main" id="{4390AABA-8398-4D85-923F-942F113448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78" name="AutoShape 31">
          <a:extLst>
            <a:ext uri="{FF2B5EF4-FFF2-40B4-BE49-F238E27FC236}">
              <a16:creationId xmlns:a16="http://schemas.microsoft.com/office/drawing/2014/main" id="{F212F34A-6155-4985-B1D8-B5B09ADB0F4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79" name="AutoShape 31">
          <a:extLst>
            <a:ext uri="{FF2B5EF4-FFF2-40B4-BE49-F238E27FC236}">
              <a16:creationId xmlns:a16="http://schemas.microsoft.com/office/drawing/2014/main" id="{1B314CD9-1FE6-4323-AE07-5178F9C81AD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80" name="AutoShape 31">
          <a:extLst>
            <a:ext uri="{FF2B5EF4-FFF2-40B4-BE49-F238E27FC236}">
              <a16:creationId xmlns:a16="http://schemas.microsoft.com/office/drawing/2014/main" id="{37D8BBFB-3A64-4EED-BEB6-5BDBD32AEC0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81" name="AutoShape 31">
          <a:extLst>
            <a:ext uri="{FF2B5EF4-FFF2-40B4-BE49-F238E27FC236}">
              <a16:creationId xmlns:a16="http://schemas.microsoft.com/office/drawing/2014/main" id="{0192A495-202D-4955-8C9B-96947520D8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82" name="AutoShape 31">
          <a:extLst>
            <a:ext uri="{FF2B5EF4-FFF2-40B4-BE49-F238E27FC236}">
              <a16:creationId xmlns:a16="http://schemas.microsoft.com/office/drawing/2014/main" id="{909C98A5-1568-4E4E-8164-C4AF0F7A31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83" name="AutoShape 31">
          <a:extLst>
            <a:ext uri="{FF2B5EF4-FFF2-40B4-BE49-F238E27FC236}">
              <a16:creationId xmlns:a16="http://schemas.microsoft.com/office/drawing/2014/main" id="{196A0DDC-2A80-44D7-B19E-528B062B2E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84" name="AutoShape 31">
          <a:extLst>
            <a:ext uri="{FF2B5EF4-FFF2-40B4-BE49-F238E27FC236}">
              <a16:creationId xmlns:a16="http://schemas.microsoft.com/office/drawing/2014/main" id="{2CC22F2D-A633-45B6-B076-C4914164A48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85" name="AutoShape 31">
          <a:extLst>
            <a:ext uri="{FF2B5EF4-FFF2-40B4-BE49-F238E27FC236}">
              <a16:creationId xmlns:a16="http://schemas.microsoft.com/office/drawing/2014/main" id="{9B5B7023-0910-4E26-9286-59B1C495940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86" name="AutoShape 31">
          <a:extLst>
            <a:ext uri="{FF2B5EF4-FFF2-40B4-BE49-F238E27FC236}">
              <a16:creationId xmlns:a16="http://schemas.microsoft.com/office/drawing/2014/main" id="{851C2E59-6016-4C81-8C33-C1C677C230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87" name="AutoShape 31">
          <a:extLst>
            <a:ext uri="{FF2B5EF4-FFF2-40B4-BE49-F238E27FC236}">
              <a16:creationId xmlns:a16="http://schemas.microsoft.com/office/drawing/2014/main" id="{204AC24A-757E-44C7-B232-B33BA48CB6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88" name="AutoShape 31">
          <a:extLst>
            <a:ext uri="{FF2B5EF4-FFF2-40B4-BE49-F238E27FC236}">
              <a16:creationId xmlns:a16="http://schemas.microsoft.com/office/drawing/2014/main" id="{7E1FC113-1DF0-44F2-8E8C-2CCBE8E5E7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89" name="AutoShape 31">
          <a:extLst>
            <a:ext uri="{FF2B5EF4-FFF2-40B4-BE49-F238E27FC236}">
              <a16:creationId xmlns:a16="http://schemas.microsoft.com/office/drawing/2014/main" id="{DF246423-2954-4FCE-AC2E-CEBE5A799BB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90" name="AutoShape 31">
          <a:extLst>
            <a:ext uri="{FF2B5EF4-FFF2-40B4-BE49-F238E27FC236}">
              <a16:creationId xmlns:a16="http://schemas.microsoft.com/office/drawing/2014/main" id="{7C751CC6-FE42-438B-B33C-0D5AFA71A8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91" name="AutoShape 31">
          <a:extLst>
            <a:ext uri="{FF2B5EF4-FFF2-40B4-BE49-F238E27FC236}">
              <a16:creationId xmlns:a16="http://schemas.microsoft.com/office/drawing/2014/main" id="{4A2EDBE9-ED83-4F9E-9912-46318AD884A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92" name="AutoShape 31">
          <a:extLst>
            <a:ext uri="{FF2B5EF4-FFF2-40B4-BE49-F238E27FC236}">
              <a16:creationId xmlns:a16="http://schemas.microsoft.com/office/drawing/2014/main" id="{5E94BBDD-50D3-4A72-848E-3214D85636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93" name="AutoShape 31">
          <a:extLst>
            <a:ext uri="{FF2B5EF4-FFF2-40B4-BE49-F238E27FC236}">
              <a16:creationId xmlns:a16="http://schemas.microsoft.com/office/drawing/2014/main" id="{0CA62900-9473-4E46-AF6C-30EBFF8A81F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94" name="AutoShape 31">
          <a:extLst>
            <a:ext uri="{FF2B5EF4-FFF2-40B4-BE49-F238E27FC236}">
              <a16:creationId xmlns:a16="http://schemas.microsoft.com/office/drawing/2014/main" id="{BAF976DF-ECAD-461E-AC34-A011408134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95" name="AutoShape 31">
          <a:extLst>
            <a:ext uri="{FF2B5EF4-FFF2-40B4-BE49-F238E27FC236}">
              <a16:creationId xmlns:a16="http://schemas.microsoft.com/office/drawing/2014/main" id="{10C72C81-8F07-4FD8-9119-89E5A93E13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96" name="AutoShape 31">
          <a:extLst>
            <a:ext uri="{FF2B5EF4-FFF2-40B4-BE49-F238E27FC236}">
              <a16:creationId xmlns:a16="http://schemas.microsoft.com/office/drawing/2014/main" id="{F369C6E9-EFF4-412D-A284-82A612D93E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97" name="AutoShape 31">
          <a:extLst>
            <a:ext uri="{FF2B5EF4-FFF2-40B4-BE49-F238E27FC236}">
              <a16:creationId xmlns:a16="http://schemas.microsoft.com/office/drawing/2014/main" id="{9C43619B-C82A-470C-91CD-3A76663B4D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98" name="AutoShape 31">
          <a:extLst>
            <a:ext uri="{FF2B5EF4-FFF2-40B4-BE49-F238E27FC236}">
              <a16:creationId xmlns:a16="http://schemas.microsoft.com/office/drawing/2014/main" id="{6F2B599C-15B7-4F8B-9080-58B29ECE0F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399" name="AutoShape 31">
          <a:extLst>
            <a:ext uri="{FF2B5EF4-FFF2-40B4-BE49-F238E27FC236}">
              <a16:creationId xmlns:a16="http://schemas.microsoft.com/office/drawing/2014/main" id="{34A40C81-49F2-4B9E-AB3B-083132B654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00" name="AutoShape 31">
          <a:extLst>
            <a:ext uri="{FF2B5EF4-FFF2-40B4-BE49-F238E27FC236}">
              <a16:creationId xmlns:a16="http://schemas.microsoft.com/office/drawing/2014/main" id="{1129FE7A-8BF3-49C1-81A2-E957DD73914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01" name="AutoShape 31">
          <a:extLst>
            <a:ext uri="{FF2B5EF4-FFF2-40B4-BE49-F238E27FC236}">
              <a16:creationId xmlns:a16="http://schemas.microsoft.com/office/drawing/2014/main" id="{0E1EF6FE-BDFF-40BF-8619-31E6DC90705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02" name="AutoShape 31">
          <a:extLst>
            <a:ext uri="{FF2B5EF4-FFF2-40B4-BE49-F238E27FC236}">
              <a16:creationId xmlns:a16="http://schemas.microsoft.com/office/drawing/2014/main" id="{FC87A211-9904-44DF-BD4D-BAB5C22F5A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03" name="AutoShape 31">
          <a:extLst>
            <a:ext uri="{FF2B5EF4-FFF2-40B4-BE49-F238E27FC236}">
              <a16:creationId xmlns:a16="http://schemas.microsoft.com/office/drawing/2014/main" id="{7076A518-4810-4161-8F8C-5F22391C5A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04" name="AutoShape 31">
          <a:extLst>
            <a:ext uri="{FF2B5EF4-FFF2-40B4-BE49-F238E27FC236}">
              <a16:creationId xmlns:a16="http://schemas.microsoft.com/office/drawing/2014/main" id="{3604EAFA-7E08-4341-8567-2C0D1189D6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05" name="AutoShape 31">
          <a:extLst>
            <a:ext uri="{FF2B5EF4-FFF2-40B4-BE49-F238E27FC236}">
              <a16:creationId xmlns:a16="http://schemas.microsoft.com/office/drawing/2014/main" id="{DAC894D1-BDA8-4504-8066-4831F0B051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06" name="AutoShape 31">
          <a:extLst>
            <a:ext uri="{FF2B5EF4-FFF2-40B4-BE49-F238E27FC236}">
              <a16:creationId xmlns:a16="http://schemas.microsoft.com/office/drawing/2014/main" id="{52DCA47A-BD95-4969-9811-9DBEF1E3D5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07" name="AutoShape 31">
          <a:extLst>
            <a:ext uri="{FF2B5EF4-FFF2-40B4-BE49-F238E27FC236}">
              <a16:creationId xmlns:a16="http://schemas.microsoft.com/office/drawing/2014/main" id="{E37836B0-D5F4-4C80-8BFB-B4BD581771B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08" name="AutoShape 31">
          <a:extLst>
            <a:ext uri="{FF2B5EF4-FFF2-40B4-BE49-F238E27FC236}">
              <a16:creationId xmlns:a16="http://schemas.microsoft.com/office/drawing/2014/main" id="{350FD239-A6A2-43A4-B0EB-1E04E1799B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09" name="AutoShape 31">
          <a:extLst>
            <a:ext uri="{FF2B5EF4-FFF2-40B4-BE49-F238E27FC236}">
              <a16:creationId xmlns:a16="http://schemas.microsoft.com/office/drawing/2014/main" id="{7D5B1D4A-24C9-4B95-9EA4-A9B81925463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10" name="AutoShape 31">
          <a:extLst>
            <a:ext uri="{FF2B5EF4-FFF2-40B4-BE49-F238E27FC236}">
              <a16:creationId xmlns:a16="http://schemas.microsoft.com/office/drawing/2014/main" id="{52B76DE2-2254-4439-980A-A8EBC49CDE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11" name="AutoShape 31">
          <a:extLst>
            <a:ext uri="{FF2B5EF4-FFF2-40B4-BE49-F238E27FC236}">
              <a16:creationId xmlns:a16="http://schemas.microsoft.com/office/drawing/2014/main" id="{F4FD1469-CF53-42ED-B9E2-8FC12B73C6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12" name="AutoShape 31">
          <a:extLst>
            <a:ext uri="{FF2B5EF4-FFF2-40B4-BE49-F238E27FC236}">
              <a16:creationId xmlns:a16="http://schemas.microsoft.com/office/drawing/2014/main" id="{90F66568-36B0-4380-8F75-47023C7490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13" name="AutoShape 31">
          <a:extLst>
            <a:ext uri="{FF2B5EF4-FFF2-40B4-BE49-F238E27FC236}">
              <a16:creationId xmlns:a16="http://schemas.microsoft.com/office/drawing/2014/main" id="{9D9360E1-E6E5-4904-AD55-34BAE826E2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14" name="AutoShape 31">
          <a:extLst>
            <a:ext uri="{FF2B5EF4-FFF2-40B4-BE49-F238E27FC236}">
              <a16:creationId xmlns:a16="http://schemas.microsoft.com/office/drawing/2014/main" id="{9CA90BDB-0097-4784-82F9-BE1ADA79CB4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15" name="AutoShape 31">
          <a:extLst>
            <a:ext uri="{FF2B5EF4-FFF2-40B4-BE49-F238E27FC236}">
              <a16:creationId xmlns:a16="http://schemas.microsoft.com/office/drawing/2014/main" id="{61BD4D12-3C6B-4206-8295-B0A56767D0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16" name="AutoShape 31">
          <a:extLst>
            <a:ext uri="{FF2B5EF4-FFF2-40B4-BE49-F238E27FC236}">
              <a16:creationId xmlns:a16="http://schemas.microsoft.com/office/drawing/2014/main" id="{0EB1B4AF-5A12-4E6E-AA9D-E5D7D196FE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17" name="AutoShape 31">
          <a:extLst>
            <a:ext uri="{FF2B5EF4-FFF2-40B4-BE49-F238E27FC236}">
              <a16:creationId xmlns:a16="http://schemas.microsoft.com/office/drawing/2014/main" id="{78253FEE-4372-4E14-AA7D-F942BC628B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18" name="AutoShape 31">
          <a:extLst>
            <a:ext uri="{FF2B5EF4-FFF2-40B4-BE49-F238E27FC236}">
              <a16:creationId xmlns:a16="http://schemas.microsoft.com/office/drawing/2014/main" id="{C87E517F-B44A-46A5-B3C9-084E7E04D4D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19" name="AutoShape 31">
          <a:extLst>
            <a:ext uri="{FF2B5EF4-FFF2-40B4-BE49-F238E27FC236}">
              <a16:creationId xmlns:a16="http://schemas.microsoft.com/office/drawing/2014/main" id="{E126A033-8356-4FBD-A437-A33FD920B0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20" name="AutoShape 31">
          <a:extLst>
            <a:ext uri="{FF2B5EF4-FFF2-40B4-BE49-F238E27FC236}">
              <a16:creationId xmlns:a16="http://schemas.microsoft.com/office/drawing/2014/main" id="{98BB3354-C683-408D-A385-5CB2188115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21" name="AutoShape 31">
          <a:extLst>
            <a:ext uri="{FF2B5EF4-FFF2-40B4-BE49-F238E27FC236}">
              <a16:creationId xmlns:a16="http://schemas.microsoft.com/office/drawing/2014/main" id="{D85EB780-8477-4B24-8A24-FF99D3B41E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22" name="AutoShape 31">
          <a:extLst>
            <a:ext uri="{FF2B5EF4-FFF2-40B4-BE49-F238E27FC236}">
              <a16:creationId xmlns:a16="http://schemas.microsoft.com/office/drawing/2014/main" id="{3E96CF66-3925-4049-B9CA-C7DAAF9F7F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23" name="AutoShape 31">
          <a:extLst>
            <a:ext uri="{FF2B5EF4-FFF2-40B4-BE49-F238E27FC236}">
              <a16:creationId xmlns:a16="http://schemas.microsoft.com/office/drawing/2014/main" id="{68F307C9-E5E4-4886-81B7-92CC1FA6A3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24" name="AutoShape 31">
          <a:extLst>
            <a:ext uri="{FF2B5EF4-FFF2-40B4-BE49-F238E27FC236}">
              <a16:creationId xmlns:a16="http://schemas.microsoft.com/office/drawing/2014/main" id="{57460F84-E764-4B69-89C8-7AB7FC75D8B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25" name="AutoShape 31">
          <a:extLst>
            <a:ext uri="{FF2B5EF4-FFF2-40B4-BE49-F238E27FC236}">
              <a16:creationId xmlns:a16="http://schemas.microsoft.com/office/drawing/2014/main" id="{BFA9EEA5-3D23-4DED-96EB-939BF04762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26" name="AutoShape 31">
          <a:extLst>
            <a:ext uri="{FF2B5EF4-FFF2-40B4-BE49-F238E27FC236}">
              <a16:creationId xmlns:a16="http://schemas.microsoft.com/office/drawing/2014/main" id="{1E307A49-69B6-4D99-B135-3B0B4892671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27" name="AutoShape 31">
          <a:extLst>
            <a:ext uri="{FF2B5EF4-FFF2-40B4-BE49-F238E27FC236}">
              <a16:creationId xmlns:a16="http://schemas.microsoft.com/office/drawing/2014/main" id="{69C7B043-8554-4557-8401-4B95B8DAD5F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28" name="AutoShape 31">
          <a:extLst>
            <a:ext uri="{FF2B5EF4-FFF2-40B4-BE49-F238E27FC236}">
              <a16:creationId xmlns:a16="http://schemas.microsoft.com/office/drawing/2014/main" id="{620D86E4-6168-41CF-857E-F5102C509A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29" name="AutoShape 31">
          <a:extLst>
            <a:ext uri="{FF2B5EF4-FFF2-40B4-BE49-F238E27FC236}">
              <a16:creationId xmlns:a16="http://schemas.microsoft.com/office/drawing/2014/main" id="{6BF6E0C1-20E1-42DB-B2A1-0B602F74B29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30" name="AutoShape 31">
          <a:extLst>
            <a:ext uri="{FF2B5EF4-FFF2-40B4-BE49-F238E27FC236}">
              <a16:creationId xmlns:a16="http://schemas.microsoft.com/office/drawing/2014/main" id="{8CB9E775-EBF7-4617-B4C5-C9F53143E90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31" name="AutoShape 31">
          <a:extLst>
            <a:ext uri="{FF2B5EF4-FFF2-40B4-BE49-F238E27FC236}">
              <a16:creationId xmlns:a16="http://schemas.microsoft.com/office/drawing/2014/main" id="{EC90E8FA-E4A6-421C-AB19-83F00F73B98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32" name="AutoShape 31">
          <a:extLst>
            <a:ext uri="{FF2B5EF4-FFF2-40B4-BE49-F238E27FC236}">
              <a16:creationId xmlns:a16="http://schemas.microsoft.com/office/drawing/2014/main" id="{C5C15695-AF07-434F-A951-DFEDB8AC1B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33" name="AutoShape 31">
          <a:extLst>
            <a:ext uri="{FF2B5EF4-FFF2-40B4-BE49-F238E27FC236}">
              <a16:creationId xmlns:a16="http://schemas.microsoft.com/office/drawing/2014/main" id="{91B748E1-E2ED-4C29-8A29-EC8D532AE5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34" name="AutoShape 31">
          <a:extLst>
            <a:ext uri="{FF2B5EF4-FFF2-40B4-BE49-F238E27FC236}">
              <a16:creationId xmlns:a16="http://schemas.microsoft.com/office/drawing/2014/main" id="{F62D53A2-22A0-439E-860A-6349182696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35" name="AutoShape 31">
          <a:extLst>
            <a:ext uri="{FF2B5EF4-FFF2-40B4-BE49-F238E27FC236}">
              <a16:creationId xmlns:a16="http://schemas.microsoft.com/office/drawing/2014/main" id="{ABA5A36E-38B6-458F-988A-0CE62EF60F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36" name="AutoShape 31">
          <a:extLst>
            <a:ext uri="{FF2B5EF4-FFF2-40B4-BE49-F238E27FC236}">
              <a16:creationId xmlns:a16="http://schemas.microsoft.com/office/drawing/2014/main" id="{73C53E31-E156-4EAA-9FD2-0697F97BA04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37" name="AutoShape 31">
          <a:extLst>
            <a:ext uri="{FF2B5EF4-FFF2-40B4-BE49-F238E27FC236}">
              <a16:creationId xmlns:a16="http://schemas.microsoft.com/office/drawing/2014/main" id="{E7B9137A-2E4C-4B04-9D58-C3FB3E227FB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38" name="AutoShape 31">
          <a:extLst>
            <a:ext uri="{FF2B5EF4-FFF2-40B4-BE49-F238E27FC236}">
              <a16:creationId xmlns:a16="http://schemas.microsoft.com/office/drawing/2014/main" id="{314F1114-C9A5-4F5E-AEC5-78FE1D5A85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39" name="AutoShape 31">
          <a:extLst>
            <a:ext uri="{FF2B5EF4-FFF2-40B4-BE49-F238E27FC236}">
              <a16:creationId xmlns:a16="http://schemas.microsoft.com/office/drawing/2014/main" id="{EAC84822-2A9B-484F-BA3E-49A3C8459B1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40" name="AutoShape 31">
          <a:extLst>
            <a:ext uri="{FF2B5EF4-FFF2-40B4-BE49-F238E27FC236}">
              <a16:creationId xmlns:a16="http://schemas.microsoft.com/office/drawing/2014/main" id="{79F39E91-7632-4364-AC2E-AAAE4D12297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41" name="AutoShape 31">
          <a:extLst>
            <a:ext uri="{FF2B5EF4-FFF2-40B4-BE49-F238E27FC236}">
              <a16:creationId xmlns:a16="http://schemas.microsoft.com/office/drawing/2014/main" id="{4F98CC5A-2D54-45FA-ACFD-7A09E528AD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42" name="AutoShape 31">
          <a:extLst>
            <a:ext uri="{FF2B5EF4-FFF2-40B4-BE49-F238E27FC236}">
              <a16:creationId xmlns:a16="http://schemas.microsoft.com/office/drawing/2014/main" id="{26726957-84D2-48AE-99A0-079867C771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43" name="AutoShape 31">
          <a:extLst>
            <a:ext uri="{FF2B5EF4-FFF2-40B4-BE49-F238E27FC236}">
              <a16:creationId xmlns:a16="http://schemas.microsoft.com/office/drawing/2014/main" id="{8AB4BCC8-33FD-4664-91D2-6C9178FEBB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44" name="AutoShape 31">
          <a:extLst>
            <a:ext uri="{FF2B5EF4-FFF2-40B4-BE49-F238E27FC236}">
              <a16:creationId xmlns:a16="http://schemas.microsoft.com/office/drawing/2014/main" id="{37149913-EDD2-45CB-8318-BF2666E8A2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45" name="AutoShape 31">
          <a:extLst>
            <a:ext uri="{FF2B5EF4-FFF2-40B4-BE49-F238E27FC236}">
              <a16:creationId xmlns:a16="http://schemas.microsoft.com/office/drawing/2014/main" id="{7B229266-C737-49B1-895C-5B4E67F1D9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46" name="AutoShape 31">
          <a:extLst>
            <a:ext uri="{FF2B5EF4-FFF2-40B4-BE49-F238E27FC236}">
              <a16:creationId xmlns:a16="http://schemas.microsoft.com/office/drawing/2014/main" id="{908DC527-DD6B-4856-AF4C-D4A329B5DA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47" name="AutoShape 31">
          <a:extLst>
            <a:ext uri="{FF2B5EF4-FFF2-40B4-BE49-F238E27FC236}">
              <a16:creationId xmlns:a16="http://schemas.microsoft.com/office/drawing/2014/main" id="{1B64D122-E5E2-412B-8305-231A55CE2B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48" name="AutoShape 31">
          <a:extLst>
            <a:ext uri="{FF2B5EF4-FFF2-40B4-BE49-F238E27FC236}">
              <a16:creationId xmlns:a16="http://schemas.microsoft.com/office/drawing/2014/main" id="{77AA7FB1-212F-4647-951E-BA30E53AFE4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49" name="AutoShape 31">
          <a:extLst>
            <a:ext uri="{FF2B5EF4-FFF2-40B4-BE49-F238E27FC236}">
              <a16:creationId xmlns:a16="http://schemas.microsoft.com/office/drawing/2014/main" id="{05A40BC2-3830-4E95-8AB2-30596A3F714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50" name="AutoShape 31">
          <a:extLst>
            <a:ext uri="{FF2B5EF4-FFF2-40B4-BE49-F238E27FC236}">
              <a16:creationId xmlns:a16="http://schemas.microsoft.com/office/drawing/2014/main" id="{8A8E003E-2D8B-4A37-9FE8-AE68029C79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51" name="AutoShape 31">
          <a:extLst>
            <a:ext uri="{FF2B5EF4-FFF2-40B4-BE49-F238E27FC236}">
              <a16:creationId xmlns:a16="http://schemas.microsoft.com/office/drawing/2014/main" id="{D5BE938E-200A-4B42-97B8-F23F633CE4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52" name="AutoShape 31">
          <a:extLst>
            <a:ext uri="{FF2B5EF4-FFF2-40B4-BE49-F238E27FC236}">
              <a16:creationId xmlns:a16="http://schemas.microsoft.com/office/drawing/2014/main" id="{361349EE-A97D-473F-9EA0-D8BFAD1F87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53" name="AutoShape 31">
          <a:extLst>
            <a:ext uri="{FF2B5EF4-FFF2-40B4-BE49-F238E27FC236}">
              <a16:creationId xmlns:a16="http://schemas.microsoft.com/office/drawing/2014/main" id="{72E35D92-5743-4D94-BC3E-73E3636189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54" name="AutoShape 31">
          <a:extLst>
            <a:ext uri="{FF2B5EF4-FFF2-40B4-BE49-F238E27FC236}">
              <a16:creationId xmlns:a16="http://schemas.microsoft.com/office/drawing/2014/main" id="{68518C38-FFC4-4BC2-A83F-64514DACCFA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55" name="AutoShape 31">
          <a:extLst>
            <a:ext uri="{FF2B5EF4-FFF2-40B4-BE49-F238E27FC236}">
              <a16:creationId xmlns:a16="http://schemas.microsoft.com/office/drawing/2014/main" id="{1DCBC785-76B7-4459-9DF1-712673E0741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56" name="AutoShape 31">
          <a:extLst>
            <a:ext uri="{FF2B5EF4-FFF2-40B4-BE49-F238E27FC236}">
              <a16:creationId xmlns:a16="http://schemas.microsoft.com/office/drawing/2014/main" id="{3D8B343C-6468-403E-8C39-76F0820D43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57" name="AutoShape 31">
          <a:extLst>
            <a:ext uri="{FF2B5EF4-FFF2-40B4-BE49-F238E27FC236}">
              <a16:creationId xmlns:a16="http://schemas.microsoft.com/office/drawing/2014/main" id="{342509F3-5F04-4731-8F5D-4C89FD4881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58" name="AutoShape 31">
          <a:extLst>
            <a:ext uri="{FF2B5EF4-FFF2-40B4-BE49-F238E27FC236}">
              <a16:creationId xmlns:a16="http://schemas.microsoft.com/office/drawing/2014/main" id="{414D9CF8-5EE3-4C21-B793-541B15212C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59" name="AutoShape 31">
          <a:extLst>
            <a:ext uri="{FF2B5EF4-FFF2-40B4-BE49-F238E27FC236}">
              <a16:creationId xmlns:a16="http://schemas.microsoft.com/office/drawing/2014/main" id="{AC9FDBAD-40F3-41F0-B154-A5F1BCEEB05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60" name="AutoShape 31">
          <a:extLst>
            <a:ext uri="{FF2B5EF4-FFF2-40B4-BE49-F238E27FC236}">
              <a16:creationId xmlns:a16="http://schemas.microsoft.com/office/drawing/2014/main" id="{1E7DBE74-C630-497D-B724-E0D76D1479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61" name="AutoShape 31">
          <a:extLst>
            <a:ext uri="{FF2B5EF4-FFF2-40B4-BE49-F238E27FC236}">
              <a16:creationId xmlns:a16="http://schemas.microsoft.com/office/drawing/2014/main" id="{D21DF021-9A93-410A-A5FA-9EBB18E4A6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62" name="AutoShape 31">
          <a:extLst>
            <a:ext uri="{FF2B5EF4-FFF2-40B4-BE49-F238E27FC236}">
              <a16:creationId xmlns:a16="http://schemas.microsoft.com/office/drawing/2014/main" id="{E9001EA4-C573-40CB-897F-C7795C3D22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63" name="AutoShape 31">
          <a:extLst>
            <a:ext uri="{FF2B5EF4-FFF2-40B4-BE49-F238E27FC236}">
              <a16:creationId xmlns:a16="http://schemas.microsoft.com/office/drawing/2014/main" id="{22AA0F70-022C-4F67-AF50-26A3C492AD2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64" name="AutoShape 31">
          <a:extLst>
            <a:ext uri="{FF2B5EF4-FFF2-40B4-BE49-F238E27FC236}">
              <a16:creationId xmlns:a16="http://schemas.microsoft.com/office/drawing/2014/main" id="{041ADA74-093C-40BC-B577-C84D56A706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65" name="AutoShape 31">
          <a:extLst>
            <a:ext uri="{FF2B5EF4-FFF2-40B4-BE49-F238E27FC236}">
              <a16:creationId xmlns:a16="http://schemas.microsoft.com/office/drawing/2014/main" id="{5E2A4FD2-51B6-4602-A614-D166B4069A9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66" name="AutoShape 31">
          <a:extLst>
            <a:ext uri="{FF2B5EF4-FFF2-40B4-BE49-F238E27FC236}">
              <a16:creationId xmlns:a16="http://schemas.microsoft.com/office/drawing/2014/main" id="{1E590EC9-5D65-4397-9997-A931193A97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67" name="AutoShape 31">
          <a:extLst>
            <a:ext uri="{FF2B5EF4-FFF2-40B4-BE49-F238E27FC236}">
              <a16:creationId xmlns:a16="http://schemas.microsoft.com/office/drawing/2014/main" id="{3CC95943-EECB-4B57-8BCD-9C2F9916C6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68" name="AutoShape 31">
          <a:extLst>
            <a:ext uri="{FF2B5EF4-FFF2-40B4-BE49-F238E27FC236}">
              <a16:creationId xmlns:a16="http://schemas.microsoft.com/office/drawing/2014/main" id="{D9668E6E-AA14-4561-9A18-442FD3FA59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69" name="AutoShape 31">
          <a:extLst>
            <a:ext uri="{FF2B5EF4-FFF2-40B4-BE49-F238E27FC236}">
              <a16:creationId xmlns:a16="http://schemas.microsoft.com/office/drawing/2014/main" id="{F7165212-7A1B-4DC6-9AD2-5F10C6BC6B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70" name="AutoShape 31">
          <a:extLst>
            <a:ext uri="{FF2B5EF4-FFF2-40B4-BE49-F238E27FC236}">
              <a16:creationId xmlns:a16="http://schemas.microsoft.com/office/drawing/2014/main" id="{983C06C1-4984-43FA-A7CD-10D37AB53D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71" name="AutoShape 31">
          <a:extLst>
            <a:ext uri="{FF2B5EF4-FFF2-40B4-BE49-F238E27FC236}">
              <a16:creationId xmlns:a16="http://schemas.microsoft.com/office/drawing/2014/main" id="{2026FD8D-9DB0-4F06-A200-0387BC38FC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72" name="AutoShape 31">
          <a:extLst>
            <a:ext uri="{FF2B5EF4-FFF2-40B4-BE49-F238E27FC236}">
              <a16:creationId xmlns:a16="http://schemas.microsoft.com/office/drawing/2014/main" id="{5803825B-EEBC-4501-98A3-FCCAFE9114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73" name="AutoShape 31">
          <a:extLst>
            <a:ext uri="{FF2B5EF4-FFF2-40B4-BE49-F238E27FC236}">
              <a16:creationId xmlns:a16="http://schemas.microsoft.com/office/drawing/2014/main" id="{386AEA38-8EC1-427C-BA02-6B9069682B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74" name="AutoShape 31">
          <a:extLst>
            <a:ext uri="{FF2B5EF4-FFF2-40B4-BE49-F238E27FC236}">
              <a16:creationId xmlns:a16="http://schemas.microsoft.com/office/drawing/2014/main" id="{1E677F06-A321-477F-BE28-4F89C5D77F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75" name="AutoShape 31">
          <a:extLst>
            <a:ext uri="{FF2B5EF4-FFF2-40B4-BE49-F238E27FC236}">
              <a16:creationId xmlns:a16="http://schemas.microsoft.com/office/drawing/2014/main" id="{7A3D296C-42AF-4AE1-85E9-948D528D33C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76" name="AutoShape 31">
          <a:extLst>
            <a:ext uri="{FF2B5EF4-FFF2-40B4-BE49-F238E27FC236}">
              <a16:creationId xmlns:a16="http://schemas.microsoft.com/office/drawing/2014/main" id="{0C04B434-317D-45EA-B7E6-E6E3D54E28A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77" name="AutoShape 31">
          <a:extLst>
            <a:ext uri="{FF2B5EF4-FFF2-40B4-BE49-F238E27FC236}">
              <a16:creationId xmlns:a16="http://schemas.microsoft.com/office/drawing/2014/main" id="{6D4AEBB8-AFDE-43DD-876C-AA6F669A81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78" name="AutoShape 31">
          <a:extLst>
            <a:ext uri="{FF2B5EF4-FFF2-40B4-BE49-F238E27FC236}">
              <a16:creationId xmlns:a16="http://schemas.microsoft.com/office/drawing/2014/main" id="{C5B5CDB5-3D6C-44D8-9642-35ECD5C81B3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79" name="AutoShape 31">
          <a:extLst>
            <a:ext uri="{FF2B5EF4-FFF2-40B4-BE49-F238E27FC236}">
              <a16:creationId xmlns:a16="http://schemas.microsoft.com/office/drawing/2014/main" id="{847AE99E-0213-4696-8D0D-F29451F731A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80" name="AutoShape 31">
          <a:extLst>
            <a:ext uri="{FF2B5EF4-FFF2-40B4-BE49-F238E27FC236}">
              <a16:creationId xmlns:a16="http://schemas.microsoft.com/office/drawing/2014/main" id="{F0A84EC0-5385-4BAF-AA83-93118BD4A0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81" name="AutoShape 31">
          <a:extLst>
            <a:ext uri="{FF2B5EF4-FFF2-40B4-BE49-F238E27FC236}">
              <a16:creationId xmlns:a16="http://schemas.microsoft.com/office/drawing/2014/main" id="{53ABD7C8-C2DA-4198-8BE0-974867B796E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82" name="AutoShape 31">
          <a:extLst>
            <a:ext uri="{FF2B5EF4-FFF2-40B4-BE49-F238E27FC236}">
              <a16:creationId xmlns:a16="http://schemas.microsoft.com/office/drawing/2014/main" id="{B68CA074-064C-473C-A4EC-42F1102AA3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83" name="AutoShape 31">
          <a:extLst>
            <a:ext uri="{FF2B5EF4-FFF2-40B4-BE49-F238E27FC236}">
              <a16:creationId xmlns:a16="http://schemas.microsoft.com/office/drawing/2014/main" id="{4BA86286-3F11-4C52-B48E-EE779B9CEC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84" name="AutoShape 31">
          <a:extLst>
            <a:ext uri="{FF2B5EF4-FFF2-40B4-BE49-F238E27FC236}">
              <a16:creationId xmlns:a16="http://schemas.microsoft.com/office/drawing/2014/main" id="{87F4BA20-05D1-433A-8893-22E042178D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85" name="AutoShape 31">
          <a:extLst>
            <a:ext uri="{FF2B5EF4-FFF2-40B4-BE49-F238E27FC236}">
              <a16:creationId xmlns:a16="http://schemas.microsoft.com/office/drawing/2014/main" id="{1DD59964-7CAC-4E9B-8274-771D0E02537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86" name="AutoShape 31">
          <a:extLst>
            <a:ext uri="{FF2B5EF4-FFF2-40B4-BE49-F238E27FC236}">
              <a16:creationId xmlns:a16="http://schemas.microsoft.com/office/drawing/2014/main" id="{85F2CEDD-9F56-4EE3-8D18-533DC685E1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87" name="AutoShape 31">
          <a:extLst>
            <a:ext uri="{FF2B5EF4-FFF2-40B4-BE49-F238E27FC236}">
              <a16:creationId xmlns:a16="http://schemas.microsoft.com/office/drawing/2014/main" id="{BB25199E-3DAB-403F-862A-EC2D2A5362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88" name="AutoShape 31">
          <a:extLst>
            <a:ext uri="{FF2B5EF4-FFF2-40B4-BE49-F238E27FC236}">
              <a16:creationId xmlns:a16="http://schemas.microsoft.com/office/drawing/2014/main" id="{92413959-3953-46A5-8560-54187046398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89" name="AutoShape 31">
          <a:extLst>
            <a:ext uri="{FF2B5EF4-FFF2-40B4-BE49-F238E27FC236}">
              <a16:creationId xmlns:a16="http://schemas.microsoft.com/office/drawing/2014/main" id="{1A215462-9EFE-4A41-8B2F-9F177C6F8B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90" name="AutoShape 31">
          <a:extLst>
            <a:ext uri="{FF2B5EF4-FFF2-40B4-BE49-F238E27FC236}">
              <a16:creationId xmlns:a16="http://schemas.microsoft.com/office/drawing/2014/main" id="{9C1D5EF3-772D-487C-8732-98226D6E1E4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91" name="AutoShape 31">
          <a:extLst>
            <a:ext uri="{FF2B5EF4-FFF2-40B4-BE49-F238E27FC236}">
              <a16:creationId xmlns:a16="http://schemas.microsoft.com/office/drawing/2014/main" id="{3F99A556-7AFB-42D5-A0C8-5D50DE782A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92" name="AutoShape 31">
          <a:extLst>
            <a:ext uri="{FF2B5EF4-FFF2-40B4-BE49-F238E27FC236}">
              <a16:creationId xmlns:a16="http://schemas.microsoft.com/office/drawing/2014/main" id="{01F974D0-46F7-4396-A9C6-DD06B2345D4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93" name="AutoShape 31">
          <a:extLst>
            <a:ext uri="{FF2B5EF4-FFF2-40B4-BE49-F238E27FC236}">
              <a16:creationId xmlns:a16="http://schemas.microsoft.com/office/drawing/2014/main" id="{2AB3CC31-6510-466E-A2AF-767A07C943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94" name="AutoShape 31">
          <a:extLst>
            <a:ext uri="{FF2B5EF4-FFF2-40B4-BE49-F238E27FC236}">
              <a16:creationId xmlns:a16="http://schemas.microsoft.com/office/drawing/2014/main" id="{9E2F0B71-A5E2-471F-B7F4-10C5D661B4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95" name="AutoShape 31">
          <a:extLst>
            <a:ext uri="{FF2B5EF4-FFF2-40B4-BE49-F238E27FC236}">
              <a16:creationId xmlns:a16="http://schemas.microsoft.com/office/drawing/2014/main" id="{503579A6-1480-476E-9C82-639E59D0522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96" name="AutoShape 31">
          <a:extLst>
            <a:ext uri="{FF2B5EF4-FFF2-40B4-BE49-F238E27FC236}">
              <a16:creationId xmlns:a16="http://schemas.microsoft.com/office/drawing/2014/main" id="{F109A033-0BC6-4E78-8633-8A1F263456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97" name="AutoShape 31">
          <a:extLst>
            <a:ext uri="{FF2B5EF4-FFF2-40B4-BE49-F238E27FC236}">
              <a16:creationId xmlns:a16="http://schemas.microsoft.com/office/drawing/2014/main" id="{215F238A-2A60-42C0-B254-E35E5DDF66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98" name="AutoShape 31">
          <a:extLst>
            <a:ext uri="{FF2B5EF4-FFF2-40B4-BE49-F238E27FC236}">
              <a16:creationId xmlns:a16="http://schemas.microsoft.com/office/drawing/2014/main" id="{390ABA27-BB67-433C-85F0-EA20BDD8C2F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499" name="AutoShape 31">
          <a:extLst>
            <a:ext uri="{FF2B5EF4-FFF2-40B4-BE49-F238E27FC236}">
              <a16:creationId xmlns:a16="http://schemas.microsoft.com/office/drawing/2014/main" id="{C80F598B-F03C-473C-9703-67FFE472CF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00" name="AutoShape 31">
          <a:extLst>
            <a:ext uri="{FF2B5EF4-FFF2-40B4-BE49-F238E27FC236}">
              <a16:creationId xmlns:a16="http://schemas.microsoft.com/office/drawing/2014/main" id="{018243B0-10BE-4660-BDA6-DAF08249EBC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01" name="AutoShape 31">
          <a:extLst>
            <a:ext uri="{FF2B5EF4-FFF2-40B4-BE49-F238E27FC236}">
              <a16:creationId xmlns:a16="http://schemas.microsoft.com/office/drawing/2014/main" id="{134CD568-BDCB-4C29-98BC-BBC584AED9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02" name="AutoShape 31">
          <a:extLst>
            <a:ext uri="{FF2B5EF4-FFF2-40B4-BE49-F238E27FC236}">
              <a16:creationId xmlns:a16="http://schemas.microsoft.com/office/drawing/2014/main" id="{0DAEB522-FBF1-4AF6-ACAF-77974893331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03" name="AutoShape 31">
          <a:extLst>
            <a:ext uri="{FF2B5EF4-FFF2-40B4-BE49-F238E27FC236}">
              <a16:creationId xmlns:a16="http://schemas.microsoft.com/office/drawing/2014/main" id="{2065361C-F526-48BC-835B-3EAF76BAA4F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04" name="AutoShape 31">
          <a:extLst>
            <a:ext uri="{FF2B5EF4-FFF2-40B4-BE49-F238E27FC236}">
              <a16:creationId xmlns:a16="http://schemas.microsoft.com/office/drawing/2014/main" id="{B3E4AA7F-6DF2-4027-8A01-F7E9E23755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05" name="AutoShape 31">
          <a:extLst>
            <a:ext uri="{FF2B5EF4-FFF2-40B4-BE49-F238E27FC236}">
              <a16:creationId xmlns:a16="http://schemas.microsoft.com/office/drawing/2014/main" id="{BF7C7824-DB18-49B5-8963-232F746AC1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06" name="AutoShape 31">
          <a:extLst>
            <a:ext uri="{FF2B5EF4-FFF2-40B4-BE49-F238E27FC236}">
              <a16:creationId xmlns:a16="http://schemas.microsoft.com/office/drawing/2014/main" id="{57B9C590-EE21-4DB3-8D27-018DE989CB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07" name="AutoShape 31">
          <a:extLst>
            <a:ext uri="{FF2B5EF4-FFF2-40B4-BE49-F238E27FC236}">
              <a16:creationId xmlns:a16="http://schemas.microsoft.com/office/drawing/2014/main" id="{2BF85DD3-D0D7-4530-A34B-4D65CE8500C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08" name="AutoShape 31">
          <a:extLst>
            <a:ext uri="{FF2B5EF4-FFF2-40B4-BE49-F238E27FC236}">
              <a16:creationId xmlns:a16="http://schemas.microsoft.com/office/drawing/2014/main" id="{3DB910E0-26AE-43A9-8A1B-307A5084C4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09" name="AutoShape 31">
          <a:extLst>
            <a:ext uri="{FF2B5EF4-FFF2-40B4-BE49-F238E27FC236}">
              <a16:creationId xmlns:a16="http://schemas.microsoft.com/office/drawing/2014/main" id="{D8B2ABC9-3646-400A-9657-CDA461917BC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10" name="AutoShape 31">
          <a:extLst>
            <a:ext uri="{FF2B5EF4-FFF2-40B4-BE49-F238E27FC236}">
              <a16:creationId xmlns:a16="http://schemas.microsoft.com/office/drawing/2014/main" id="{0DEBEEC4-D97D-489F-9E76-BD60770C75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11" name="AutoShape 31">
          <a:extLst>
            <a:ext uri="{FF2B5EF4-FFF2-40B4-BE49-F238E27FC236}">
              <a16:creationId xmlns:a16="http://schemas.microsoft.com/office/drawing/2014/main" id="{DC299E51-9863-4BCD-AE0D-2443E098A69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12" name="AutoShape 31">
          <a:extLst>
            <a:ext uri="{FF2B5EF4-FFF2-40B4-BE49-F238E27FC236}">
              <a16:creationId xmlns:a16="http://schemas.microsoft.com/office/drawing/2014/main" id="{9F995ED1-9928-449B-8437-BBEF4E1777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13" name="AutoShape 31">
          <a:extLst>
            <a:ext uri="{FF2B5EF4-FFF2-40B4-BE49-F238E27FC236}">
              <a16:creationId xmlns:a16="http://schemas.microsoft.com/office/drawing/2014/main" id="{48588434-C28E-462B-B48A-80EAE00B9F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14" name="AutoShape 31">
          <a:extLst>
            <a:ext uri="{FF2B5EF4-FFF2-40B4-BE49-F238E27FC236}">
              <a16:creationId xmlns:a16="http://schemas.microsoft.com/office/drawing/2014/main" id="{079347E2-A737-49CB-93FF-EECFAD2C6D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15" name="AutoShape 31">
          <a:extLst>
            <a:ext uri="{FF2B5EF4-FFF2-40B4-BE49-F238E27FC236}">
              <a16:creationId xmlns:a16="http://schemas.microsoft.com/office/drawing/2014/main" id="{B51D8F59-AB11-4567-AF79-57885DA06DF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16" name="AutoShape 31">
          <a:extLst>
            <a:ext uri="{FF2B5EF4-FFF2-40B4-BE49-F238E27FC236}">
              <a16:creationId xmlns:a16="http://schemas.microsoft.com/office/drawing/2014/main" id="{A9BAA8AC-B1A8-4A18-927A-E3DD0B3A71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17" name="AutoShape 31">
          <a:extLst>
            <a:ext uri="{FF2B5EF4-FFF2-40B4-BE49-F238E27FC236}">
              <a16:creationId xmlns:a16="http://schemas.microsoft.com/office/drawing/2014/main" id="{40D39B39-9FA3-486D-99CB-5D612D4F85B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18" name="AutoShape 31">
          <a:extLst>
            <a:ext uri="{FF2B5EF4-FFF2-40B4-BE49-F238E27FC236}">
              <a16:creationId xmlns:a16="http://schemas.microsoft.com/office/drawing/2014/main" id="{127E5149-6410-42FC-8795-8C01458CB0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19" name="AutoShape 31">
          <a:extLst>
            <a:ext uri="{FF2B5EF4-FFF2-40B4-BE49-F238E27FC236}">
              <a16:creationId xmlns:a16="http://schemas.microsoft.com/office/drawing/2014/main" id="{A5D76630-49DB-4D1E-82D9-58FBC1D275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20" name="AutoShape 31">
          <a:extLst>
            <a:ext uri="{FF2B5EF4-FFF2-40B4-BE49-F238E27FC236}">
              <a16:creationId xmlns:a16="http://schemas.microsoft.com/office/drawing/2014/main" id="{05D0C281-DE9B-46EA-A87E-4C812CEED4A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21" name="AutoShape 31">
          <a:extLst>
            <a:ext uri="{FF2B5EF4-FFF2-40B4-BE49-F238E27FC236}">
              <a16:creationId xmlns:a16="http://schemas.microsoft.com/office/drawing/2014/main" id="{01F28630-EA60-4B66-B3AD-1D8945006EB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22" name="AutoShape 31">
          <a:extLst>
            <a:ext uri="{FF2B5EF4-FFF2-40B4-BE49-F238E27FC236}">
              <a16:creationId xmlns:a16="http://schemas.microsoft.com/office/drawing/2014/main" id="{CA7D8641-80CC-41A6-8574-6B6F736A43F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23" name="AutoShape 31">
          <a:extLst>
            <a:ext uri="{FF2B5EF4-FFF2-40B4-BE49-F238E27FC236}">
              <a16:creationId xmlns:a16="http://schemas.microsoft.com/office/drawing/2014/main" id="{2CDFDF43-50C4-4987-9A89-89EBD0BC25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24" name="AutoShape 31">
          <a:extLst>
            <a:ext uri="{FF2B5EF4-FFF2-40B4-BE49-F238E27FC236}">
              <a16:creationId xmlns:a16="http://schemas.microsoft.com/office/drawing/2014/main" id="{4EBD3CB6-82A2-4BD9-A647-192435E319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25" name="AutoShape 31">
          <a:extLst>
            <a:ext uri="{FF2B5EF4-FFF2-40B4-BE49-F238E27FC236}">
              <a16:creationId xmlns:a16="http://schemas.microsoft.com/office/drawing/2014/main" id="{AE1D9186-1C03-470B-AE1C-66F56A611D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26" name="AutoShape 31">
          <a:extLst>
            <a:ext uri="{FF2B5EF4-FFF2-40B4-BE49-F238E27FC236}">
              <a16:creationId xmlns:a16="http://schemas.microsoft.com/office/drawing/2014/main" id="{6593845A-7972-43EA-8E57-B14F55E8D4E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27" name="AutoShape 31">
          <a:extLst>
            <a:ext uri="{FF2B5EF4-FFF2-40B4-BE49-F238E27FC236}">
              <a16:creationId xmlns:a16="http://schemas.microsoft.com/office/drawing/2014/main" id="{654529D7-B8EC-4AB3-B8F3-25A68BEB2F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28" name="AutoShape 31">
          <a:extLst>
            <a:ext uri="{FF2B5EF4-FFF2-40B4-BE49-F238E27FC236}">
              <a16:creationId xmlns:a16="http://schemas.microsoft.com/office/drawing/2014/main" id="{C75F2853-FC47-46BC-B795-873807067B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29" name="AutoShape 31">
          <a:extLst>
            <a:ext uri="{FF2B5EF4-FFF2-40B4-BE49-F238E27FC236}">
              <a16:creationId xmlns:a16="http://schemas.microsoft.com/office/drawing/2014/main" id="{3DC2A0EC-B9C6-475A-AF32-F5C8722319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30" name="AutoShape 31">
          <a:extLst>
            <a:ext uri="{FF2B5EF4-FFF2-40B4-BE49-F238E27FC236}">
              <a16:creationId xmlns:a16="http://schemas.microsoft.com/office/drawing/2014/main" id="{5FBFFE11-65ED-40AA-AEA1-03E004C204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31" name="AutoShape 31">
          <a:extLst>
            <a:ext uri="{FF2B5EF4-FFF2-40B4-BE49-F238E27FC236}">
              <a16:creationId xmlns:a16="http://schemas.microsoft.com/office/drawing/2014/main" id="{7216BC08-B068-425E-8EE8-9921B5C00E3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32" name="AutoShape 31">
          <a:extLst>
            <a:ext uri="{FF2B5EF4-FFF2-40B4-BE49-F238E27FC236}">
              <a16:creationId xmlns:a16="http://schemas.microsoft.com/office/drawing/2014/main" id="{4CF535ED-C6DF-4187-BE85-8F307D4C50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33" name="AutoShape 31">
          <a:extLst>
            <a:ext uri="{FF2B5EF4-FFF2-40B4-BE49-F238E27FC236}">
              <a16:creationId xmlns:a16="http://schemas.microsoft.com/office/drawing/2014/main" id="{CA864EE3-DD11-4298-83E6-89417E1361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34" name="AutoShape 31">
          <a:extLst>
            <a:ext uri="{FF2B5EF4-FFF2-40B4-BE49-F238E27FC236}">
              <a16:creationId xmlns:a16="http://schemas.microsoft.com/office/drawing/2014/main" id="{442699E4-1C02-45D7-A3AC-2002F23A80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35" name="AutoShape 31">
          <a:extLst>
            <a:ext uri="{FF2B5EF4-FFF2-40B4-BE49-F238E27FC236}">
              <a16:creationId xmlns:a16="http://schemas.microsoft.com/office/drawing/2014/main" id="{71D9F576-1C4C-4F1D-BB6B-14DE8D57F44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36" name="AutoShape 31">
          <a:extLst>
            <a:ext uri="{FF2B5EF4-FFF2-40B4-BE49-F238E27FC236}">
              <a16:creationId xmlns:a16="http://schemas.microsoft.com/office/drawing/2014/main" id="{7D41BFC1-EACA-4350-A9F7-EEE03CCE355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37" name="AutoShape 31">
          <a:extLst>
            <a:ext uri="{FF2B5EF4-FFF2-40B4-BE49-F238E27FC236}">
              <a16:creationId xmlns:a16="http://schemas.microsoft.com/office/drawing/2014/main" id="{26A94975-A3FC-4397-8D15-280431E044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38" name="AutoShape 31">
          <a:extLst>
            <a:ext uri="{FF2B5EF4-FFF2-40B4-BE49-F238E27FC236}">
              <a16:creationId xmlns:a16="http://schemas.microsoft.com/office/drawing/2014/main" id="{B36BB871-3F80-479D-B29B-568325962E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39" name="AutoShape 31">
          <a:extLst>
            <a:ext uri="{FF2B5EF4-FFF2-40B4-BE49-F238E27FC236}">
              <a16:creationId xmlns:a16="http://schemas.microsoft.com/office/drawing/2014/main" id="{C7C586FD-98F4-4942-A64F-98462C6611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40" name="AutoShape 31">
          <a:extLst>
            <a:ext uri="{FF2B5EF4-FFF2-40B4-BE49-F238E27FC236}">
              <a16:creationId xmlns:a16="http://schemas.microsoft.com/office/drawing/2014/main" id="{7AB54096-5868-48B1-9D59-4ADF92FFF8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41" name="AutoShape 31">
          <a:extLst>
            <a:ext uri="{FF2B5EF4-FFF2-40B4-BE49-F238E27FC236}">
              <a16:creationId xmlns:a16="http://schemas.microsoft.com/office/drawing/2014/main" id="{0697EFC9-473A-46AB-9404-167034E6789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42" name="AutoShape 31">
          <a:extLst>
            <a:ext uri="{FF2B5EF4-FFF2-40B4-BE49-F238E27FC236}">
              <a16:creationId xmlns:a16="http://schemas.microsoft.com/office/drawing/2014/main" id="{E0E9D5E8-361C-46DB-8B79-DAF6171994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43" name="AutoShape 31">
          <a:extLst>
            <a:ext uri="{FF2B5EF4-FFF2-40B4-BE49-F238E27FC236}">
              <a16:creationId xmlns:a16="http://schemas.microsoft.com/office/drawing/2014/main" id="{BACF3134-66A6-4CC5-8B67-01BC830000B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44" name="AutoShape 31">
          <a:extLst>
            <a:ext uri="{FF2B5EF4-FFF2-40B4-BE49-F238E27FC236}">
              <a16:creationId xmlns:a16="http://schemas.microsoft.com/office/drawing/2014/main" id="{77B93597-2ABD-4CBD-95FA-278A4E97FF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45" name="AutoShape 31">
          <a:extLst>
            <a:ext uri="{FF2B5EF4-FFF2-40B4-BE49-F238E27FC236}">
              <a16:creationId xmlns:a16="http://schemas.microsoft.com/office/drawing/2014/main" id="{8CC107F7-9BB7-40CE-9B15-D4B5EE87F6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46" name="AutoShape 31">
          <a:extLst>
            <a:ext uri="{FF2B5EF4-FFF2-40B4-BE49-F238E27FC236}">
              <a16:creationId xmlns:a16="http://schemas.microsoft.com/office/drawing/2014/main" id="{70A334BA-ECB2-4470-B606-B9539E7074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47" name="AutoShape 31">
          <a:extLst>
            <a:ext uri="{FF2B5EF4-FFF2-40B4-BE49-F238E27FC236}">
              <a16:creationId xmlns:a16="http://schemas.microsoft.com/office/drawing/2014/main" id="{65ECD83B-214E-4EFA-A268-368E57F475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48" name="AutoShape 31">
          <a:extLst>
            <a:ext uri="{FF2B5EF4-FFF2-40B4-BE49-F238E27FC236}">
              <a16:creationId xmlns:a16="http://schemas.microsoft.com/office/drawing/2014/main" id="{A6953CC4-A8B9-4E17-ADD6-B4B6200AC5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49" name="AutoShape 31">
          <a:extLst>
            <a:ext uri="{FF2B5EF4-FFF2-40B4-BE49-F238E27FC236}">
              <a16:creationId xmlns:a16="http://schemas.microsoft.com/office/drawing/2014/main" id="{E6E69181-BB3A-4C21-91E4-472B3A1D67B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50" name="AutoShape 31">
          <a:extLst>
            <a:ext uri="{FF2B5EF4-FFF2-40B4-BE49-F238E27FC236}">
              <a16:creationId xmlns:a16="http://schemas.microsoft.com/office/drawing/2014/main" id="{FD69093D-12A9-44D0-A1BB-6000B2BAF9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51" name="AutoShape 31">
          <a:extLst>
            <a:ext uri="{FF2B5EF4-FFF2-40B4-BE49-F238E27FC236}">
              <a16:creationId xmlns:a16="http://schemas.microsoft.com/office/drawing/2014/main" id="{BFD7D3F6-6EFB-4E0F-870B-FD67FE7126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52" name="AutoShape 31">
          <a:extLst>
            <a:ext uri="{FF2B5EF4-FFF2-40B4-BE49-F238E27FC236}">
              <a16:creationId xmlns:a16="http://schemas.microsoft.com/office/drawing/2014/main" id="{298BA7E8-94A0-49D0-B5F9-FCAAA79616F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53" name="AutoShape 31">
          <a:extLst>
            <a:ext uri="{FF2B5EF4-FFF2-40B4-BE49-F238E27FC236}">
              <a16:creationId xmlns:a16="http://schemas.microsoft.com/office/drawing/2014/main" id="{46E32C7D-24AF-4601-A723-DE97E88F04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54" name="AutoShape 31">
          <a:extLst>
            <a:ext uri="{FF2B5EF4-FFF2-40B4-BE49-F238E27FC236}">
              <a16:creationId xmlns:a16="http://schemas.microsoft.com/office/drawing/2014/main" id="{C59D1B01-BB46-4C14-8F59-ECB7A9A23F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55" name="AutoShape 31">
          <a:extLst>
            <a:ext uri="{FF2B5EF4-FFF2-40B4-BE49-F238E27FC236}">
              <a16:creationId xmlns:a16="http://schemas.microsoft.com/office/drawing/2014/main" id="{9CB0408D-F0D1-4543-A98A-7E20350A0A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56" name="AutoShape 31">
          <a:extLst>
            <a:ext uri="{FF2B5EF4-FFF2-40B4-BE49-F238E27FC236}">
              <a16:creationId xmlns:a16="http://schemas.microsoft.com/office/drawing/2014/main" id="{36B3D4F0-D056-4741-B0FF-272CE860A62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57" name="AutoShape 31">
          <a:extLst>
            <a:ext uri="{FF2B5EF4-FFF2-40B4-BE49-F238E27FC236}">
              <a16:creationId xmlns:a16="http://schemas.microsoft.com/office/drawing/2014/main" id="{0D471EED-876B-46D9-80E9-5EACB34649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58" name="AutoShape 31">
          <a:extLst>
            <a:ext uri="{FF2B5EF4-FFF2-40B4-BE49-F238E27FC236}">
              <a16:creationId xmlns:a16="http://schemas.microsoft.com/office/drawing/2014/main" id="{4710E3D3-0D2B-4102-ADD3-56F8002DC98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59" name="AutoShape 31">
          <a:extLst>
            <a:ext uri="{FF2B5EF4-FFF2-40B4-BE49-F238E27FC236}">
              <a16:creationId xmlns:a16="http://schemas.microsoft.com/office/drawing/2014/main" id="{67CE54F3-E92B-41AD-80BB-E6B6DA690D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60" name="AutoShape 31">
          <a:extLst>
            <a:ext uri="{FF2B5EF4-FFF2-40B4-BE49-F238E27FC236}">
              <a16:creationId xmlns:a16="http://schemas.microsoft.com/office/drawing/2014/main" id="{1F64B968-1539-4791-AA13-496B8F53D75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61" name="AutoShape 31">
          <a:extLst>
            <a:ext uri="{FF2B5EF4-FFF2-40B4-BE49-F238E27FC236}">
              <a16:creationId xmlns:a16="http://schemas.microsoft.com/office/drawing/2014/main" id="{FC4028A2-0AEB-4214-B32A-82A05135773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62" name="AutoShape 31">
          <a:extLst>
            <a:ext uri="{FF2B5EF4-FFF2-40B4-BE49-F238E27FC236}">
              <a16:creationId xmlns:a16="http://schemas.microsoft.com/office/drawing/2014/main" id="{10521748-1D83-43D6-9B59-9E7BD8487D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63" name="AutoShape 31">
          <a:extLst>
            <a:ext uri="{FF2B5EF4-FFF2-40B4-BE49-F238E27FC236}">
              <a16:creationId xmlns:a16="http://schemas.microsoft.com/office/drawing/2014/main" id="{D71B8CF4-0524-4570-A3B6-5442BC8C06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64" name="AutoShape 31">
          <a:extLst>
            <a:ext uri="{FF2B5EF4-FFF2-40B4-BE49-F238E27FC236}">
              <a16:creationId xmlns:a16="http://schemas.microsoft.com/office/drawing/2014/main" id="{5DAD1BE3-14A3-4CE7-91EB-0D08F80818F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65" name="AutoShape 31">
          <a:extLst>
            <a:ext uri="{FF2B5EF4-FFF2-40B4-BE49-F238E27FC236}">
              <a16:creationId xmlns:a16="http://schemas.microsoft.com/office/drawing/2014/main" id="{95B27597-337C-4534-B8C0-D3A7332F8B1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66" name="AutoShape 31">
          <a:extLst>
            <a:ext uri="{FF2B5EF4-FFF2-40B4-BE49-F238E27FC236}">
              <a16:creationId xmlns:a16="http://schemas.microsoft.com/office/drawing/2014/main" id="{7FB3ADBA-D19F-4A66-A39A-77D02A1E55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67" name="AutoShape 31">
          <a:extLst>
            <a:ext uri="{FF2B5EF4-FFF2-40B4-BE49-F238E27FC236}">
              <a16:creationId xmlns:a16="http://schemas.microsoft.com/office/drawing/2014/main" id="{720B4C29-5F45-458A-AB1A-58A4913EF11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68" name="AutoShape 31">
          <a:extLst>
            <a:ext uri="{FF2B5EF4-FFF2-40B4-BE49-F238E27FC236}">
              <a16:creationId xmlns:a16="http://schemas.microsoft.com/office/drawing/2014/main" id="{49FCAA75-FBC8-46E3-A633-096619E24D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69" name="AutoShape 31">
          <a:extLst>
            <a:ext uri="{FF2B5EF4-FFF2-40B4-BE49-F238E27FC236}">
              <a16:creationId xmlns:a16="http://schemas.microsoft.com/office/drawing/2014/main" id="{C5BA1B96-6109-4130-B2C6-D17B34826F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70" name="AutoShape 31">
          <a:extLst>
            <a:ext uri="{FF2B5EF4-FFF2-40B4-BE49-F238E27FC236}">
              <a16:creationId xmlns:a16="http://schemas.microsoft.com/office/drawing/2014/main" id="{D71CA668-10E7-422B-8C00-64157F46142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71" name="AutoShape 31">
          <a:extLst>
            <a:ext uri="{FF2B5EF4-FFF2-40B4-BE49-F238E27FC236}">
              <a16:creationId xmlns:a16="http://schemas.microsoft.com/office/drawing/2014/main" id="{6B8B17A3-5828-4ECF-917B-BDE39D1795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72" name="AutoShape 31">
          <a:extLst>
            <a:ext uri="{FF2B5EF4-FFF2-40B4-BE49-F238E27FC236}">
              <a16:creationId xmlns:a16="http://schemas.microsoft.com/office/drawing/2014/main" id="{64FBE69F-C5A0-4E5D-9DF6-BDAAD279B6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73" name="AutoShape 31">
          <a:extLst>
            <a:ext uri="{FF2B5EF4-FFF2-40B4-BE49-F238E27FC236}">
              <a16:creationId xmlns:a16="http://schemas.microsoft.com/office/drawing/2014/main" id="{59FDA382-F6E4-45CC-8D8A-D34A39B0DF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74" name="AutoShape 31">
          <a:extLst>
            <a:ext uri="{FF2B5EF4-FFF2-40B4-BE49-F238E27FC236}">
              <a16:creationId xmlns:a16="http://schemas.microsoft.com/office/drawing/2014/main" id="{774E3C33-C790-4D2C-B6FA-EB8F8D9DDD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75" name="AutoShape 31">
          <a:extLst>
            <a:ext uri="{FF2B5EF4-FFF2-40B4-BE49-F238E27FC236}">
              <a16:creationId xmlns:a16="http://schemas.microsoft.com/office/drawing/2014/main" id="{0F700649-DBDA-4623-870B-39EA05BE89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76" name="AutoShape 31">
          <a:extLst>
            <a:ext uri="{FF2B5EF4-FFF2-40B4-BE49-F238E27FC236}">
              <a16:creationId xmlns:a16="http://schemas.microsoft.com/office/drawing/2014/main" id="{C6E98842-5528-49F1-A6A1-CD1C9EA0C92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77" name="AutoShape 31">
          <a:extLst>
            <a:ext uri="{FF2B5EF4-FFF2-40B4-BE49-F238E27FC236}">
              <a16:creationId xmlns:a16="http://schemas.microsoft.com/office/drawing/2014/main" id="{9451654A-BBEB-481D-BA2F-7C75743A57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78" name="AutoShape 31">
          <a:extLst>
            <a:ext uri="{FF2B5EF4-FFF2-40B4-BE49-F238E27FC236}">
              <a16:creationId xmlns:a16="http://schemas.microsoft.com/office/drawing/2014/main" id="{AFBF422E-912C-4F87-85CB-1FF74767B7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79" name="AutoShape 31">
          <a:extLst>
            <a:ext uri="{FF2B5EF4-FFF2-40B4-BE49-F238E27FC236}">
              <a16:creationId xmlns:a16="http://schemas.microsoft.com/office/drawing/2014/main" id="{404E873B-BAF1-4058-B702-F04110F05C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80" name="AutoShape 31">
          <a:extLst>
            <a:ext uri="{FF2B5EF4-FFF2-40B4-BE49-F238E27FC236}">
              <a16:creationId xmlns:a16="http://schemas.microsoft.com/office/drawing/2014/main" id="{3275896C-043F-406F-9EDE-A2D80252CC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81" name="AutoShape 31">
          <a:extLst>
            <a:ext uri="{FF2B5EF4-FFF2-40B4-BE49-F238E27FC236}">
              <a16:creationId xmlns:a16="http://schemas.microsoft.com/office/drawing/2014/main" id="{58D4B86E-CD55-4F08-BC48-9E5C0B49FBA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82" name="AutoShape 31">
          <a:extLst>
            <a:ext uri="{FF2B5EF4-FFF2-40B4-BE49-F238E27FC236}">
              <a16:creationId xmlns:a16="http://schemas.microsoft.com/office/drawing/2014/main" id="{FA24E88C-14D3-4B50-9D96-2EBE003E2A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83" name="AutoShape 31">
          <a:extLst>
            <a:ext uri="{FF2B5EF4-FFF2-40B4-BE49-F238E27FC236}">
              <a16:creationId xmlns:a16="http://schemas.microsoft.com/office/drawing/2014/main" id="{62655E93-A049-455D-8B75-4D5F2C60530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84" name="AutoShape 31">
          <a:extLst>
            <a:ext uri="{FF2B5EF4-FFF2-40B4-BE49-F238E27FC236}">
              <a16:creationId xmlns:a16="http://schemas.microsoft.com/office/drawing/2014/main" id="{0E0DE42A-DA3C-4857-802D-CC412601FA6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85" name="AutoShape 31">
          <a:extLst>
            <a:ext uri="{FF2B5EF4-FFF2-40B4-BE49-F238E27FC236}">
              <a16:creationId xmlns:a16="http://schemas.microsoft.com/office/drawing/2014/main" id="{F46B351A-B6AE-4D55-8619-F433321B62E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86" name="AutoShape 31">
          <a:extLst>
            <a:ext uri="{FF2B5EF4-FFF2-40B4-BE49-F238E27FC236}">
              <a16:creationId xmlns:a16="http://schemas.microsoft.com/office/drawing/2014/main" id="{E3F4B5BB-70EC-4A30-B6E8-F5EE9DC5831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87" name="AutoShape 31">
          <a:extLst>
            <a:ext uri="{FF2B5EF4-FFF2-40B4-BE49-F238E27FC236}">
              <a16:creationId xmlns:a16="http://schemas.microsoft.com/office/drawing/2014/main" id="{833ED130-7827-4D92-8F09-E06FDF5B14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88" name="AutoShape 31">
          <a:extLst>
            <a:ext uri="{FF2B5EF4-FFF2-40B4-BE49-F238E27FC236}">
              <a16:creationId xmlns:a16="http://schemas.microsoft.com/office/drawing/2014/main" id="{C372979C-A08F-4511-A9FB-70A8288AA4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89" name="AutoShape 31">
          <a:extLst>
            <a:ext uri="{FF2B5EF4-FFF2-40B4-BE49-F238E27FC236}">
              <a16:creationId xmlns:a16="http://schemas.microsoft.com/office/drawing/2014/main" id="{AC1C5528-0E21-413C-9DA5-AFFD0FE235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90" name="AutoShape 31">
          <a:extLst>
            <a:ext uri="{FF2B5EF4-FFF2-40B4-BE49-F238E27FC236}">
              <a16:creationId xmlns:a16="http://schemas.microsoft.com/office/drawing/2014/main" id="{3560A4ED-CC08-44E9-BE93-05C12A9528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91" name="AutoShape 31">
          <a:extLst>
            <a:ext uri="{FF2B5EF4-FFF2-40B4-BE49-F238E27FC236}">
              <a16:creationId xmlns:a16="http://schemas.microsoft.com/office/drawing/2014/main" id="{7318AF1E-5DF8-4A61-A6B1-07647764F2C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92" name="AutoShape 31">
          <a:extLst>
            <a:ext uri="{FF2B5EF4-FFF2-40B4-BE49-F238E27FC236}">
              <a16:creationId xmlns:a16="http://schemas.microsoft.com/office/drawing/2014/main" id="{264735C6-9548-4013-A52A-93DF0BD0FC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93" name="AutoShape 31">
          <a:extLst>
            <a:ext uri="{FF2B5EF4-FFF2-40B4-BE49-F238E27FC236}">
              <a16:creationId xmlns:a16="http://schemas.microsoft.com/office/drawing/2014/main" id="{7E6DF4A4-EDE6-40DD-8978-B3C1944637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94" name="AutoShape 31">
          <a:extLst>
            <a:ext uri="{FF2B5EF4-FFF2-40B4-BE49-F238E27FC236}">
              <a16:creationId xmlns:a16="http://schemas.microsoft.com/office/drawing/2014/main" id="{9CAF9CB5-B2D9-4B94-8F8F-0872E1CC52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95" name="AutoShape 31">
          <a:extLst>
            <a:ext uri="{FF2B5EF4-FFF2-40B4-BE49-F238E27FC236}">
              <a16:creationId xmlns:a16="http://schemas.microsoft.com/office/drawing/2014/main" id="{118110D0-E4C3-4AF8-B455-76419B044B0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96" name="AutoShape 31">
          <a:extLst>
            <a:ext uri="{FF2B5EF4-FFF2-40B4-BE49-F238E27FC236}">
              <a16:creationId xmlns:a16="http://schemas.microsoft.com/office/drawing/2014/main" id="{EA153349-AE91-4EBA-B8E4-E0B7309875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97" name="AutoShape 31">
          <a:extLst>
            <a:ext uri="{FF2B5EF4-FFF2-40B4-BE49-F238E27FC236}">
              <a16:creationId xmlns:a16="http://schemas.microsoft.com/office/drawing/2014/main" id="{5C7C79D9-0BD6-4A2F-8066-5D76829164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98" name="AutoShape 31">
          <a:extLst>
            <a:ext uri="{FF2B5EF4-FFF2-40B4-BE49-F238E27FC236}">
              <a16:creationId xmlns:a16="http://schemas.microsoft.com/office/drawing/2014/main" id="{672558C5-CD9F-4940-919F-3F1EBF99AA4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599" name="AutoShape 31">
          <a:extLst>
            <a:ext uri="{FF2B5EF4-FFF2-40B4-BE49-F238E27FC236}">
              <a16:creationId xmlns:a16="http://schemas.microsoft.com/office/drawing/2014/main" id="{D3D86F12-4E6E-463F-80CC-EAC681F212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00" name="AutoShape 31">
          <a:extLst>
            <a:ext uri="{FF2B5EF4-FFF2-40B4-BE49-F238E27FC236}">
              <a16:creationId xmlns:a16="http://schemas.microsoft.com/office/drawing/2014/main" id="{843A3D37-E07B-4B07-83CE-59C2EBBDAE4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01" name="AutoShape 31">
          <a:extLst>
            <a:ext uri="{FF2B5EF4-FFF2-40B4-BE49-F238E27FC236}">
              <a16:creationId xmlns:a16="http://schemas.microsoft.com/office/drawing/2014/main" id="{1A9A0EDC-7D78-4948-8C36-755101428B2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02" name="AutoShape 31">
          <a:extLst>
            <a:ext uri="{FF2B5EF4-FFF2-40B4-BE49-F238E27FC236}">
              <a16:creationId xmlns:a16="http://schemas.microsoft.com/office/drawing/2014/main" id="{F06B0724-05EC-412A-A58E-140A0564E0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03" name="AutoShape 31">
          <a:extLst>
            <a:ext uri="{FF2B5EF4-FFF2-40B4-BE49-F238E27FC236}">
              <a16:creationId xmlns:a16="http://schemas.microsoft.com/office/drawing/2014/main" id="{A2B6C364-869D-4AB8-9CCA-35FF48BEABB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04" name="AutoShape 31">
          <a:extLst>
            <a:ext uri="{FF2B5EF4-FFF2-40B4-BE49-F238E27FC236}">
              <a16:creationId xmlns:a16="http://schemas.microsoft.com/office/drawing/2014/main" id="{611F888F-1695-432A-BB84-73B293985C9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05" name="AutoShape 31">
          <a:extLst>
            <a:ext uri="{FF2B5EF4-FFF2-40B4-BE49-F238E27FC236}">
              <a16:creationId xmlns:a16="http://schemas.microsoft.com/office/drawing/2014/main" id="{6822EA22-BF89-4FFF-A1FD-DE76E81E72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06" name="AutoShape 31">
          <a:extLst>
            <a:ext uri="{FF2B5EF4-FFF2-40B4-BE49-F238E27FC236}">
              <a16:creationId xmlns:a16="http://schemas.microsoft.com/office/drawing/2014/main" id="{7EE2DA86-2508-48CB-9C1D-14B41957FE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07" name="AutoShape 31">
          <a:extLst>
            <a:ext uri="{FF2B5EF4-FFF2-40B4-BE49-F238E27FC236}">
              <a16:creationId xmlns:a16="http://schemas.microsoft.com/office/drawing/2014/main" id="{49BAC76C-CC58-4CF0-9AA3-E7606B750A7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08" name="AutoShape 31">
          <a:extLst>
            <a:ext uri="{FF2B5EF4-FFF2-40B4-BE49-F238E27FC236}">
              <a16:creationId xmlns:a16="http://schemas.microsoft.com/office/drawing/2014/main" id="{6D29E2AF-7DD1-461A-A87E-BF8385FAD6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09" name="AutoShape 31">
          <a:extLst>
            <a:ext uri="{FF2B5EF4-FFF2-40B4-BE49-F238E27FC236}">
              <a16:creationId xmlns:a16="http://schemas.microsoft.com/office/drawing/2014/main" id="{D4AC1482-3E39-49B1-8253-DE026B3BDB5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10" name="AutoShape 31">
          <a:extLst>
            <a:ext uri="{FF2B5EF4-FFF2-40B4-BE49-F238E27FC236}">
              <a16:creationId xmlns:a16="http://schemas.microsoft.com/office/drawing/2014/main" id="{F4456F70-9C77-49C5-85D2-A4879E1BDF6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11" name="AutoShape 31">
          <a:extLst>
            <a:ext uri="{FF2B5EF4-FFF2-40B4-BE49-F238E27FC236}">
              <a16:creationId xmlns:a16="http://schemas.microsoft.com/office/drawing/2014/main" id="{594AC18B-439E-46EA-8BBF-0A2E365D46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12" name="AutoShape 31">
          <a:extLst>
            <a:ext uri="{FF2B5EF4-FFF2-40B4-BE49-F238E27FC236}">
              <a16:creationId xmlns:a16="http://schemas.microsoft.com/office/drawing/2014/main" id="{4E25B2BB-98CF-4D7B-B506-B33830582F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13" name="AutoShape 31">
          <a:extLst>
            <a:ext uri="{FF2B5EF4-FFF2-40B4-BE49-F238E27FC236}">
              <a16:creationId xmlns:a16="http://schemas.microsoft.com/office/drawing/2014/main" id="{B36EEF15-3A66-4208-B049-B00CAD3E88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14" name="AutoShape 31">
          <a:extLst>
            <a:ext uri="{FF2B5EF4-FFF2-40B4-BE49-F238E27FC236}">
              <a16:creationId xmlns:a16="http://schemas.microsoft.com/office/drawing/2014/main" id="{6CB96E40-1F6A-4513-A833-EB356141D5C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15" name="AutoShape 31">
          <a:extLst>
            <a:ext uri="{FF2B5EF4-FFF2-40B4-BE49-F238E27FC236}">
              <a16:creationId xmlns:a16="http://schemas.microsoft.com/office/drawing/2014/main" id="{BD2D2F67-2ACF-4E30-820A-7479F18E50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16" name="AutoShape 31">
          <a:extLst>
            <a:ext uri="{FF2B5EF4-FFF2-40B4-BE49-F238E27FC236}">
              <a16:creationId xmlns:a16="http://schemas.microsoft.com/office/drawing/2014/main" id="{F33AF7E3-8F6E-4D80-89E3-47457C4778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17" name="AutoShape 31">
          <a:extLst>
            <a:ext uri="{FF2B5EF4-FFF2-40B4-BE49-F238E27FC236}">
              <a16:creationId xmlns:a16="http://schemas.microsoft.com/office/drawing/2014/main" id="{29E94731-5230-43A6-A028-B8ED148932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18" name="AutoShape 31">
          <a:extLst>
            <a:ext uri="{FF2B5EF4-FFF2-40B4-BE49-F238E27FC236}">
              <a16:creationId xmlns:a16="http://schemas.microsoft.com/office/drawing/2014/main" id="{D273D01D-78B1-46AA-B0C2-7DD81B98231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19" name="AutoShape 31">
          <a:extLst>
            <a:ext uri="{FF2B5EF4-FFF2-40B4-BE49-F238E27FC236}">
              <a16:creationId xmlns:a16="http://schemas.microsoft.com/office/drawing/2014/main" id="{42171679-1D6B-435C-9ECB-DD992DC2EF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20" name="AutoShape 31">
          <a:extLst>
            <a:ext uri="{FF2B5EF4-FFF2-40B4-BE49-F238E27FC236}">
              <a16:creationId xmlns:a16="http://schemas.microsoft.com/office/drawing/2014/main" id="{C1DE74EE-E890-4D0B-A78E-01EB122E6E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21" name="AutoShape 31">
          <a:extLst>
            <a:ext uri="{FF2B5EF4-FFF2-40B4-BE49-F238E27FC236}">
              <a16:creationId xmlns:a16="http://schemas.microsoft.com/office/drawing/2014/main" id="{A70C50C5-0B0F-4A77-BBCF-F9C59B11AAF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22" name="AutoShape 31">
          <a:extLst>
            <a:ext uri="{FF2B5EF4-FFF2-40B4-BE49-F238E27FC236}">
              <a16:creationId xmlns:a16="http://schemas.microsoft.com/office/drawing/2014/main" id="{04C6AD2A-2A7E-4769-A9A6-757E8B63180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23" name="AutoShape 31">
          <a:extLst>
            <a:ext uri="{FF2B5EF4-FFF2-40B4-BE49-F238E27FC236}">
              <a16:creationId xmlns:a16="http://schemas.microsoft.com/office/drawing/2014/main" id="{97ED8FE5-D077-4F34-9EF1-A90A1BE6A3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24" name="AutoShape 31">
          <a:extLst>
            <a:ext uri="{FF2B5EF4-FFF2-40B4-BE49-F238E27FC236}">
              <a16:creationId xmlns:a16="http://schemas.microsoft.com/office/drawing/2014/main" id="{5B0F33DD-5D33-42CC-B439-62A594F7AF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25" name="AutoShape 31">
          <a:extLst>
            <a:ext uri="{FF2B5EF4-FFF2-40B4-BE49-F238E27FC236}">
              <a16:creationId xmlns:a16="http://schemas.microsoft.com/office/drawing/2014/main" id="{09778945-D20C-4D08-8DCA-4270202D93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26" name="AutoShape 31">
          <a:extLst>
            <a:ext uri="{FF2B5EF4-FFF2-40B4-BE49-F238E27FC236}">
              <a16:creationId xmlns:a16="http://schemas.microsoft.com/office/drawing/2014/main" id="{452E7708-B097-48D8-8E2F-3F202853B15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27" name="AutoShape 31">
          <a:extLst>
            <a:ext uri="{FF2B5EF4-FFF2-40B4-BE49-F238E27FC236}">
              <a16:creationId xmlns:a16="http://schemas.microsoft.com/office/drawing/2014/main" id="{CFF45A2C-5E73-48BD-981D-FE78D1DCEC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28" name="AutoShape 31">
          <a:extLst>
            <a:ext uri="{FF2B5EF4-FFF2-40B4-BE49-F238E27FC236}">
              <a16:creationId xmlns:a16="http://schemas.microsoft.com/office/drawing/2014/main" id="{5D130264-DB01-4D76-95C9-9B431012BD7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29" name="AutoShape 31">
          <a:extLst>
            <a:ext uri="{FF2B5EF4-FFF2-40B4-BE49-F238E27FC236}">
              <a16:creationId xmlns:a16="http://schemas.microsoft.com/office/drawing/2014/main" id="{E91017C2-5B47-4C10-B125-C14405FFAC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30" name="AutoShape 31">
          <a:extLst>
            <a:ext uri="{FF2B5EF4-FFF2-40B4-BE49-F238E27FC236}">
              <a16:creationId xmlns:a16="http://schemas.microsoft.com/office/drawing/2014/main" id="{4466C4EA-0E20-4E7A-99AA-3DAC0BEDD32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31" name="AutoShape 31">
          <a:extLst>
            <a:ext uri="{FF2B5EF4-FFF2-40B4-BE49-F238E27FC236}">
              <a16:creationId xmlns:a16="http://schemas.microsoft.com/office/drawing/2014/main" id="{A45985FC-FBFE-4111-8814-0A31C87E8E0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32" name="AutoShape 31">
          <a:extLst>
            <a:ext uri="{FF2B5EF4-FFF2-40B4-BE49-F238E27FC236}">
              <a16:creationId xmlns:a16="http://schemas.microsoft.com/office/drawing/2014/main" id="{A5E8A59B-81B5-44F7-8FF6-0E4457D68C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33" name="AutoShape 31">
          <a:extLst>
            <a:ext uri="{FF2B5EF4-FFF2-40B4-BE49-F238E27FC236}">
              <a16:creationId xmlns:a16="http://schemas.microsoft.com/office/drawing/2014/main" id="{9387A0EC-84B5-4001-8F31-809D326EFB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34" name="AutoShape 31">
          <a:extLst>
            <a:ext uri="{FF2B5EF4-FFF2-40B4-BE49-F238E27FC236}">
              <a16:creationId xmlns:a16="http://schemas.microsoft.com/office/drawing/2014/main" id="{88BD2FF6-422C-4854-B0A4-A217D7C804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35" name="AutoShape 31">
          <a:extLst>
            <a:ext uri="{FF2B5EF4-FFF2-40B4-BE49-F238E27FC236}">
              <a16:creationId xmlns:a16="http://schemas.microsoft.com/office/drawing/2014/main" id="{119EB99D-E894-4904-9618-59AEB8565E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36" name="AutoShape 31">
          <a:extLst>
            <a:ext uri="{FF2B5EF4-FFF2-40B4-BE49-F238E27FC236}">
              <a16:creationId xmlns:a16="http://schemas.microsoft.com/office/drawing/2014/main" id="{7A795BF3-A314-4930-90A9-3EECBA5974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37" name="AutoShape 31">
          <a:extLst>
            <a:ext uri="{FF2B5EF4-FFF2-40B4-BE49-F238E27FC236}">
              <a16:creationId xmlns:a16="http://schemas.microsoft.com/office/drawing/2014/main" id="{F20AAB6C-1ABA-413C-A5D3-A36D37F6AA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38" name="AutoShape 31">
          <a:extLst>
            <a:ext uri="{FF2B5EF4-FFF2-40B4-BE49-F238E27FC236}">
              <a16:creationId xmlns:a16="http://schemas.microsoft.com/office/drawing/2014/main" id="{1F208310-0E2C-44B6-9AF4-83D32F8D83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39" name="AutoShape 31">
          <a:extLst>
            <a:ext uri="{FF2B5EF4-FFF2-40B4-BE49-F238E27FC236}">
              <a16:creationId xmlns:a16="http://schemas.microsoft.com/office/drawing/2014/main" id="{3A123FDC-DAC4-4C5F-A952-426AD584A5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40" name="AutoShape 31">
          <a:extLst>
            <a:ext uri="{FF2B5EF4-FFF2-40B4-BE49-F238E27FC236}">
              <a16:creationId xmlns:a16="http://schemas.microsoft.com/office/drawing/2014/main" id="{FE496FFE-5360-4812-BFD7-7022779235F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41" name="AutoShape 31">
          <a:extLst>
            <a:ext uri="{FF2B5EF4-FFF2-40B4-BE49-F238E27FC236}">
              <a16:creationId xmlns:a16="http://schemas.microsoft.com/office/drawing/2014/main" id="{A1226A37-6444-4425-A312-9163915325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42" name="AutoShape 31">
          <a:extLst>
            <a:ext uri="{FF2B5EF4-FFF2-40B4-BE49-F238E27FC236}">
              <a16:creationId xmlns:a16="http://schemas.microsoft.com/office/drawing/2014/main" id="{C366D553-0E86-40EF-A016-C033F53D3F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43" name="AutoShape 31">
          <a:extLst>
            <a:ext uri="{FF2B5EF4-FFF2-40B4-BE49-F238E27FC236}">
              <a16:creationId xmlns:a16="http://schemas.microsoft.com/office/drawing/2014/main" id="{EBDED385-182B-4D19-BDA5-31BCFF9FFD3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44" name="AutoShape 31">
          <a:extLst>
            <a:ext uri="{FF2B5EF4-FFF2-40B4-BE49-F238E27FC236}">
              <a16:creationId xmlns:a16="http://schemas.microsoft.com/office/drawing/2014/main" id="{E733B6D3-9B4C-46B1-812B-7D867CF87C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45" name="AutoShape 31">
          <a:extLst>
            <a:ext uri="{FF2B5EF4-FFF2-40B4-BE49-F238E27FC236}">
              <a16:creationId xmlns:a16="http://schemas.microsoft.com/office/drawing/2014/main" id="{D50DD87C-3D7C-41D8-8A14-D051384F9A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46" name="AutoShape 31">
          <a:extLst>
            <a:ext uri="{FF2B5EF4-FFF2-40B4-BE49-F238E27FC236}">
              <a16:creationId xmlns:a16="http://schemas.microsoft.com/office/drawing/2014/main" id="{4BAA7BE6-7D71-4A7A-961C-E0A77AF721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47" name="AutoShape 31">
          <a:extLst>
            <a:ext uri="{FF2B5EF4-FFF2-40B4-BE49-F238E27FC236}">
              <a16:creationId xmlns:a16="http://schemas.microsoft.com/office/drawing/2014/main" id="{4D09687C-3A53-41C1-979E-35A9401DF0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48" name="AutoShape 31">
          <a:extLst>
            <a:ext uri="{FF2B5EF4-FFF2-40B4-BE49-F238E27FC236}">
              <a16:creationId xmlns:a16="http://schemas.microsoft.com/office/drawing/2014/main" id="{0305B2BE-7BA0-425E-BBF9-57B7B775AD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49" name="AutoShape 31">
          <a:extLst>
            <a:ext uri="{FF2B5EF4-FFF2-40B4-BE49-F238E27FC236}">
              <a16:creationId xmlns:a16="http://schemas.microsoft.com/office/drawing/2014/main" id="{E7EC553E-FAEB-42C6-AAA8-BA29747E45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50" name="AutoShape 31">
          <a:extLst>
            <a:ext uri="{FF2B5EF4-FFF2-40B4-BE49-F238E27FC236}">
              <a16:creationId xmlns:a16="http://schemas.microsoft.com/office/drawing/2014/main" id="{2C150254-2D3D-4780-A947-CFE8DDEB001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51" name="AutoShape 31">
          <a:extLst>
            <a:ext uri="{FF2B5EF4-FFF2-40B4-BE49-F238E27FC236}">
              <a16:creationId xmlns:a16="http://schemas.microsoft.com/office/drawing/2014/main" id="{4FB89F60-72B2-4763-BBA7-D24EA7C09B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52" name="AutoShape 31">
          <a:extLst>
            <a:ext uri="{FF2B5EF4-FFF2-40B4-BE49-F238E27FC236}">
              <a16:creationId xmlns:a16="http://schemas.microsoft.com/office/drawing/2014/main" id="{614075BB-2826-4414-85BF-93D3B1FFAE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53" name="AutoShape 31">
          <a:extLst>
            <a:ext uri="{FF2B5EF4-FFF2-40B4-BE49-F238E27FC236}">
              <a16:creationId xmlns:a16="http://schemas.microsoft.com/office/drawing/2014/main" id="{B471F6C1-62CE-4D17-BB95-004A5E67054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54" name="AutoShape 31">
          <a:extLst>
            <a:ext uri="{FF2B5EF4-FFF2-40B4-BE49-F238E27FC236}">
              <a16:creationId xmlns:a16="http://schemas.microsoft.com/office/drawing/2014/main" id="{051D5FF4-BFBB-4354-B6AA-9FC2683FBE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55" name="AutoShape 31">
          <a:extLst>
            <a:ext uri="{FF2B5EF4-FFF2-40B4-BE49-F238E27FC236}">
              <a16:creationId xmlns:a16="http://schemas.microsoft.com/office/drawing/2014/main" id="{672E6B9C-8F30-4BD9-9A80-714EAAB237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56" name="AutoShape 31">
          <a:extLst>
            <a:ext uri="{FF2B5EF4-FFF2-40B4-BE49-F238E27FC236}">
              <a16:creationId xmlns:a16="http://schemas.microsoft.com/office/drawing/2014/main" id="{6229DB2F-0F89-4FF5-B465-0F7671715C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57" name="AutoShape 31">
          <a:extLst>
            <a:ext uri="{FF2B5EF4-FFF2-40B4-BE49-F238E27FC236}">
              <a16:creationId xmlns:a16="http://schemas.microsoft.com/office/drawing/2014/main" id="{44FC077A-740C-4E24-968F-A70A977C2F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58" name="AutoShape 31">
          <a:extLst>
            <a:ext uri="{FF2B5EF4-FFF2-40B4-BE49-F238E27FC236}">
              <a16:creationId xmlns:a16="http://schemas.microsoft.com/office/drawing/2014/main" id="{3B8E1D70-3497-4409-AA98-E8C56CE2688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59" name="AutoShape 31">
          <a:extLst>
            <a:ext uri="{FF2B5EF4-FFF2-40B4-BE49-F238E27FC236}">
              <a16:creationId xmlns:a16="http://schemas.microsoft.com/office/drawing/2014/main" id="{5D08F4B1-BDDE-44CE-98AF-89BC5B1FC5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60" name="AutoShape 31">
          <a:extLst>
            <a:ext uri="{FF2B5EF4-FFF2-40B4-BE49-F238E27FC236}">
              <a16:creationId xmlns:a16="http://schemas.microsoft.com/office/drawing/2014/main" id="{2BD00DF3-152F-4E9F-A02C-5B13A1CC42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61" name="AutoShape 31">
          <a:extLst>
            <a:ext uri="{FF2B5EF4-FFF2-40B4-BE49-F238E27FC236}">
              <a16:creationId xmlns:a16="http://schemas.microsoft.com/office/drawing/2014/main" id="{F37F9664-82F3-45D6-A9E8-47EE6F27D9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62" name="AutoShape 31">
          <a:extLst>
            <a:ext uri="{FF2B5EF4-FFF2-40B4-BE49-F238E27FC236}">
              <a16:creationId xmlns:a16="http://schemas.microsoft.com/office/drawing/2014/main" id="{E9883CB2-A67F-40C4-ADA0-030B5402E14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63" name="AutoShape 31">
          <a:extLst>
            <a:ext uri="{FF2B5EF4-FFF2-40B4-BE49-F238E27FC236}">
              <a16:creationId xmlns:a16="http://schemas.microsoft.com/office/drawing/2014/main" id="{B9FA11E4-A2DC-4661-A718-5E3C041637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64" name="AutoShape 31">
          <a:extLst>
            <a:ext uri="{FF2B5EF4-FFF2-40B4-BE49-F238E27FC236}">
              <a16:creationId xmlns:a16="http://schemas.microsoft.com/office/drawing/2014/main" id="{CFAE2169-A30A-450D-B72D-8A3079CBC0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65" name="AutoShape 31">
          <a:extLst>
            <a:ext uri="{FF2B5EF4-FFF2-40B4-BE49-F238E27FC236}">
              <a16:creationId xmlns:a16="http://schemas.microsoft.com/office/drawing/2014/main" id="{85BFDA51-11D1-4971-832D-CAC19CB32B2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66" name="AutoShape 31">
          <a:extLst>
            <a:ext uri="{FF2B5EF4-FFF2-40B4-BE49-F238E27FC236}">
              <a16:creationId xmlns:a16="http://schemas.microsoft.com/office/drawing/2014/main" id="{02AFBAD7-7E06-45BC-96F2-763D5FA69A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67" name="AutoShape 31">
          <a:extLst>
            <a:ext uri="{FF2B5EF4-FFF2-40B4-BE49-F238E27FC236}">
              <a16:creationId xmlns:a16="http://schemas.microsoft.com/office/drawing/2014/main" id="{B4D28405-C61F-47C9-A46B-290E55BE59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68" name="AutoShape 31">
          <a:extLst>
            <a:ext uri="{FF2B5EF4-FFF2-40B4-BE49-F238E27FC236}">
              <a16:creationId xmlns:a16="http://schemas.microsoft.com/office/drawing/2014/main" id="{B314D85E-9100-4295-AFF5-DDD6E5F60F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69" name="AutoShape 31">
          <a:extLst>
            <a:ext uri="{FF2B5EF4-FFF2-40B4-BE49-F238E27FC236}">
              <a16:creationId xmlns:a16="http://schemas.microsoft.com/office/drawing/2014/main" id="{0637C641-9148-4448-B95D-4D7257A8202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70" name="AutoShape 31">
          <a:extLst>
            <a:ext uri="{FF2B5EF4-FFF2-40B4-BE49-F238E27FC236}">
              <a16:creationId xmlns:a16="http://schemas.microsoft.com/office/drawing/2014/main" id="{43C74BAC-E51A-45B3-A745-FB04BCDBAD8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71" name="AutoShape 31">
          <a:extLst>
            <a:ext uri="{FF2B5EF4-FFF2-40B4-BE49-F238E27FC236}">
              <a16:creationId xmlns:a16="http://schemas.microsoft.com/office/drawing/2014/main" id="{F0040612-3256-4CA7-86F9-523DF2B871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72" name="AutoShape 31">
          <a:extLst>
            <a:ext uri="{FF2B5EF4-FFF2-40B4-BE49-F238E27FC236}">
              <a16:creationId xmlns:a16="http://schemas.microsoft.com/office/drawing/2014/main" id="{C2E8C59A-9F34-4B49-8A25-B237FC96C5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73" name="AutoShape 31">
          <a:extLst>
            <a:ext uri="{FF2B5EF4-FFF2-40B4-BE49-F238E27FC236}">
              <a16:creationId xmlns:a16="http://schemas.microsoft.com/office/drawing/2014/main" id="{DD17DF63-1E6B-4E10-9903-2E7CECA08E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74" name="AutoShape 31">
          <a:extLst>
            <a:ext uri="{FF2B5EF4-FFF2-40B4-BE49-F238E27FC236}">
              <a16:creationId xmlns:a16="http://schemas.microsoft.com/office/drawing/2014/main" id="{C4F250E4-BB7B-4F98-932F-E16D847D37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75" name="AutoShape 31">
          <a:extLst>
            <a:ext uri="{FF2B5EF4-FFF2-40B4-BE49-F238E27FC236}">
              <a16:creationId xmlns:a16="http://schemas.microsoft.com/office/drawing/2014/main" id="{B4EBDDED-1D48-4416-857C-C232E4014E4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76" name="AutoShape 31">
          <a:extLst>
            <a:ext uri="{FF2B5EF4-FFF2-40B4-BE49-F238E27FC236}">
              <a16:creationId xmlns:a16="http://schemas.microsoft.com/office/drawing/2014/main" id="{A1144DD9-C4D1-4E42-BDB3-70F3DEA62F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77" name="AutoShape 31">
          <a:extLst>
            <a:ext uri="{FF2B5EF4-FFF2-40B4-BE49-F238E27FC236}">
              <a16:creationId xmlns:a16="http://schemas.microsoft.com/office/drawing/2014/main" id="{7D800EF3-1046-45C0-BAD1-1F3D3E66FB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78" name="AutoShape 31">
          <a:extLst>
            <a:ext uri="{FF2B5EF4-FFF2-40B4-BE49-F238E27FC236}">
              <a16:creationId xmlns:a16="http://schemas.microsoft.com/office/drawing/2014/main" id="{156B01E3-CCE3-4553-81D5-0484FC2F65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79" name="AutoShape 31">
          <a:extLst>
            <a:ext uri="{FF2B5EF4-FFF2-40B4-BE49-F238E27FC236}">
              <a16:creationId xmlns:a16="http://schemas.microsoft.com/office/drawing/2014/main" id="{81C432F3-727A-4F46-A23B-0DE96EAF40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80" name="AutoShape 31">
          <a:extLst>
            <a:ext uri="{FF2B5EF4-FFF2-40B4-BE49-F238E27FC236}">
              <a16:creationId xmlns:a16="http://schemas.microsoft.com/office/drawing/2014/main" id="{4BB72355-4CFF-495F-8523-3EBECABFDD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81" name="AutoShape 31">
          <a:extLst>
            <a:ext uri="{FF2B5EF4-FFF2-40B4-BE49-F238E27FC236}">
              <a16:creationId xmlns:a16="http://schemas.microsoft.com/office/drawing/2014/main" id="{08987207-07E3-4F88-B055-04703F1818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82" name="AutoShape 31">
          <a:extLst>
            <a:ext uri="{FF2B5EF4-FFF2-40B4-BE49-F238E27FC236}">
              <a16:creationId xmlns:a16="http://schemas.microsoft.com/office/drawing/2014/main" id="{AA284086-AAC7-4277-9E9A-0C20E0455A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83" name="AutoShape 31">
          <a:extLst>
            <a:ext uri="{FF2B5EF4-FFF2-40B4-BE49-F238E27FC236}">
              <a16:creationId xmlns:a16="http://schemas.microsoft.com/office/drawing/2014/main" id="{85F5B1AD-0A3D-4F30-8946-F74173588D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84" name="AutoShape 31">
          <a:extLst>
            <a:ext uri="{FF2B5EF4-FFF2-40B4-BE49-F238E27FC236}">
              <a16:creationId xmlns:a16="http://schemas.microsoft.com/office/drawing/2014/main" id="{8E220C20-FA7C-4BA7-A877-C1E3F900DE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85" name="AutoShape 31">
          <a:extLst>
            <a:ext uri="{FF2B5EF4-FFF2-40B4-BE49-F238E27FC236}">
              <a16:creationId xmlns:a16="http://schemas.microsoft.com/office/drawing/2014/main" id="{D6228F18-5745-433E-91C1-11ED55F211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86" name="AutoShape 31">
          <a:extLst>
            <a:ext uri="{FF2B5EF4-FFF2-40B4-BE49-F238E27FC236}">
              <a16:creationId xmlns:a16="http://schemas.microsoft.com/office/drawing/2014/main" id="{5D71B32C-F65A-4B71-BEBC-A5C935EF20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87" name="AutoShape 31">
          <a:extLst>
            <a:ext uri="{FF2B5EF4-FFF2-40B4-BE49-F238E27FC236}">
              <a16:creationId xmlns:a16="http://schemas.microsoft.com/office/drawing/2014/main" id="{3B19D425-3AF2-4DA5-A06F-8F45F243B23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88" name="AutoShape 31">
          <a:extLst>
            <a:ext uri="{FF2B5EF4-FFF2-40B4-BE49-F238E27FC236}">
              <a16:creationId xmlns:a16="http://schemas.microsoft.com/office/drawing/2014/main" id="{EB0E7B8F-CC50-4CD5-B699-AB4CF801A5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89" name="AutoShape 31">
          <a:extLst>
            <a:ext uri="{FF2B5EF4-FFF2-40B4-BE49-F238E27FC236}">
              <a16:creationId xmlns:a16="http://schemas.microsoft.com/office/drawing/2014/main" id="{1A0C448B-B851-453A-9B07-A3873896FDE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90" name="AutoShape 31">
          <a:extLst>
            <a:ext uri="{FF2B5EF4-FFF2-40B4-BE49-F238E27FC236}">
              <a16:creationId xmlns:a16="http://schemas.microsoft.com/office/drawing/2014/main" id="{536C9841-95E7-47AC-A713-B2FD7AD938E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91" name="AutoShape 31">
          <a:extLst>
            <a:ext uri="{FF2B5EF4-FFF2-40B4-BE49-F238E27FC236}">
              <a16:creationId xmlns:a16="http://schemas.microsoft.com/office/drawing/2014/main" id="{CAE423A8-F94C-405A-A7A6-B191D0C9AC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92" name="AutoShape 31">
          <a:extLst>
            <a:ext uri="{FF2B5EF4-FFF2-40B4-BE49-F238E27FC236}">
              <a16:creationId xmlns:a16="http://schemas.microsoft.com/office/drawing/2014/main" id="{A7431565-0358-4FBC-A9C2-DC219DEA887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93" name="AutoShape 31">
          <a:extLst>
            <a:ext uri="{FF2B5EF4-FFF2-40B4-BE49-F238E27FC236}">
              <a16:creationId xmlns:a16="http://schemas.microsoft.com/office/drawing/2014/main" id="{9E69F30F-8C8A-4746-A9AA-E4A66837A1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94" name="AutoShape 31">
          <a:extLst>
            <a:ext uri="{FF2B5EF4-FFF2-40B4-BE49-F238E27FC236}">
              <a16:creationId xmlns:a16="http://schemas.microsoft.com/office/drawing/2014/main" id="{25A9940B-2A00-46CF-B0E9-E235345D500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95" name="AutoShape 31">
          <a:extLst>
            <a:ext uri="{FF2B5EF4-FFF2-40B4-BE49-F238E27FC236}">
              <a16:creationId xmlns:a16="http://schemas.microsoft.com/office/drawing/2014/main" id="{ED84C7B6-9EB5-460E-BD65-119B3FBF7F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96" name="AutoShape 31">
          <a:extLst>
            <a:ext uri="{FF2B5EF4-FFF2-40B4-BE49-F238E27FC236}">
              <a16:creationId xmlns:a16="http://schemas.microsoft.com/office/drawing/2014/main" id="{E570CEAF-EDA3-4191-96BC-E83A99C34B0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97" name="AutoShape 31">
          <a:extLst>
            <a:ext uri="{FF2B5EF4-FFF2-40B4-BE49-F238E27FC236}">
              <a16:creationId xmlns:a16="http://schemas.microsoft.com/office/drawing/2014/main" id="{1CB5D261-99C0-4DE1-8D8A-965C43A3224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98" name="AutoShape 31">
          <a:extLst>
            <a:ext uri="{FF2B5EF4-FFF2-40B4-BE49-F238E27FC236}">
              <a16:creationId xmlns:a16="http://schemas.microsoft.com/office/drawing/2014/main" id="{9D92B539-DF07-4093-B816-91C0265016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699" name="AutoShape 31">
          <a:extLst>
            <a:ext uri="{FF2B5EF4-FFF2-40B4-BE49-F238E27FC236}">
              <a16:creationId xmlns:a16="http://schemas.microsoft.com/office/drawing/2014/main" id="{9DE818DE-51AF-4B2C-99C1-A72CACC2A5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00" name="AutoShape 31">
          <a:extLst>
            <a:ext uri="{FF2B5EF4-FFF2-40B4-BE49-F238E27FC236}">
              <a16:creationId xmlns:a16="http://schemas.microsoft.com/office/drawing/2014/main" id="{4AE00CF0-48AA-4EB0-A8D9-F0D107598CA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01" name="AutoShape 31">
          <a:extLst>
            <a:ext uri="{FF2B5EF4-FFF2-40B4-BE49-F238E27FC236}">
              <a16:creationId xmlns:a16="http://schemas.microsoft.com/office/drawing/2014/main" id="{A1B7DC48-3880-47C7-AD4C-2F062A5798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02" name="AutoShape 31">
          <a:extLst>
            <a:ext uri="{FF2B5EF4-FFF2-40B4-BE49-F238E27FC236}">
              <a16:creationId xmlns:a16="http://schemas.microsoft.com/office/drawing/2014/main" id="{3DD4CE1B-01E1-4DE4-9512-2FC60DE784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03" name="AutoShape 31">
          <a:extLst>
            <a:ext uri="{FF2B5EF4-FFF2-40B4-BE49-F238E27FC236}">
              <a16:creationId xmlns:a16="http://schemas.microsoft.com/office/drawing/2014/main" id="{BFBD94DB-8138-4274-B571-72410B6324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04" name="AutoShape 31">
          <a:extLst>
            <a:ext uri="{FF2B5EF4-FFF2-40B4-BE49-F238E27FC236}">
              <a16:creationId xmlns:a16="http://schemas.microsoft.com/office/drawing/2014/main" id="{7CA7D0A9-797C-4E6B-B5AB-CCE3372AC1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05" name="AutoShape 31">
          <a:extLst>
            <a:ext uri="{FF2B5EF4-FFF2-40B4-BE49-F238E27FC236}">
              <a16:creationId xmlns:a16="http://schemas.microsoft.com/office/drawing/2014/main" id="{D98DD869-050A-4975-9F5F-2C4C365114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06" name="AutoShape 31">
          <a:extLst>
            <a:ext uri="{FF2B5EF4-FFF2-40B4-BE49-F238E27FC236}">
              <a16:creationId xmlns:a16="http://schemas.microsoft.com/office/drawing/2014/main" id="{A5DD0A5F-4485-4867-9FBD-7DB83BF592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07" name="AutoShape 31">
          <a:extLst>
            <a:ext uri="{FF2B5EF4-FFF2-40B4-BE49-F238E27FC236}">
              <a16:creationId xmlns:a16="http://schemas.microsoft.com/office/drawing/2014/main" id="{84A74178-1C99-4455-AE76-1C9C4E2CCEA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08" name="AutoShape 31">
          <a:extLst>
            <a:ext uri="{FF2B5EF4-FFF2-40B4-BE49-F238E27FC236}">
              <a16:creationId xmlns:a16="http://schemas.microsoft.com/office/drawing/2014/main" id="{D7A06993-2BB5-4AD4-863C-D6FC5129E7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09" name="AutoShape 31">
          <a:extLst>
            <a:ext uri="{FF2B5EF4-FFF2-40B4-BE49-F238E27FC236}">
              <a16:creationId xmlns:a16="http://schemas.microsoft.com/office/drawing/2014/main" id="{3C374295-12EF-4499-ADA5-9C005D336F6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10" name="AutoShape 31">
          <a:extLst>
            <a:ext uri="{FF2B5EF4-FFF2-40B4-BE49-F238E27FC236}">
              <a16:creationId xmlns:a16="http://schemas.microsoft.com/office/drawing/2014/main" id="{AE30BD78-098A-48B3-BF21-1075B535A6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11" name="AutoShape 31">
          <a:extLst>
            <a:ext uri="{FF2B5EF4-FFF2-40B4-BE49-F238E27FC236}">
              <a16:creationId xmlns:a16="http://schemas.microsoft.com/office/drawing/2014/main" id="{DE01CBD2-1605-4453-849B-2C997FBDD9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12" name="AutoShape 31">
          <a:extLst>
            <a:ext uri="{FF2B5EF4-FFF2-40B4-BE49-F238E27FC236}">
              <a16:creationId xmlns:a16="http://schemas.microsoft.com/office/drawing/2014/main" id="{DB44B64A-C5CE-4EE7-9647-876D7F7164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13" name="AutoShape 31">
          <a:extLst>
            <a:ext uri="{FF2B5EF4-FFF2-40B4-BE49-F238E27FC236}">
              <a16:creationId xmlns:a16="http://schemas.microsoft.com/office/drawing/2014/main" id="{9ACB17C2-D278-4C2A-BF01-6CC184F896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14" name="AutoShape 31">
          <a:extLst>
            <a:ext uri="{FF2B5EF4-FFF2-40B4-BE49-F238E27FC236}">
              <a16:creationId xmlns:a16="http://schemas.microsoft.com/office/drawing/2014/main" id="{DFE01658-4A82-48B5-A747-41B17900730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15" name="AutoShape 31">
          <a:extLst>
            <a:ext uri="{FF2B5EF4-FFF2-40B4-BE49-F238E27FC236}">
              <a16:creationId xmlns:a16="http://schemas.microsoft.com/office/drawing/2014/main" id="{D2A347DA-2B0B-448C-9626-CF183438D6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16" name="AutoShape 31">
          <a:extLst>
            <a:ext uri="{FF2B5EF4-FFF2-40B4-BE49-F238E27FC236}">
              <a16:creationId xmlns:a16="http://schemas.microsoft.com/office/drawing/2014/main" id="{DAA2F76E-C9C7-420C-A780-772913C2C5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17" name="AutoShape 31">
          <a:extLst>
            <a:ext uri="{FF2B5EF4-FFF2-40B4-BE49-F238E27FC236}">
              <a16:creationId xmlns:a16="http://schemas.microsoft.com/office/drawing/2014/main" id="{3270C70E-506A-41BC-8D45-020257767B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18" name="AutoShape 31">
          <a:extLst>
            <a:ext uri="{FF2B5EF4-FFF2-40B4-BE49-F238E27FC236}">
              <a16:creationId xmlns:a16="http://schemas.microsoft.com/office/drawing/2014/main" id="{287330AE-A6B8-4F6C-8EBD-E6A30F2FDE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19" name="AutoShape 31">
          <a:extLst>
            <a:ext uri="{FF2B5EF4-FFF2-40B4-BE49-F238E27FC236}">
              <a16:creationId xmlns:a16="http://schemas.microsoft.com/office/drawing/2014/main" id="{7DC3F8A5-A0F3-40AA-B6C4-A3BF3E02BC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20" name="AutoShape 31">
          <a:extLst>
            <a:ext uri="{FF2B5EF4-FFF2-40B4-BE49-F238E27FC236}">
              <a16:creationId xmlns:a16="http://schemas.microsoft.com/office/drawing/2014/main" id="{4C6DB4A2-E87E-4157-84C5-BF463804564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21" name="AutoShape 31">
          <a:extLst>
            <a:ext uri="{FF2B5EF4-FFF2-40B4-BE49-F238E27FC236}">
              <a16:creationId xmlns:a16="http://schemas.microsoft.com/office/drawing/2014/main" id="{0F3AC77C-D535-406F-BA00-E139A512B30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22" name="AutoShape 31">
          <a:extLst>
            <a:ext uri="{FF2B5EF4-FFF2-40B4-BE49-F238E27FC236}">
              <a16:creationId xmlns:a16="http://schemas.microsoft.com/office/drawing/2014/main" id="{76F5410F-7E57-4A79-8FB3-E67A35A4F7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23" name="AutoShape 31">
          <a:extLst>
            <a:ext uri="{FF2B5EF4-FFF2-40B4-BE49-F238E27FC236}">
              <a16:creationId xmlns:a16="http://schemas.microsoft.com/office/drawing/2014/main" id="{3EF246BF-4491-4ED8-BCD4-A11608733CA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24" name="AutoShape 31">
          <a:extLst>
            <a:ext uri="{FF2B5EF4-FFF2-40B4-BE49-F238E27FC236}">
              <a16:creationId xmlns:a16="http://schemas.microsoft.com/office/drawing/2014/main" id="{D7FE1164-D9ED-4D42-B8FF-75AF3E7653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25" name="AutoShape 31">
          <a:extLst>
            <a:ext uri="{FF2B5EF4-FFF2-40B4-BE49-F238E27FC236}">
              <a16:creationId xmlns:a16="http://schemas.microsoft.com/office/drawing/2014/main" id="{FC519C65-CAE9-493B-A99A-12CF17C8F3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26" name="AutoShape 31">
          <a:extLst>
            <a:ext uri="{FF2B5EF4-FFF2-40B4-BE49-F238E27FC236}">
              <a16:creationId xmlns:a16="http://schemas.microsoft.com/office/drawing/2014/main" id="{D080ED0B-649B-4056-8D5C-ED8E83D643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27" name="AutoShape 31">
          <a:extLst>
            <a:ext uri="{FF2B5EF4-FFF2-40B4-BE49-F238E27FC236}">
              <a16:creationId xmlns:a16="http://schemas.microsoft.com/office/drawing/2014/main" id="{F08B0B05-07BF-4E27-AF53-341DA389A2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28" name="AutoShape 31">
          <a:extLst>
            <a:ext uri="{FF2B5EF4-FFF2-40B4-BE49-F238E27FC236}">
              <a16:creationId xmlns:a16="http://schemas.microsoft.com/office/drawing/2014/main" id="{DC94CDE7-142D-46E8-8430-0613224D1E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29" name="AutoShape 31">
          <a:extLst>
            <a:ext uri="{FF2B5EF4-FFF2-40B4-BE49-F238E27FC236}">
              <a16:creationId xmlns:a16="http://schemas.microsoft.com/office/drawing/2014/main" id="{43E99612-1C1B-4EB0-B21B-1FE9E3ECE5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30" name="AutoShape 31">
          <a:extLst>
            <a:ext uri="{FF2B5EF4-FFF2-40B4-BE49-F238E27FC236}">
              <a16:creationId xmlns:a16="http://schemas.microsoft.com/office/drawing/2014/main" id="{71140935-4CF3-4DEA-893F-B03146C6640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31" name="AutoShape 31">
          <a:extLst>
            <a:ext uri="{FF2B5EF4-FFF2-40B4-BE49-F238E27FC236}">
              <a16:creationId xmlns:a16="http://schemas.microsoft.com/office/drawing/2014/main" id="{721740D8-5CA3-4CE3-BA07-F9104D253E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32" name="AutoShape 31">
          <a:extLst>
            <a:ext uri="{FF2B5EF4-FFF2-40B4-BE49-F238E27FC236}">
              <a16:creationId xmlns:a16="http://schemas.microsoft.com/office/drawing/2014/main" id="{64344FE4-6DDE-4774-9495-EE3B981412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33" name="AutoShape 31">
          <a:extLst>
            <a:ext uri="{FF2B5EF4-FFF2-40B4-BE49-F238E27FC236}">
              <a16:creationId xmlns:a16="http://schemas.microsoft.com/office/drawing/2014/main" id="{72692206-434C-4EB4-A2A5-69B6222358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34" name="AutoShape 31">
          <a:extLst>
            <a:ext uri="{FF2B5EF4-FFF2-40B4-BE49-F238E27FC236}">
              <a16:creationId xmlns:a16="http://schemas.microsoft.com/office/drawing/2014/main" id="{B2E02747-A449-4FD2-B675-03436003A0E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35" name="AutoShape 31">
          <a:extLst>
            <a:ext uri="{FF2B5EF4-FFF2-40B4-BE49-F238E27FC236}">
              <a16:creationId xmlns:a16="http://schemas.microsoft.com/office/drawing/2014/main" id="{0E68D040-6B2D-47DB-B244-2FBE4523311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36" name="AutoShape 31">
          <a:extLst>
            <a:ext uri="{FF2B5EF4-FFF2-40B4-BE49-F238E27FC236}">
              <a16:creationId xmlns:a16="http://schemas.microsoft.com/office/drawing/2014/main" id="{D8ADCDCB-BC9C-472F-A914-83203A20F3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37" name="AutoShape 31">
          <a:extLst>
            <a:ext uri="{FF2B5EF4-FFF2-40B4-BE49-F238E27FC236}">
              <a16:creationId xmlns:a16="http://schemas.microsoft.com/office/drawing/2014/main" id="{A05159A5-0691-43A9-A8F8-83B362A02E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38" name="AutoShape 31">
          <a:extLst>
            <a:ext uri="{FF2B5EF4-FFF2-40B4-BE49-F238E27FC236}">
              <a16:creationId xmlns:a16="http://schemas.microsoft.com/office/drawing/2014/main" id="{1B18CF9B-018B-407D-B80E-66BABB0E72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39" name="AutoShape 31">
          <a:extLst>
            <a:ext uri="{FF2B5EF4-FFF2-40B4-BE49-F238E27FC236}">
              <a16:creationId xmlns:a16="http://schemas.microsoft.com/office/drawing/2014/main" id="{C31A39EC-E22A-4717-A362-76F897227B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40" name="AutoShape 31">
          <a:extLst>
            <a:ext uri="{FF2B5EF4-FFF2-40B4-BE49-F238E27FC236}">
              <a16:creationId xmlns:a16="http://schemas.microsoft.com/office/drawing/2014/main" id="{AB8CA91E-DB78-4FD6-AB33-5C9FE58213D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41" name="AutoShape 31">
          <a:extLst>
            <a:ext uri="{FF2B5EF4-FFF2-40B4-BE49-F238E27FC236}">
              <a16:creationId xmlns:a16="http://schemas.microsoft.com/office/drawing/2014/main" id="{5874B88F-488E-4238-BC8C-EDB83551274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42" name="AutoShape 31">
          <a:extLst>
            <a:ext uri="{FF2B5EF4-FFF2-40B4-BE49-F238E27FC236}">
              <a16:creationId xmlns:a16="http://schemas.microsoft.com/office/drawing/2014/main" id="{5CC0FC28-867A-4DAC-A8F1-2A880599559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43" name="AutoShape 31">
          <a:extLst>
            <a:ext uri="{FF2B5EF4-FFF2-40B4-BE49-F238E27FC236}">
              <a16:creationId xmlns:a16="http://schemas.microsoft.com/office/drawing/2014/main" id="{B74DB5E5-FCAD-4B89-84B5-9FC455F6DB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44" name="AutoShape 31">
          <a:extLst>
            <a:ext uri="{FF2B5EF4-FFF2-40B4-BE49-F238E27FC236}">
              <a16:creationId xmlns:a16="http://schemas.microsoft.com/office/drawing/2014/main" id="{BCF70A96-4F03-403E-82AE-05C1FAB7D7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45" name="AutoShape 31">
          <a:extLst>
            <a:ext uri="{FF2B5EF4-FFF2-40B4-BE49-F238E27FC236}">
              <a16:creationId xmlns:a16="http://schemas.microsoft.com/office/drawing/2014/main" id="{7E8C19E2-C887-4210-BC6A-4A564241938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46" name="AutoShape 31">
          <a:extLst>
            <a:ext uri="{FF2B5EF4-FFF2-40B4-BE49-F238E27FC236}">
              <a16:creationId xmlns:a16="http://schemas.microsoft.com/office/drawing/2014/main" id="{AB0CDD87-781F-4EB9-A7DB-B74B1E9B8E1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47" name="AutoShape 31">
          <a:extLst>
            <a:ext uri="{FF2B5EF4-FFF2-40B4-BE49-F238E27FC236}">
              <a16:creationId xmlns:a16="http://schemas.microsoft.com/office/drawing/2014/main" id="{A5F3A2CF-DF50-4B10-B9B9-07CFF2155E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48" name="AutoShape 31">
          <a:extLst>
            <a:ext uri="{FF2B5EF4-FFF2-40B4-BE49-F238E27FC236}">
              <a16:creationId xmlns:a16="http://schemas.microsoft.com/office/drawing/2014/main" id="{60698CB0-2A4A-4F13-BB6D-EFE92A858E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49" name="AutoShape 31">
          <a:extLst>
            <a:ext uri="{FF2B5EF4-FFF2-40B4-BE49-F238E27FC236}">
              <a16:creationId xmlns:a16="http://schemas.microsoft.com/office/drawing/2014/main" id="{4AABFFA2-303D-4EF2-B81F-0460810C11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50" name="AutoShape 31">
          <a:extLst>
            <a:ext uri="{FF2B5EF4-FFF2-40B4-BE49-F238E27FC236}">
              <a16:creationId xmlns:a16="http://schemas.microsoft.com/office/drawing/2014/main" id="{0E71C026-E85C-4170-BE13-71628976B33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51" name="AutoShape 31">
          <a:extLst>
            <a:ext uri="{FF2B5EF4-FFF2-40B4-BE49-F238E27FC236}">
              <a16:creationId xmlns:a16="http://schemas.microsoft.com/office/drawing/2014/main" id="{2E6C17C0-FDD7-4783-A9E7-55015D1E25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52" name="AutoShape 31">
          <a:extLst>
            <a:ext uri="{FF2B5EF4-FFF2-40B4-BE49-F238E27FC236}">
              <a16:creationId xmlns:a16="http://schemas.microsoft.com/office/drawing/2014/main" id="{092290CF-5A22-4AA5-8669-5469A3E7F3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53" name="AutoShape 31">
          <a:extLst>
            <a:ext uri="{FF2B5EF4-FFF2-40B4-BE49-F238E27FC236}">
              <a16:creationId xmlns:a16="http://schemas.microsoft.com/office/drawing/2014/main" id="{0F66DA9D-7FF2-40BA-B7D7-6F2E3F385E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54" name="AutoShape 31">
          <a:extLst>
            <a:ext uri="{FF2B5EF4-FFF2-40B4-BE49-F238E27FC236}">
              <a16:creationId xmlns:a16="http://schemas.microsoft.com/office/drawing/2014/main" id="{809F7923-79F1-46C0-884F-B474F1A77CA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55" name="AutoShape 31">
          <a:extLst>
            <a:ext uri="{FF2B5EF4-FFF2-40B4-BE49-F238E27FC236}">
              <a16:creationId xmlns:a16="http://schemas.microsoft.com/office/drawing/2014/main" id="{32165F5C-16E9-4B46-ACE6-80705639C9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56" name="AutoShape 31">
          <a:extLst>
            <a:ext uri="{FF2B5EF4-FFF2-40B4-BE49-F238E27FC236}">
              <a16:creationId xmlns:a16="http://schemas.microsoft.com/office/drawing/2014/main" id="{DF2900C0-691E-45CA-971E-ED2C1B8F46D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57" name="AutoShape 31">
          <a:extLst>
            <a:ext uri="{FF2B5EF4-FFF2-40B4-BE49-F238E27FC236}">
              <a16:creationId xmlns:a16="http://schemas.microsoft.com/office/drawing/2014/main" id="{D3A091A5-7570-4863-AB1E-0B5D4C60480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58" name="AutoShape 31">
          <a:extLst>
            <a:ext uri="{FF2B5EF4-FFF2-40B4-BE49-F238E27FC236}">
              <a16:creationId xmlns:a16="http://schemas.microsoft.com/office/drawing/2014/main" id="{054B6887-9ACD-4A91-9288-8C371CF8D3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59" name="AutoShape 31">
          <a:extLst>
            <a:ext uri="{FF2B5EF4-FFF2-40B4-BE49-F238E27FC236}">
              <a16:creationId xmlns:a16="http://schemas.microsoft.com/office/drawing/2014/main" id="{C9B72743-4A5B-46C7-8B60-5534112BEC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60" name="AutoShape 31">
          <a:extLst>
            <a:ext uri="{FF2B5EF4-FFF2-40B4-BE49-F238E27FC236}">
              <a16:creationId xmlns:a16="http://schemas.microsoft.com/office/drawing/2014/main" id="{B2147419-C990-4458-9B43-A8C56F0756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61" name="AutoShape 31">
          <a:extLst>
            <a:ext uri="{FF2B5EF4-FFF2-40B4-BE49-F238E27FC236}">
              <a16:creationId xmlns:a16="http://schemas.microsoft.com/office/drawing/2014/main" id="{98955C25-D109-4C2B-B05C-6B10C063A3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62" name="AutoShape 31">
          <a:extLst>
            <a:ext uri="{FF2B5EF4-FFF2-40B4-BE49-F238E27FC236}">
              <a16:creationId xmlns:a16="http://schemas.microsoft.com/office/drawing/2014/main" id="{623F6306-7B4D-429A-A56F-CA418F5E41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63" name="AutoShape 31">
          <a:extLst>
            <a:ext uri="{FF2B5EF4-FFF2-40B4-BE49-F238E27FC236}">
              <a16:creationId xmlns:a16="http://schemas.microsoft.com/office/drawing/2014/main" id="{D1427C10-BE32-48A1-B5C2-CD77349E24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64" name="AutoShape 31">
          <a:extLst>
            <a:ext uri="{FF2B5EF4-FFF2-40B4-BE49-F238E27FC236}">
              <a16:creationId xmlns:a16="http://schemas.microsoft.com/office/drawing/2014/main" id="{0AF8B595-5F81-4EB9-9948-878C561CF7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65" name="AutoShape 31">
          <a:extLst>
            <a:ext uri="{FF2B5EF4-FFF2-40B4-BE49-F238E27FC236}">
              <a16:creationId xmlns:a16="http://schemas.microsoft.com/office/drawing/2014/main" id="{1462C8D7-442E-4134-92FA-8CB32E246D3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66" name="AutoShape 31">
          <a:extLst>
            <a:ext uri="{FF2B5EF4-FFF2-40B4-BE49-F238E27FC236}">
              <a16:creationId xmlns:a16="http://schemas.microsoft.com/office/drawing/2014/main" id="{ECC3382F-FE14-41C7-9B46-05C9A34434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67" name="AutoShape 31">
          <a:extLst>
            <a:ext uri="{FF2B5EF4-FFF2-40B4-BE49-F238E27FC236}">
              <a16:creationId xmlns:a16="http://schemas.microsoft.com/office/drawing/2014/main" id="{D99BBA9F-80BC-44A7-80EE-A1222206A7F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68" name="AutoShape 31">
          <a:extLst>
            <a:ext uri="{FF2B5EF4-FFF2-40B4-BE49-F238E27FC236}">
              <a16:creationId xmlns:a16="http://schemas.microsoft.com/office/drawing/2014/main" id="{704794A5-7754-435C-9320-5EC54D3647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69" name="AutoShape 31">
          <a:extLst>
            <a:ext uri="{FF2B5EF4-FFF2-40B4-BE49-F238E27FC236}">
              <a16:creationId xmlns:a16="http://schemas.microsoft.com/office/drawing/2014/main" id="{110543E3-D8E7-4709-98B7-D1944E79AE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70" name="AutoShape 31">
          <a:extLst>
            <a:ext uri="{FF2B5EF4-FFF2-40B4-BE49-F238E27FC236}">
              <a16:creationId xmlns:a16="http://schemas.microsoft.com/office/drawing/2014/main" id="{60972CEA-9000-4E57-85E4-6C0A573E44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71" name="AutoShape 31">
          <a:extLst>
            <a:ext uri="{FF2B5EF4-FFF2-40B4-BE49-F238E27FC236}">
              <a16:creationId xmlns:a16="http://schemas.microsoft.com/office/drawing/2014/main" id="{855B9DC6-437C-43A6-8DB1-EFB1B11DD4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72" name="AutoShape 31">
          <a:extLst>
            <a:ext uri="{FF2B5EF4-FFF2-40B4-BE49-F238E27FC236}">
              <a16:creationId xmlns:a16="http://schemas.microsoft.com/office/drawing/2014/main" id="{25986C86-FF92-48FA-9775-838B928FA7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73" name="AutoShape 31">
          <a:extLst>
            <a:ext uri="{FF2B5EF4-FFF2-40B4-BE49-F238E27FC236}">
              <a16:creationId xmlns:a16="http://schemas.microsoft.com/office/drawing/2014/main" id="{B964290B-73F3-411A-9E39-21BB8DE3B6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74" name="AutoShape 31">
          <a:extLst>
            <a:ext uri="{FF2B5EF4-FFF2-40B4-BE49-F238E27FC236}">
              <a16:creationId xmlns:a16="http://schemas.microsoft.com/office/drawing/2014/main" id="{4BD71EBE-FCD8-4195-91EA-56A0F9C6FAA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75" name="AutoShape 31">
          <a:extLst>
            <a:ext uri="{FF2B5EF4-FFF2-40B4-BE49-F238E27FC236}">
              <a16:creationId xmlns:a16="http://schemas.microsoft.com/office/drawing/2014/main" id="{F20D81D1-A9B5-4847-BB7B-D244AC9FBB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76" name="AutoShape 31">
          <a:extLst>
            <a:ext uri="{FF2B5EF4-FFF2-40B4-BE49-F238E27FC236}">
              <a16:creationId xmlns:a16="http://schemas.microsoft.com/office/drawing/2014/main" id="{5084728D-A530-4CE8-90EB-47169FD2DA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77" name="AutoShape 31">
          <a:extLst>
            <a:ext uri="{FF2B5EF4-FFF2-40B4-BE49-F238E27FC236}">
              <a16:creationId xmlns:a16="http://schemas.microsoft.com/office/drawing/2014/main" id="{041E6B93-650D-4F29-B4FC-E8D3993EA1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78" name="AutoShape 31">
          <a:extLst>
            <a:ext uri="{FF2B5EF4-FFF2-40B4-BE49-F238E27FC236}">
              <a16:creationId xmlns:a16="http://schemas.microsoft.com/office/drawing/2014/main" id="{8C539E43-A936-4DA0-A75F-1E90E9AE68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79" name="AutoShape 31">
          <a:extLst>
            <a:ext uri="{FF2B5EF4-FFF2-40B4-BE49-F238E27FC236}">
              <a16:creationId xmlns:a16="http://schemas.microsoft.com/office/drawing/2014/main" id="{B549C803-5ACA-4BDF-9F83-940483C375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80" name="AutoShape 31">
          <a:extLst>
            <a:ext uri="{FF2B5EF4-FFF2-40B4-BE49-F238E27FC236}">
              <a16:creationId xmlns:a16="http://schemas.microsoft.com/office/drawing/2014/main" id="{6D178A4E-533E-4271-8E47-FB4E432746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81" name="AutoShape 31">
          <a:extLst>
            <a:ext uri="{FF2B5EF4-FFF2-40B4-BE49-F238E27FC236}">
              <a16:creationId xmlns:a16="http://schemas.microsoft.com/office/drawing/2014/main" id="{DF492B01-B36E-485A-BE75-B502D35583F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82" name="AutoShape 31">
          <a:extLst>
            <a:ext uri="{FF2B5EF4-FFF2-40B4-BE49-F238E27FC236}">
              <a16:creationId xmlns:a16="http://schemas.microsoft.com/office/drawing/2014/main" id="{D92EA388-7511-4DE6-83A0-3F3C783B3D5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83" name="AutoShape 31">
          <a:extLst>
            <a:ext uri="{FF2B5EF4-FFF2-40B4-BE49-F238E27FC236}">
              <a16:creationId xmlns:a16="http://schemas.microsoft.com/office/drawing/2014/main" id="{1EE1E25C-5F20-47FF-B6B0-7419DEA3B9B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84" name="AutoShape 31">
          <a:extLst>
            <a:ext uri="{FF2B5EF4-FFF2-40B4-BE49-F238E27FC236}">
              <a16:creationId xmlns:a16="http://schemas.microsoft.com/office/drawing/2014/main" id="{C6E08712-E936-414F-B63A-28D0ABCF9B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85" name="AutoShape 31">
          <a:extLst>
            <a:ext uri="{FF2B5EF4-FFF2-40B4-BE49-F238E27FC236}">
              <a16:creationId xmlns:a16="http://schemas.microsoft.com/office/drawing/2014/main" id="{88CF70D0-FBC2-4105-B34C-8AA5C03049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86" name="AutoShape 31">
          <a:extLst>
            <a:ext uri="{FF2B5EF4-FFF2-40B4-BE49-F238E27FC236}">
              <a16:creationId xmlns:a16="http://schemas.microsoft.com/office/drawing/2014/main" id="{A260F191-D976-4707-BFF0-7AE306F052A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87" name="AutoShape 31">
          <a:extLst>
            <a:ext uri="{FF2B5EF4-FFF2-40B4-BE49-F238E27FC236}">
              <a16:creationId xmlns:a16="http://schemas.microsoft.com/office/drawing/2014/main" id="{2662D934-4892-494B-AC0B-A14E9FB41E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88" name="AutoShape 31">
          <a:extLst>
            <a:ext uri="{FF2B5EF4-FFF2-40B4-BE49-F238E27FC236}">
              <a16:creationId xmlns:a16="http://schemas.microsoft.com/office/drawing/2014/main" id="{F34077B1-D794-4020-BE49-88E313A273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89" name="AutoShape 31">
          <a:extLst>
            <a:ext uri="{FF2B5EF4-FFF2-40B4-BE49-F238E27FC236}">
              <a16:creationId xmlns:a16="http://schemas.microsoft.com/office/drawing/2014/main" id="{B5E9A710-F0BF-4BA6-91BA-046C0B7817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90" name="AutoShape 31">
          <a:extLst>
            <a:ext uri="{FF2B5EF4-FFF2-40B4-BE49-F238E27FC236}">
              <a16:creationId xmlns:a16="http://schemas.microsoft.com/office/drawing/2014/main" id="{27D0A1B5-8561-4E7F-BF1C-B45EEC59C4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91" name="AutoShape 31">
          <a:extLst>
            <a:ext uri="{FF2B5EF4-FFF2-40B4-BE49-F238E27FC236}">
              <a16:creationId xmlns:a16="http://schemas.microsoft.com/office/drawing/2014/main" id="{A68A038A-7119-41E4-A564-AE8A407BA9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92" name="AutoShape 31">
          <a:extLst>
            <a:ext uri="{FF2B5EF4-FFF2-40B4-BE49-F238E27FC236}">
              <a16:creationId xmlns:a16="http://schemas.microsoft.com/office/drawing/2014/main" id="{0AD2E5B5-D0FB-4267-BAFE-91107C9E74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93" name="AutoShape 31">
          <a:extLst>
            <a:ext uri="{FF2B5EF4-FFF2-40B4-BE49-F238E27FC236}">
              <a16:creationId xmlns:a16="http://schemas.microsoft.com/office/drawing/2014/main" id="{8A961618-3AC9-4E69-8CCF-D800B009E3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94" name="AutoShape 31">
          <a:extLst>
            <a:ext uri="{FF2B5EF4-FFF2-40B4-BE49-F238E27FC236}">
              <a16:creationId xmlns:a16="http://schemas.microsoft.com/office/drawing/2014/main" id="{78FCD602-5C32-4849-8337-4B071F3DB08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95" name="AutoShape 31">
          <a:extLst>
            <a:ext uri="{FF2B5EF4-FFF2-40B4-BE49-F238E27FC236}">
              <a16:creationId xmlns:a16="http://schemas.microsoft.com/office/drawing/2014/main" id="{79A2C50B-15EB-4077-94D8-CDFC626FAD4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96" name="AutoShape 31">
          <a:extLst>
            <a:ext uri="{FF2B5EF4-FFF2-40B4-BE49-F238E27FC236}">
              <a16:creationId xmlns:a16="http://schemas.microsoft.com/office/drawing/2014/main" id="{F940B573-1250-4B16-BC76-D1717BF4173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97" name="AutoShape 31">
          <a:extLst>
            <a:ext uri="{FF2B5EF4-FFF2-40B4-BE49-F238E27FC236}">
              <a16:creationId xmlns:a16="http://schemas.microsoft.com/office/drawing/2014/main" id="{01111448-84CE-4866-8BD7-DEDDDC2188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98" name="AutoShape 31">
          <a:extLst>
            <a:ext uri="{FF2B5EF4-FFF2-40B4-BE49-F238E27FC236}">
              <a16:creationId xmlns:a16="http://schemas.microsoft.com/office/drawing/2014/main" id="{1EAD21E3-9A3A-440F-9286-49EB31F69D4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799" name="AutoShape 31">
          <a:extLst>
            <a:ext uri="{FF2B5EF4-FFF2-40B4-BE49-F238E27FC236}">
              <a16:creationId xmlns:a16="http://schemas.microsoft.com/office/drawing/2014/main" id="{FF3CA39D-9275-4495-92F6-E61BC79C9D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00" name="AutoShape 31">
          <a:extLst>
            <a:ext uri="{FF2B5EF4-FFF2-40B4-BE49-F238E27FC236}">
              <a16:creationId xmlns:a16="http://schemas.microsoft.com/office/drawing/2014/main" id="{B45C65C9-6DDB-4579-BA30-6E54337FFC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01" name="AutoShape 31">
          <a:extLst>
            <a:ext uri="{FF2B5EF4-FFF2-40B4-BE49-F238E27FC236}">
              <a16:creationId xmlns:a16="http://schemas.microsoft.com/office/drawing/2014/main" id="{2D27B11E-2E9E-4AA3-90A4-2B7CC4E484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02" name="AutoShape 31">
          <a:extLst>
            <a:ext uri="{FF2B5EF4-FFF2-40B4-BE49-F238E27FC236}">
              <a16:creationId xmlns:a16="http://schemas.microsoft.com/office/drawing/2014/main" id="{E95E90AE-1451-4009-97A3-BED002079CC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03" name="AutoShape 31">
          <a:extLst>
            <a:ext uri="{FF2B5EF4-FFF2-40B4-BE49-F238E27FC236}">
              <a16:creationId xmlns:a16="http://schemas.microsoft.com/office/drawing/2014/main" id="{A93B50E9-7622-4C9C-A969-EC56C56C0C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04" name="AutoShape 31">
          <a:extLst>
            <a:ext uri="{FF2B5EF4-FFF2-40B4-BE49-F238E27FC236}">
              <a16:creationId xmlns:a16="http://schemas.microsoft.com/office/drawing/2014/main" id="{66BFD50C-2E51-4ABE-8289-7134E921FC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05" name="AutoShape 31">
          <a:extLst>
            <a:ext uri="{FF2B5EF4-FFF2-40B4-BE49-F238E27FC236}">
              <a16:creationId xmlns:a16="http://schemas.microsoft.com/office/drawing/2014/main" id="{D37C5040-B793-48BE-833F-3D71EF0839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06" name="AutoShape 31">
          <a:extLst>
            <a:ext uri="{FF2B5EF4-FFF2-40B4-BE49-F238E27FC236}">
              <a16:creationId xmlns:a16="http://schemas.microsoft.com/office/drawing/2014/main" id="{A9BBBEE7-BD03-4229-B76D-EE4760C2DC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07" name="AutoShape 31">
          <a:extLst>
            <a:ext uri="{FF2B5EF4-FFF2-40B4-BE49-F238E27FC236}">
              <a16:creationId xmlns:a16="http://schemas.microsoft.com/office/drawing/2014/main" id="{90835B2D-C314-4E78-B1A1-03BD67EF44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08" name="AutoShape 31">
          <a:extLst>
            <a:ext uri="{FF2B5EF4-FFF2-40B4-BE49-F238E27FC236}">
              <a16:creationId xmlns:a16="http://schemas.microsoft.com/office/drawing/2014/main" id="{A4CE2828-6FC6-4843-8442-3E2862E5C99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09" name="AutoShape 31">
          <a:extLst>
            <a:ext uri="{FF2B5EF4-FFF2-40B4-BE49-F238E27FC236}">
              <a16:creationId xmlns:a16="http://schemas.microsoft.com/office/drawing/2014/main" id="{B2AE83BA-E00C-4E05-8D94-A11294FC5A1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10" name="AutoShape 31">
          <a:extLst>
            <a:ext uri="{FF2B5EF4-FFF2-40B4-BE49-F238E27FC236}">
              <a16:creationId xmlns:a16="http://schemas.microsoft.com/office/drawing/2014/main" id="{9E3B48FA-37AE-43AF-895E-A83258E93E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11" name="AutoShape 31">
          <a:extLst>
            <a:ext uri="{FF2B5EF4-FFF2-40B4-BE49-F238E27FC236}">
              <a16:creationId xmlns:a16="http://schemas.microsoft.com/office/drawing/2014/main" id="{B10EC90F-8BD6-4FAE-9C3C-55765C5CF96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12" name="AutoShape 31">
          <a:extLst>
            <a:ext uri="{FF2B5EF4-FFF2-40B4-BE49-F238E27FC236}">
              <a16:creationId xmlns:a16="http://schemas.microsoft.com/office/drawing/2014/main" id="{4F0580C9-235C-4531-9323-FEC8348782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13" name="AutoShape 31">
          <a:extLst>
            <a:ext uri="{FF2B5EF4-FFF2-40B4-BE49-F238E27FC236}">
              <a16:creationId xmlns:a16="http://schemas.microsoft.com/office/drawing/2014/main" id="{D1131A87-07A7-4CF0-A918-C7B28A8ED54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14" name="AutoShape 31">
          <a:extLst>
            <a:ext uri="{FF2B5EF4-FFF2-40B4-BE49-F238E27FC236}">
              <a16:creationId xmlns:a16="http://schemas.microsoft.com/office/drawing/2014/main" id="{73B40C92-07B2-4FB8-ACF6-007DE91E85B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15" name="AutoShape 31">
          <a:extLst>
            <a:ext uri="{FF2B5EF4-FFF2-40B4-BE49-F238E27FC236}">
              <a16:creationId xmlns:a16="http://schemas.microsoft.com/office/drawing/2014/main" id="{2AA23217-0715-48DB-81EB-F73D29C778B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16" name="AutoShape 31">
          <a:extLst>
            <a:ext uri="{FF2B5EF4-FFF2-40B4-BE49-F238E27FC236}">
              <a16:creationId xmlns:a16="http://schemas.microsoft.com/office/drawing/2014/main" id="{1C045ED7-08C2-434A-8FFA-35CD406ADC2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17" name="AutoShape 31">
          <a:extLst>
            <a:ext uri="{FF2B5EF4-FFF2-40B4-BE49-F238E27FC236}">
              <a16:creationId xmlns:a16="http://schemas.microsoft.com/office/drawing/2014/main" id="{3F0FA14C-3B23-4CEA-855F-2184B044954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18" name="AutoShape 31">
          <a:extLst>
            <a:ext uri="{FF2B5EF4-FFF2-40B4-BE49-F238E27FC236}">
              <a16:creationId xmlns:a16="http://schemas.microsoft.com/office/drawing/2014/main" id="{E9523083-8FFE-426C-B0B8-F8EB62AA88A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19" name="AutoShape 31">
          <a:extLst>
            <a:ext uri="{FF2B5EF4-FFF2-40B4-BE49-F238E27FC236}">
              <a16:creationId xmlns:a16="http://schemas.microsoft.com/office/drawing/2014/main" id="{1363671C-9B18-4795-8708-B785ABA632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20" name="AutoShape 31">
          <a:extLst>
            <a:ext uri="{FF2B5EF4-FFF2-40B4-BE49-F238E27FC236}">
              <a16:creationId xmlns:a16="http://schemas.microsoft.com/office/drawing/2014/main" id="{A17964B8-AE64-47EE-9B42-7DE0015A63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21" name="AutoShape 31">
          <a:extLst>
            <a:ext uri="{FF2B5EF4-FFF2-40B4-BE49-F238E27FC236}">
              <a16:creationId xmlns:a16="http://schemas.microsoft.com/office/drawing/2014/main" id="{96A3B1C6-85C2-436F-885F-6CBDA70EB2F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22" name="AutoShape 31">
          <a:extLst>
            <a:ext uri="{FF2B5EF4-FFF2-40B4-BE49-F238E27FC236}">
              <a16:creationId xmlns:a16="http://schemas.microsoft.com/office/drawing/2014/main" id="{53F0E02D-57DE-416A-A3A1-E43884B801B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23" name="AutoShape 31">
          <a:extLst>
            <a:ext uri="{FF2B5EF4-FFF2-40B4-BE49-F238E27FC236}">
              <a16:creationId xmlns:a16="http://schemas.microsoft.com/office/drawing/2014/main" id="{64F9FA9C-C8A1-4AA8-B656-EA4C8BB9A4A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24" name="AutoShape 31">
          <a:extLst>
            <a:ext uri="{FF2B5EF4-FFF2-40B4-BE49-F238E27FC236}">
              <a16:creationId xmlns:a16="http://schemas.microsoft.com/office/drawing/2014/main" id="{C3DC80C4-A1A6-4F4F-AD8F-767F7C2EF1F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25" name="AutoShape 31">
          <a:extLst>
            <a:ext uri="{FF2B5EF4-FFF2-40B4-BE49-F238E27FC236}">
              <a16:creationId xmlns:a16="http://schemas.microsoft.com/office/drawing/2014/main" id="{80AE7B73-A918-495C-A593-CE7E6AE57B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26" name="AutoShape 31">
          <a:extLst>
            <a:ext uri="{FF2B5EF4-FFF2-40B4-BE49-F238E27FC236}">
              <a16:creationId xmlns:a16="http://schemas.microsoft.com/office/drawing/2014/main" id="{7C75B54B-AF7E-40F3-ABBF-5FDE3F7F0E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27" name="AutoShape 31">
          <a:extLst>
            <a:ext uri="{FF2B5EF4-FFF2-40B4-BE49-F238E27FC236}">
              <a16:creationId xmlns:a16="http://schemas.microsoft.com/office/drawing/2014/main" id="{9BA5BA97-9B0A-4491-B173-97CF844F08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28" name="AutoShape 31">
          <a:extLst>
            <a:ext uri="{FF2B5EF4-FFF2-40B4-BE49-F238E27FC236}">
              <a16:creationId xmlns:a16="http://schemas.microsoft.com/office/drawing/2014/main" id="{1560B65B-41C1-4182-B612-B30AC3501E3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29" name="AutoShape 31">
          <a:extLst>
            <a:ext uri="{FF2B5EF4-FFF2-40B4-BE49-F238E27FC236}">
              <a16:creationId xmlns:a16="http://schemas.microsoft.com/office/drawing/2014/main" id="{74908C22-6381-4DAC-BFF5-2C07080ED3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30" name="AutoShape 31">
          <a:extLst>
            <a:ext uri="{FF2B5EF4-FFF2-40B4-BE49-F238E27FC236}">
              <a16:creationId xmlns:a16="http://schemas.microsoft.com/office/drawing/2014/main" id="{EBDD83E8-CAD5-49A4-A54C-9D837BF5DC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31" name="AutoShape 31">
          <a:extLst>
            <a:ext uri="{FF2B5EF4-FFF2-40B4-BE49-F238E27FC236}">
              <a16:creationId xmlns:a16="http://schemas.microsoft.com/office/drawing/2014/main" id="{728AA30F-F5A8-4DA4-84AC-5FAB03D4F3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32" name="AutoShape 31">
          <a:extLst>
            <a:ext uri="{FF2B5EF4-FFF2-40B4-BE49-F238E27FC236}">
              <a16:creationId xmlns:a16="http://schemas.microsoft.com/office/drawing/2014/main" id="{B9837DA4-BDDE-4980-B230-F909C793C0F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33" name="AutoShape 31">
          <a:extLst>
            <a:ext uri="{FF2B5EF4-FFF2-40B4-BE49-F238E27FC236}">
              <a16:creationId xmlns:a16="http://schemas.microsoft.com/office/drawing/2014/main" id="{DBB95103-2F32-40EA-8D3E-1C49763A6E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34" name="AutoShape 31">
          <a:extLst>
            <a:ext uri="{FF2B5EF4-FFF2-40B4-BE49-F238E27FC236}">
              <a16:creationId xmlns:a16="http://schemas.microsoft.com/office/drawing/2014/main" id="{EBE2E7B8-FB4A-472E-A400-A6FB6D4C9A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35" name="AutoShape 31">
          <a:extLst>
            <a:ext uri="{FF2B5EF4-FFF2-40B4-BE49-F238E27FC236}">
              <a16:creationId xmlns:a16="http://schemas.microsoft.com/office/drawing/2014/main" id="{4F394740-3FAE-4801-9B80-369083E947C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36" name="AutoShape 31">
          <a:extLst>
            <a:ext uri="{FF2B5EF4-FFF2-40B4-BE49-F238E27FC236}">
              <a16:creationId xmlns:a16="http://schemas.microsoft.com/office/drawing/2014/main" id="{D9247939-DF57-4346-B104-AF93C4B8D2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37" name="AutoShape 31">
          <a:extLst>
            <a:ext uri="{FF2B5EF4-FFF2-40B4-BE49-F238E27FC236}">
              <a16:creationId xmlns:a16="http://schemas.microsoft.com/office/drawing/2014/main" id="{88ACD449-AC26-474C-818C-B412B861FC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38" name="AutoShape 31">
          <a:extLst>
            <a:ext uri="{FF2B5EF4-FFF2-40B4-BE49-F238E27FC236}">
              <a16:creationId xmlns:a16="http://schemas.microsoft.com/office/drawing/2014/main" id="{C313E201-EBE3-46AF-A1FF-7A441FA819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39" name="AutoShape 31">
          <a:extLst>
            <a:ext uri="{FF2B5EF4-FFF2-40B4-BE49-F238E27FC236}">
              <a16:creationId xmlns:a16="http://schemas.microsoft.com/office/drawing/2014/main" id="{5FB099BE-748C-4CE6-ADDD-790D3D686C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40" name="AutoShape 31">
          <a:extLst>
            <a:ext uri="{FF2B5EF4-FFF2-40B4-BE49-F238E27FC236}">
              <a16:creationId xmlns:a16="http://schemas.microsoft.com/office/drawing/2014/main" id="{2ACD60E0-743A-4239-BBC3-DCD471E2CA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41" name="AutoShape 31">
          <a:extLst>
            <a:ext uri="{FF2B5EF4-FFF2-40B4-BE49-F238E27FC236}">
              <a16:creationId xmlns:a16="http://schemas.microsoft.com/office/drawing/2014/main" id="{3BB31595-0338-487F-86E4-5E56003E91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42" name="AutoShape 31">
          <a:extLst>
            <a:ext uri="{FF2B5EF4-FFF2-40B4-BE49-F238E27FC236}">
              <a16:creationId xmlns:a16="http://schemas.microsoft.com/office/drawing/2014/main" id="{B5F21E73-4033-4A3F-AEB6-4A902EE35F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43" name="AutoShape 31">
          <a:extLst>
            <a:ext uri="{FF2B5EF4-FFF2-40B4-BE49-F238E27FC236}">
              <a16:creationId xmlns:a16="http://schemas.microsoft.com/office/drawing/2014/main" id="{704C4607-53AA-4166-8053-447EA21657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44" name="AutoShape 31">
          <a:extLst>
            <a:ext uri="{FF2B5EF4-FFF2-40B4-BE49-F238E27FC236}">
              <a16:creationId xmlns:a16="http://schemas.microsoft.com/office/drawing/2014/main" id="{90C26503-37CB-4E9A-B597-91F304DE8C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45" name="AutoShape 31">
          <a:extLst>
            <a:ext uri="{FF2B5EF4-FFF2-40B4-BE49-F238E27FC236}">
              <a16:creationId xmlns:a16="http://schemas.microsoft.com/office/drawing/2014/main" id="{014C30EE-4D0D-4840-9BD3-210EA53CE7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46" name="AutoShape 31">
          <a:extLst>
            <a:ext uri="{FF2B5EF4-FFF2-40B4-BE49-F238E27FC236}">
              <a16:creationId xmlns:a16="http://schemas.microsoft.com/office/drawing/2014/main" id="{4629B5C5-4FCC-46D4-ABDF-A5EA0582C2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47" name="AutoShape 31">
          <a:extLst>
            <a:ext uri="{FF2B5EF4-FFF2-40B4-BE49-F238E27FC236}">
              <a16:creationId xmlns:a16="http://schemas.microsoft.com/office/drawing/2014/main" id="{CD9E5BAF-50E9-4E20-9FDA-B303D5A6BDC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48" name="AutoShape 31">
          <a:extLst>
            <a:ext uri="{FF2B5EF4-FFF2-40B4-BE49-F238E27FC236}">
              <a16:creationId xmlns:a16="http://schemas.microsoft.com/office/drawing/2014/main" id="{E6630578-B0EC-4F72-8205-5C215B2995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49" name="AutoShape 31">
          <a:extLst>
            <a:ext uri="{FF2B5EF4-FFF2-40B4-BE49-F238E27FC236}">
              <a16:creationId xmlns:a16="http://schemas.microsoft.com/office/drawing/2014/main" id="{E2DD43C7-FCDB-46BD-9087-EADD971947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50" name="AutoShape 31">
          <a:extLst>
            <a:ext uri="{FF2B5EF4-FFF2-40B4-BE49-F238E27FC236}">
              <a16:creationId xmlns:a16="http://schemas.microsoft.com/office/drawing/2014/main" id="{545F0658-7C85-44F8-93D8-C9D308BD91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51" name="AutoShape 31">
          <a:extLst>
            <a:ext uri="{FF2B5EF4-FFF2-40B4-BE49-F238E27FC236}">
              <a16:creationId xmlns:a16="http://schemas.microsoft.com/office/drawing/2014/main" id="{6447CC1A-516B-409F-B215-F569E12E1B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52" name="AutoShape 31">
          <a:extLst>
            <a:ext uri="{FF2B5EF4-FFF2-40B4-BE49-F238E27FC236}">
              <a16:creationId xmlns:a16="http://schemas.microsoft.com/office/drawing/2014/main" id="{B3A3CF74-0C7D-4A92-829C-E8371147C12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53" name="AutoShape 31">
          <a:extLst>
            <a:ext uri="{FF2B5EF4-FFF2-40B4-BE49-F238E27FC236}">
              <a16:creationId xmlns:a16="http://schemas.microsoft.com/office/drawing/2014/main" id="{D3112D4F-BC65-469B-A137-19520EC9AD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54" name="AutoShape 31">
          <a:extLst>
            <a:ext uri="{FF2B5EF4-FFF2-40B4-BE49-F238E27FC236}">
              <a16:creationId xmlns:a16="http://schemas.microsoft.com/office/drawing/2014/main" id="{A8B81EE8-4F6B-4BC9-899A-FD39277089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55" name="AutoShape 31">
          <a:extLst>
            <a:ext uri="{FF2B5EF4-FFF2-40B4-BE49-F238E27FC236}">
              <a16:creationId xmlns:a16="http://schemas.microsoft.com/office/drawing/2014/main" id="{590DCF0B-0D12-42BB-9E27-2E06EA448AE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56" name="AutoShape 31">
          <a:extLst>
            <a:ext uri="{FF2B5EF4-FFF2-40B4-BE49-F238E27FC236}">
              <a16:creationId xmlns:a16="http://schemas.microsoft.com/office/drawing/2014/main" id="{5480ABAC-AFF4-4CD8-AAE1-628E5E2B2D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57" name="AutoShape 31">
          <a:extLst>
            <a:ext uri="{FF2B5EF4-FFF2-40B4-BE49-F238E27FC236}">
              <a16:creationId xmlns:a16="http://schemas.microsoft.com/office/drawing/2014/main" id="{8A6800D6-0D09-4F65-8974-34C6472976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58" name="AutoShape 31">
          <a:extLst>
            <a:ext uri="{FF2B5EF4-FFF2-40B4-BE49-F238E27FC236}">
              <a16:creationId xmlns:a16="http://schemas.microsoft.com/office/drawing/2014/main" id="{C709086E-0C87-4D7E-9DA8-74EADD021CB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59" name="AutoShape 31">
          <a:extLst>
            <a:ext uri="{FF2B5EF4-FFF2-40B4-BE49-F238E27FC236}">
              <a16:creationId xmlns:a16="http://schemas.microsoft.com/office/drawing/2014/main" id="{93913AFE-C111-40A7-9866-E25AA06661F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60" name="AutoShape 31">
          <a:extLst>
            <a:ext uri="{FF2B5EF4-FFF2-40B4-BE49-F238E27FC236}">
              <a16:creationId xmlns:a16="http://schemas.microsoft.com/office/drawing/2014/main" id="{6AE935C7-8D22-4C54-BB18-08A0E5A472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61" name="AutoShape 31">
          <a:extLst>
            <a:ext uri="{FF2B5EF4-FFF2-40B4-BE49-F238E27FC236}">
              <a16:creationId xmlns:a16="http://schemas.microsoft.com/office/drawing/2014/main" id="{AA3AD83B-D5B4-4739-AEB7-16906216FF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62" name="AutoShape 31">
          <a:extLst>
            <a:ext uri="{FF2B5EF4-FFF2-40B4-BE49-F238E27FC236}">
              <a16:creationId xmlns:a16="http://schemas.microsoft.com/office/drawing/2014/main" id="{CDC6930F-2324-4812-B838-2CCF8A7E93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63" name="AutoShape 31">
          <a:extLst>
            <a:ext uri="{FF2B5EF4-FFF2-40B4-BE49-F238E27FC236}">
              <a16:creationId xmlns:a16="http://schemas.microsoft.com/office/drawing/2014/main" id="{817EBA6F-A915-4D3B-9C7C-A147F99C25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64" name="AutoShape 31">
          <a:extLst>
            <a:ext uri="{FF2B5EF4-FFF2-40B4-BE49-F238E27FC236}">
              <a16:creationId xmlns:a16="http://schemas.microsoft.com/office/drawing/2014/main" id="{3EE51B5B-52EF-4D2C-A60C-9A5B47FC47A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65" name="AutoShape 31">
          <a:extLst>
            <a:ext uri="{FF2B5EF4-FFF2-40B4-BE49-F238E27FC236}">
              <a16:creationId xmlns:a16="http://schemas.microsoft.com/office/drawing/2014/main" id="{F2AFE437-6B02-41AE-98CF-9DF9E30F60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66" name="AutoShape 31">
          <a:extLst>
            <a:ext uri="{FF2B5EF4-FFF2-40B4-BE49-F238E27FC236}">
              <a16:creationId xmlns:a16="http://schemas.microsoft.com/office/drawing/2014/main" id="{A2C18C2F-1467-40CD-B925-D61DF6D049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67" name="AutoShape 31">
          <a:extLst>
            <a:ext uri="{FF2B5EF4-FFF2-40B4-BE49-F238E27FC236}">
              <a16:creationId xmlns:a16="http://schemas.microsoft.com/office/drawing/2014/main" id="{D48C0E8D-16B8-4F2E-A0D7-E3766D4E5D3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68" name="AutoShape 31">
          <a:extLst>
            <a:ext uri="{FF2B5EF4-FFF2-40B4-BE49-F238E27FC236}">
              <a16:creationId xmlns:a16="http://schemas.microsoft.com/office/drawing/2014/main" id="{039FD39D-C06D-4736-9C74-B8ECA8F56E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69" name="AutoShape 31">
          <a:extLst>
            <a:ext uri="{FF2B5EF4-FFF2-40B4-BE49-F238E27FC236}">
              <a16:creationId xmlns:a16="http://schemas.microsoft.com/office/drawing/2014/main" id="{A49460F5-7457-49D6-AF5F-BCD48C6F9E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70" name="AutoShape 31">
          <a:extLst>
            <a:ext uri="{FF2B5EF4-FFF2-40B4-BE49-F238E27FC236}">
              <a16:creationId xmlns:a16="http://schemas.microsoft.com/office/drawing/2014/main" id="{376062D8-E78E-4BAB-A5AD-7E22FC544E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71" name="AutoShape 31">
          <a:extLst>
            <a:ext uri="{FF2B5EF4-FFF2-40B4-BE49-F238E27FC236}">
              <a16:creationId xmlns:a16="http://schemas.microsoft.com/office/drawing/2014/main" id="{AD54DA65-02AA-4D7A-9D75-7ECA60855B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72" name="AutoShape 31">
          <a:extLst>
            <a:ext uri="{FF2B5EF4-FFF2-40B4-BE49-F238E27FC236}">
              <a16:creationId xmlns:a16="http://schemas.microsoft.com/office/drawing/2014/main" id="{6E8C3C36-4198-4509-AF49-D722407E6C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73" name="AutoShape 31">
          <a:extLst>
            <a:ext uri="{FF2B5EF4-FFF2-40B4-BE49-F238E27FC236}">
              <a16:creationId xmlns:a16="http://schemas.microsoft.com/office/drawing/2014/main" id="{4D146A5D-813B-41A8-9B3A-BB4DBB2D67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74" name="AutoShape 31">
          <a:extLst>
            <a:ext uri="{FF2B5EF4-FFF2-40B4-BE49-F238E27FC236}">
              <a16:creationId xmlns:a16="http://schemas.microsoft.com/office/drawing/2014/main" id="{43AE44CE-F11F-49A7-AF6D-C20E37A9559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75" name="AutoShape 31">
          <a:extLst>
            <a:ext uri="{FF2B5EF4-FFF2-40B4-BE49-F238E27FC236}">
              <a16:creationId xmlns:a16="http://schemas.microsoft.com/office/drawing/2014/main" id="{2991A00A-EB31-440F-B45D-B8E1A044749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76" name="AutoShape 31">
          <a:extLst>
            <a:ext uri="{FF2B5EF4-FFF2-40B4-BE49-F238E27FC236}">
              <a16:creationId xmlns:a16="http://schemas.microsoft.com/office/drawing/2014/main" id="{59F91DFD-59E0-478E-A038-21A5CCB4C41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77" name="AutoShape 31">
          <a:extLst>
            <a:ext uri="{FF2B5EF4-FFF2-40B4-BE49-F238E27FC236}">
              <a16:creationId xmlns:a16="http://schemas.microsoft.com/office/drawing/2014/main" id="{8C2DDFCF-07E6-40FC-BC62-48C512D08D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78" name="AutoShape 31">
          <a:extLst>
            <a:ext uri="{FF2B5EF4-FFF2-40B4-BE49-F238E27FC236}">
              <a16:creationId xmlns:a16="http://schemas.microsoft.com/office/drawing/2014/main" id="{9B97CCC7-7E0C-44EA-8A67-C530D08936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79" name="AutoShape 31">
          <a:extLst>
            <a:ext uri="{FF2B5EF4-FFF2-40B4-BE49-F238E27FC236}">
              <a16:creationId xmlns:a16="http://schemas.microsoft.com/office/drawing/2014/main" id="{F38346D8-C059-4796-9BE6-F60277EA5FA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80" name="AutoShape 31">
          <a:extLst>
            <a:ext uri="{FF2B5EF4-FFF2-40B4-BE49-F238E27FC236}">
              <a16:creationId xmlns:a16="http://schemas.microsoft.com/office/drawing/2014/main" id="{3C725DBD-3BBD-4729-BC06-9039056BC1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81" name="AutoShape 31">
          <a:extLst>
            <a:ext uri="{FF2B5EF4-FFF2-40B4-BE49-F238E27FC236}">
              <a16:creationId xmlns:a16="http://schemas.microsoft.com/office/drawing/2014/main" id="{018B4A2A-3A6C-434D-9AE7-654EDCC7E92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82" name="AutoShape 31">
          <a:extLst>
            <a:ext uri="{FF2B5EF4-FFF2-40B4-BE49-F238E27FC236}">
              <a16:creationId xmlns:a16="http://schemas.microsoft.com/office/drawing/2014/main" id="{B41D19D2-8D63-4DEB-AE49-CEC1DDFD2B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83" name="AutoShape 31">
          <a:extLst>
            <a:ext uri="{FF2B5EF4-FFF2-40B4-BE49-F238E27FC236}">
              <a16:creationId xmlns:a16="http://schemas.microsoft.com/office/drawing/2014/main" id="{EDE240C1-D62F-49CC-9936-2ABDB9A375C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84" name="AutoShape 31">
          <a:extLst>
            <a:ext uri="{FF2B5EF4-FFF2-40B4-BE49-F238E27FC236}">
              <a16:creationId xmlns:a16="http://schemas.microsoft.com/office/drawing/2014/main" id="{F612B48A-901A-4874-8C4E-7885023B9E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85" name="AutoShape 31">
          <a:extLst>
            <a:ext uri="{FF2B5EF4-FFF2-40B4-BE49-F238E27FC236}">
              <a16:creationId xmlns:a16="http://schemas.microsoft.com/office/drawing/2014/main" id="{3D31FF04-DC63-409D-8884-E487B80508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86" name="AutoShape 31">
          <a:extLst>
            <a:ext uri="{FF2B5EF4-FFF2-40B4-BE49-F238E27FC236}">
              <a16:creationId xmlns:a16="http://schemas.microsoft.com/office/drawing/2014/main" id="{7CC0D72A-06D8-49E9-B993-191893EC03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87" name="AutoShape 31">
          <a:extLst>
            <a:ext uri="{FF2B5EF4-FFF2-40B4-BE49-F238E27FC236}">
              <a16:creationId xmlns:a16="http://schemas.microsoft.com/office/drawing/2014/main" id="{794742AA-5D99-41A6-8CAC-C4DD6B5DE3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88" name="AutoShape 31">
          <a:extLst>
            <a:ext uri="{FF2B5EF4-FFF2-40B4-BE49-F238E27FC236}">
              <a16:creationId xmlns:a16="http://schemas.microsoft.com/office/drawing/2014/main" id="{B99C8ACF-79C8-4044-8DE6-35C8603D41C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89" name="AutoShape 31">
          <a:extLst>
            <a:ext uri="{FF2B5EF4-FFF2-40B4-BE49-F238E27FC236}">
              <a16:creationId xmlns:a16="http://schemas.microsoft.com/office/drawing/2014/main" id="{BFAFF165-D4B7-49AF-89E4-1DC4A9A384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90" name="AutoShape 31">
          <a:extLst>
            <a:ext uri="{FF2B5EF4-FFF2-40B4-BE49-F238E27FC236}">
              <a16:creationId xmlns:a16="http://schemas.microsoft.com/office/drawing/2014/main" id="{44065A4F-8CFD-4051-B25E-5024B4A671A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91" name="AutoShape 31">
          <a:extLst>
            <a:ext uri="{FF2B5EF4-FFF2-40B4-BE49-F238E27FC236}">
              <a16:creationId xmlns:a16="http://schemas.microsoft.com/office/drawing/2014/main" id="{C22A4A5D-49A8-4584-AB60-A0DF5314F1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92" name="AutoShape 31">
          <a:extLst>
            <a:ext uri="{FF2B5EF4-FFF2-40B4-BE49-F238E27FC236}">
              <a16:creationId xmlns:a16="http://schemas.microsoft.com/office/drawing/2014/main" id="{54A77CB9-D95A-4DDD-BBA8-47C2600513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93" name="AutoShape 31">
          <a:extLst>
            <a:ext uri="{FF2B5EF4-FFF2-40B4-BE49-F238E27FC236}">
              <a16:creationId xmlns:a16="http://schemas.microsoft.com/office/drawing/2014/main" id="{CAC04F83-5EDF-49DE-B4F8-A7D497DAFE8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94" name="AutoShape 31">
          <a:extLst>
            <a:ext uri="{FF2B5EF4-FFF2-40B4-BE49-F238E27FC236}">
              <a16:creationId xmlns:a16="http://schemas.microsoft.com/office/drawing/2014/main" id="{C2A08B8A-31E5-4C67-A65A-AD35718D1BA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95" name="AutoShape 31">
          <a:extLst>
            <a:ext uri="{FF2B5EF4-FFF2-40B4-BE49-F238E27FC236}">
              <a16:creationId xmlns:a16="http://schemas.microsoft.com/office/drawing/2014/main" id="{E349E3D7-4AA5-4C16-818C-C5896F2071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96" name="AutoShape 31">
          <a:extLst>
            <a:ext uri="{FF2B5EF4-FFF2-40B4-BE49-F238E27FC236}">
              <a16:creationId xmlns:a16="http://schemas.microsoft.com/office/drawing/2014/main" id="{8DB77B29-A269-4B94-AF22-0389669AD2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97" name="AutoShape 31">
          <a:extLst>
            <a:ext uri="{FF2B5EF4-FFF2-40B4-BE49-F238E27FC236}">
              <a16:creationId xmlns:a16="http://schemas.microsoft.com/office/drawing/2014/main" id="{E7EFC73B-0092-4EC8-A72C-9097668BF6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98" name="AutoShape 31">
          <a:extLst>
            <a:ext uri="{FF2B5EF4-FFF2-40B4-BE49-F238E27FC236}">
              <a16:creationId xmlns:a16="http://schemas.microsoft.com/office/drawing/2014/main" id="{D759FF00-764E-4B2F-BD8D-9281636613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899" name="AutoShape 31">
          <a:extLst>
            <a:ext uri="{FF2B5EF4-FFF2-40B4-BE49-F238E27FC236}">
              <a16:creationId xmlns:a16="http://schemas.microsoft.com/office/drawing/2014/main" id="{F2781D6E-23C4-443C-8A8B-CAB5009F5F6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00" name="AutoShape 31">
          <a:extLst>
            <a:ext uri="{FF2B5EF4-FFF2-40B4-BE49-F238E27FC236}">
              <a16:creationId xmlns:a16="http://schemas.microsoft.com/office/drawing/2014/main" id="{CF8CBA85-6628-459E-983F-138B4E0892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01" name="AutoShape 31">
          <a:extLst>
            <a:ext uri="{FF2B5EF4-FFF2-40B4-BE49-F238E27FC236}">
              <a16:creationId xmlns:a16="http://schemas.microsoft.com/office/drawing/2014/main" id="{DCB4DBB2-0AA0-4BBE-9C06-F1AC302704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02" name="AutoShape 31">
          <a:extLst>
            <a:ext uri="{FF2B5EF4-FFF2-40B4-BE49-F238E27FC236}">
              <a16:creationId xmlns:a16="http://schemas.microsoft.com/office/drawing/2014/main" id="{37A46417-DBF0-4A54-B11C-9B9524CD4AB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03" name="AutoShape 31">
          <a:extLst>
            <a:ext uri="{FF2B5EF4-FFF2-40B4-BE49-F238E27FC236}">
              <a16:creationId xmlns:a16="http://schemas.microsoft.com/office/drawing/2014/main" id="{3CF284D2-C6BC-4DF4-9DE6-613242069F2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04" name="AutoShape 31">
          <a:extLst>
            <a:ext uri="{FF2B5EF4-FFF2-40B4-BE49-F238E27FC236}">
              <a16:creationId xmlns:a16="http://schemas.microsoft.com/office/drawing/2014/main" id="{8B351B11-346C-4EE1-86C6-16F7C5352A2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05" name="AutoShape 31">
          <a:extLst>
            <a:ext uri="{FF2B5EF4-FFF2-40B4-BE49-F238E27FC236}">
              <a16:creationId xmlns:a16="http://schemas.microsoft.com/office/drawing/2014/main" id="{8E1D5044-65EA-4F9E-85CA-DC20D73DB2E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06" name="AutoShape 31">
          <a:extLst>
            <a:ext uri="{FF2B5EF4-FFF2-40B4-BE49-F238E27FC236}">
              <a16:creationId xmlns:a16="http://schemas.microsoft.com/office/drawing/2014/main" id="{96E8E998-5935-41AB-B898-79F16D27FE3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07" name="AutoShape 31">
          <a:extLst>
            <a:ext uri="{FF2B5EF4-FFF2-40B4-BE49-F238E27FC236}">
              <a16:creationId xmlns:a16="http://schemas.microsoft.com/office/drawing/2014/main" id="{9B63A605-812B-4447-829C-46C0ABDDC2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08" name="AutoShape 31">
          <a:extLst>
            <a:ext uri="{FF2B5EF4-FFF2-40B4-BE49-F238E27FC236}">
              <a16:creationId xmlns:a16="http://schemas.microsoft.com/office/drawing/2014/main" id="{E4D5A481-85FB-4BEF-92DF-181E38B89B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09" name="AutoShape 31">
          <a:extLst>
            <a:ext uri="{FF2B5EF4-FFF2-40B4-BE49-F238E27FC236}">
              <a16:creationId xmlns:a16="http://schemas.microsoft.com/office/drawing/2014/main" id="{EEC23803-DB00-42B4-A6D1-19443E44618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10" name="AutoShape 31">
          <a:extLst>
            <a:ext uri="{FF2B5EF4-FFF2-40B4-BE49-F238E27FC236}">
              <a16:creationId xmlns:a16="http://schemas.microsoft.com/office/drawing/2014/main" id="{93E6C89C-F6FA-4F17-A841-A229D0AF01A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11" name="AutoShape 31">
          <a:extLst>
            <a:ext uri="{FF2B5EF4-FFF2-40B4-BE49-F238E27FC236}">
              <a16:creationId xmlns:a16="http://schemas.microsoft.com/office/drawing/2014/main" id="{E273C740-BC09-4A41-A3D5-8BE2010D8C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12" name="AutoShape 31">
          <a:extLst>
            <a:ext uri="{FF2B5EF4-FFF2-40B4-BE49-F238E27FC236}">
              <a16:creationId xmlns:a16="http://schemas.microsoft.com/office/drawing/2014/main" id="{FE78F6D3-B6DF-4B4D-8056-D977C68A62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13" name="AutoShape 31">
          <a:extLst>
            <a:ext uri="{FF2B5EF4-FFF2-40B4-BE49-F238E27FC236}">
              <a16:creationId xmlns:a16="http://schemas.microsoft.com/office/drawing/2014/main" id="{0D61A12B-4EA0-4168-830B-3915BCB8542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14" name="AutoShape 31">
          <a:extLst>
            <a:ext uri="{FF2B5EF4-FFF2-40B4-BE49-F238E27FC236}">
              <a16:creationId xmlns:a16="http://schemas.microsoft.com/office/drawing/2014/main" id="{07DDB1A5-335F-4819-B63B-6B72DB42FB3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15" name="AutoShape 31">
          <a:extLst>
            <a:ext uri="{FF2B5EF4-FFF2-40B4-BE49-F238E27FC236}">
              <a16:creationId xmlns:a16="http://schemas.microsoft.com/office/drawing/2014/main" id="{10B4B0F8-0DDF-4FFE-A894-504A191A94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16" name="AutoShape 31">
          <a:extLst>
            <a:ext uri="{FF2B5EF4-FFF2-40B4-BE49-F238E27FC236}">
              <a16:creationId xmlns:a16="http://schemas.microsoft.com/office/drawing/2014/main" id="{DF6C9253-494A-49AE-A6A2-36B5172DFDB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17" name="AutoShape 31">
          <a:extLst>
            <a:ext uri="{FF2B5EF4-FFF2-40B4-BE49-F238E27FC236}">
              <a16:creationId xmlns:a16="http://schemas.microsoft.com/office/drawing/2014/main" id="{B52D0072-F022-404E-BD55-1D52A9BCD5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18" name="AutoShape 31">
          <a:extLst>
            <a:ext uri="{FF2B5EF4-FFF2-40B4-BE49-F238E27FC236}">
              <a16:creationId xmlns:a16="http://schemas.microsoft.com/office/drawing/2014/main" id="{B0E3211B-A918-4340-8DC2-04FF9D2D9C4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19" name="AutoShape 31">
          <a:extLst>
            <a:ext uri="{FF2B5EF4-FFF2-40B4-BE49-F238E27FC236}">
              <a16:creationId xmlns:a16="http://schemas.microsoft.com/office/drawing/2014/main" id="{A182D03F-72EA-4CFB-8094-AB035A64BD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20" name="AutoShape 31">
          <a:extLst>
            <a:ext uri="{FF2B5EF4-FFF2-40B4-BE49-F238E27FC236}">
              <a16:creationId xmlns:a16="http://schemas.microsoft.com/office/drawing/2014/main" id="{44C95979-7DCA-456F-B2DF-4ABA1A48BA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21" name="AutoShape 31">
          <a:extLst>
            <a:ext uri="{FF2B5EF4-FFF2-40B4-BE49-F238E27FC236}">
              <a16:creationId xmlns:a16="http://schemas.microsoft.com/office/drawing/2014/main" id="{1BE10B55-D6C9-4F6E-AF3C-B746A63F0A2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22" name="AutoShape 31">
          <a:extLst>
            <a:ext uri="{FF2B5EF4-FFF2-40B4-BE49-F238E27FC236}">
              <a16:creationId xmlns:a16="http://schemas.microsoft.com/office/drawing/2014/main" id="{0BBD8743-2545-4777-AA13-97A7DA40E8F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23" name="AutoShape 31">
          <a:extLst>
            <a:ext uri="{FF2B5EF4-FFF2-40B4-BE49-F238E27FC236}">
              <a16:creationId xmlns:a16="http://schemas.microsoft.com/office/drawing/2014/main" id="{A47FBD94-CE6B-4C04-B72B-D5DBF4C71D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24" name="AutoShape 31">
          <a:extLst>
            <a:ext uri="{FF2B5EF4-FFF2-40B4-BE49-F238E27FC236}">
              <a16:creationId xmlns:a16="http://schemas.microsoft.com/office/drawing/2014/main" id="{F1E44619-FE77-4886-9F57-31B72BB17B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25" name="AutoShape 31">
          <a:extLst>
            <a:ext uri="{FF2B5EF4-FFF2-40B4-BE49-F238E27FC236}">
              <a16:creationId xmlns:a16="http://schemas.microsoft.com/office/drawing/2014/main" id="{91AA3849-522B-4524-84AF-55D470BA24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26" name="AutoShape 31">
          <a:extLst>
            <a:ext uri="{FF2B5EF4-FFF2-40B4-BE49-F238E27FC236}">
              <a16:creationId xmlns:a16="http://schemas.microsoft.com/office/drawing/2014/main" id="{05200DC9-1B25-4FE1-84D0-213B23FC16E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27" name="AutoShape 31">
          <a:extLst>
            <a:ext uri="{FF2B5EF4-FFF2-40B4-BE49-F238E27FC236}">
              <a16:creationId xmlns:a16="http://schemas.microsoft.com/office/drawing/2014/main" id="{98B73133-2BEF-4B29-93E4-F5A6977EB7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28" name="AutoShape 31">
          <a:extLst>
            <a:ext uri="{FF2B5EF4-FFF2-40B4-BE49-F238E27FC236}">
              <a16:creationId xmlns:a16="http://schemas.microsoft.com/office/drawing/2014/main" id="{463E6DCB-F251-4FC6-A5ED-146D106445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29" name="AutoShape 31">
          <a:extLst>
            <a:ext uri="{FF2B5EF4-FFF2-40B4-BE49-F238E27FC236}">
              <a16:creationId xmlns:a16="http://schemas.microsoft.com/office/drawing/2014/main" id="{E477646F-41FC-4BF6-846C-750C09578E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30" name="AutoShape 31">
          <a:extLst>
            <a:ext uri="{FF2B5EF4-FFF2-40B4-BE49-F238E27FC236}">
              <a16:creationId xmlns:a16="http://schemas.microsoft.com/office/drawing/2014/main" id="{D2ABED5B-F7A4-4621-BF0B-394B29F395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31" name="AutoShape 31">
          <a:extLst>
            <a:ext uri="{FF2B5EF4-FFF2-40B4-BE49-F238E27FC236}">
              <a16:creationId xmlns:a16="http://schemas.microsoft.com/office/drawing/2014/main" id="{9176094E-23A5-477E-A015-AED88507A5A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32" name="AutoShape 31">
          <a:extLst>
            <a:ext uri="{FF2B5EF4-FFF2-40B4-BE49-F238E27FC236}">
              <a16:creationId xmlns:a16="http://schemas.microsoft.com/office/drawing/2014/main" id="{D9C476FB-C4F9-4017-A619-302879DE29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33" name="AutoShape 31">
          <a:extLst>
            <a:ext uri="{FF2B5EF4-FFF2-40B4-BE49-F238E27FC236}">
              <a16:creationId xmlns:a16="http://schemas.microsoft.com/office/drawing/2014/main" id="{BEA4A7EC-76EE-437A-A577-F6825908132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34" name="AutoShape 31">
          <a:extLst>
            <a:ext uri="{FF2B5EF4-FFF2-40B4-BE49-F238E27FC236}">
              <a16:creationId xmlns:a16="http://schemas.microsoft.com/office/drawing/2014/main" id="{E993A800-FBEA-4998-A54A-96C560BB2A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35" name="AutoShape 31">
          <a:extLst>
            <a:ext uri="{FF2B5EF4-FFF2-40B4-BE49-F238E27FC236}">
              <a16:creationId xmlns:a16="http://schemas.microsoft.com/office/drawing/2014/main" id="{9C863038-2907-440D-A918-F2D8C6C4DB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36" name="AutoShape 31">
          <a:extLst>
            <a:ext uri="{FF2B5EF4-FFF2-40B4-BE49-F238E27FC236}">
              <a16:creationId xmlns:a16="http://schemas.microsoft.com/office/drawing/2014/main" id="{77C0A791-35E2-4DFD-AE98-1B5F889CF1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37" name="AutoShape 31">
          <a:extLst>
            <a:ext uri="{FF2B5EF4-FFF2-40B4-BE49-F238E27FC236}">
              <a16:creationId xmlns:a16="http://schemas.microsoft.com/office/drawing/2014/main" id="{98EED22F-9518-42D8-B384-DB182745A9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38" name="AutoShape 31">
          <a:extLst>
            <a:ext uri="{FF2B5EF4-FFF2-40B4-BE49-F238E27FC236}">
              <a16:creationId xmlns:a16="http://schemas.microsoft.com/office/drawing/2014/main" id="{D329ED30-EBDE-420E-AA15-A344801C6CF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39" name="AutoShape 31">
          <a:extLst>
            <a:ext uri="{FF2B5EF4-FFF2-40B4-BE49-F238E27FC236}">
              <a16:creationId xmlns:a16="http://schemas.microsoft.com/office/drawing/2014/main" id="{27FDBC20-BB67-4B45-AD92-4BD2CC99D70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40" name="AutoShape 31">
          <a:extLst>
            <a:ext uri="{FF2B5EF4-FFF2-40B4-BE49-F238E27FC236}">
              <a16:creationId xmlns:a16="http://schemas.microsoft.com/office/drawing/2014/main" id="{58D729FB-8145-42D5-B4AC-D774A408729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41" name="AutoShape 31">
          <a:extLst>
            <a:ext uri="{FF2B5EF4-FFF2-40B4-BE49-F238E27FC236}">
              <a16:creationId xmlns:a16="http://schemas.microsoft.com/office/drawing/2014/main" id="{903F47F4-F8B0-48D2-9DDF-0E58C9E845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42" name="AutoShape 31">
          <a:extLst>
            <a:ext uri="{FF2B5EF4-FFF2-40B4-BE49-F238E27FC236}">
              <a16:creationId xmlns:a16="http://schemas.microsoft.com/office/drawing/2014/main" id="{37DCB9B6-7FDD-426D-9EFA-DC656D0A02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43" name="AutoShape 31">
          <a:extLst>
            <a:ext uri="{FF2B5EF4-FFF2-40B4-BE49-F238E27FC236}">
              <a16:creationId xmlns:a16="http://schemas.microsoft.com/office/drawing/2014/main" id="{11DA3C6A-B5F9-4EBB-B2F3-516A720DDBE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44" name="AutoShape 31">
          <a:extLst>
            <a:ext uri="{FF2B5EF4-FFF2-40B4-BE49-F238E27FC236}">
              <a16:creationId xmlns:a16="http://schemas.microsoft.com/office/drawing/2014/main" id="{B77C1AB0-ED0B-45EF-B998-432ED90392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45" name="AutoShape 31">
          <a:extLst>
            <a:ext uri="{FF2B5EF4-FFF2-40B4-BE49-F238E27FC236}">
              <a16:creationId xmlns:a16="http://schemas.microsoft.com/office/drawing/2014/main" id="{039AAA61-288B-4454-B9F8-4FBC716714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46" name="AutoShape 31">
          <a:extLst>
            <a:ext uri="{FF2B5EF4-FFF2-40B4-BE49-F238E27FC236}">
              <a16:creationId xmlns:a16="http://schemas.microsoft.com/office/drawing/2014/main" id="{257AD137-13EF-4EA0-97DE-13AF38F47E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47" name="AutoShape 31">
          <a:extLst>
            <a:ext uri="{FF2B5EF4-FFF2-40B4-BE49-F238E27FC236}">
              <a16:creationId xmlns:a16="http://schemas.microsoft.com/office/drawing/2014/main" id="{41FE56C5-4661-4464-BDCD-D1965992D8D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48" name="AutoShape 31">
          <a:extLst>
            <a:ext uri="{FF2B5EF4-FFF2-40B4-BE49-F238E27FC236}">
              <a16:creationId xmlns:a16="http://schemas.microsoft.com/office/drawing/2014/main" id="{400EF6D2-F0EF-41DD-9365-554AE234B3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49" name="AutoShape 31">
          <a:extLst>
            <a:ext uri="{FF2B5EF4-FFF2-40B4-BE49-F238E27FC236}">
              <a16:creationId xmlns:a16="http://schemas.microsoft.com/office/drawing/2014/main" id="{36BFFF91-D4E5-445B-A6B2-6DA8E2A662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50" name="AutoShape 31">
          <a:extLst>
            <a:ext uri="{FF2B5EF4-FFF2-40B4-BE49-F238E27FC236}">
              <a16:creationId xmlns:a16="http://schemas.microsoft.com/office/drawing/2014/main" id="{062A2A24-A50B-425E-A1B3-FB21CA4AA2A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51" name="AutoShape 31">
          <a:extLst>
            <a:ext uri="{FF2B5EF4-FFF2-40B4-BE49-F238E27FC236}">
              <a16:creationId xmlns:a16="http://schemas.microsoft.com/office/drawing/2014/main" id="{10E4FB84-7781-4D86-A934-0DAA5D99D2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52" name="AutoShape 31">
          <a:extLst>
            <a:ext uri="{FF2B5EF4-FFF2-40B4-BE49-F238E27FC236}">
              <a16:creationId xmlns:a16="http://schemas.microsoft.com/office/drawing/2014/main" id="{66690669-B534-4DDC-BC13-33AF8FABFE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53" name="AutoShape 31">
          <a:extLst>
            <a:ext uri="{FF2B5EF4-FFF2-40B4-BE49-F238E27FC236}">
              <a16:creationId xmlns:a16="http://schemas.microsoft.com/office/drawing/2014/main" id="{9B7860F7-4D6E-4F58-AE94-9E8F32D098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54" name="AutoShape 31">
          <a:extLst>
            <a:ext uri="{FF2B5EF4-FFF2-40B4-BE49-F238E27FC236}">
              <a16:creationId xmlns:a16="http://schemas.microsoft.com/office/drawing/2014/main" id="{1661ED38-1B46-40EF-9452-D3192A1E683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55" name="AutoShape 31">
          <a:extLst>
            <a:ext uri="{FF2B5EF4-FFF2-40B4-BE49-F238E27FC236}">
              <a16:creationId xmlns:a16="http://schemas.microsoft.com/office/drawing/2014/main" id="{5ABE5268-85CB-4AE8-AC79-113659DFC7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56" name="AutoShape 31">
          <a:extLst>
            <a:ext uri="{FF2B5EF4-FFF2-40B4-BE49-F238E27FC236}">
              <a16:creationId xmlns:a16="http://schemas.microsoft.com/office/drawing/2014/main" id="{844B622C-9A6B-4258-8512-60C1EEEBAC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57" name="AutoShape 31">
          <a:extLst>
            <a:ext uri="{FF2B5EF4-FFF2-40B4-BE49-F238E27FC236}">
              <a16:creationId xmlns:a16="http://schemas.microsoft.com/office/drawing/2014/main" id="{2BFCF6E9-936F-44FB-965F-81F3164A94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58" name="AutoShape 31">
          <a:extLst>
            <a:ext uri="{FF2B5EF4-FFF2-40B4-BE49-F238E27FC236}">
              <a16:creationId xmlns:a16="http://schemas.microsoft.com/office/drawing/2014/main" id="{9EC0C9AC-036B-4D65-A9FB-838DC497C4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59" name="AutoShape 31">
          <a:extLst>
            <a:ext uri="{FF2B5EF4-FFF2-40B4-BE49-F238E27FC236}">
              <a16:creationId xmlns:a16="http://schemas.microsoft.com/office/drawing/2014/main" id="{8E45ACDD-B3D3-4636-AE51-F6A9E6412D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60" name="AutoShape 31">
          <a:extLst>
            <a:ext uri="{FF2B5EF4-FFF2-40B4-BE49-F238E27FC236}">
              <a16:creationId xmlns:a16="http://schemas.microsoft.com/office/drawing/2014/main" id="{C8060187-0192-40C8-81DF-14692F26C5B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61" name="AutoShape 31">
          <a:extLst>
            <a:ext uri="{FF2B5EF4-FFF2-40B4-BE49-F238E27FC236}">
              <a16:creationId xmlns:a16="http://schemas.microsoft.com/office/drawing/2014/main" id="{CDF2271F-59A9-4E3F-965B-3A4AD76B02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62" name="AutoShape 31">
          <a:extLst>
            <a:ext uri="{FF2B5EF4-FFF2-40B4-BE49-F238E27FC236}">
              <a16:creationId xmlns:a16="http://schemas.microsoft.com/office/drawing/2014/main" id="{4A6762C2-1877-487C-BE31-52A944943E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63" name="AutoShape 31">
          <a:extLst>
            <a:ext uri="{FF2B5EF4-FFF2-40B4-BE49-F238E27FC236}">
              <a16:creationId xmlns:a16="http://schemas.microsoft.com/office/drawing/2014/main" id="{01491BB2-AAB0-4737-841A-2D48539E85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64" name="AutoShape 31">
          <a:extLst>
            <a:ext uri="{FF2B5EF4-FFF2-40B4-BE49-F238E27FC236}">
              <a16:creationId xmlns:a16="http://schemas.microsoft.com/office/drawing/2014/main" id="{DBFB8952-A5B0-40E7-A739-0A590737212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65" name="AutoShape 31">
          <a:extLst>
            <a:ext uri="{FF2B5EF4-FFF2-40B4-BE49-F238E27FC236}">
              <a16:creationId xmlns:a16="http://schemas.microsoft.com/office/drawing/2014/main" id="{38EA79AB-7408-44E2-8C09-CDC810C5D9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66" name="AutoShape 31">
          <a:extLst>
            <a:ext uri="{FF2B5EF4-FFF2-40B4-BE49-F238E27FC236}">
              <a16:creationId xmlns:a16="http://schemas.microsoft.com/office/drawing/2014/main" id="{BEC0E267-56B8-4020-96AE-AED6E6E347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67" name="AutoShape 31">
          <a:extLst>
            <a:ext uri="{FF2B5EF4-FFF2-40B4-BE49-F238E27FC236}">
              <a16:creationId xmlns:a16="http://schemas.microsoft.com/office/drawing/2014/main" id="{CE616869-6B70-496E-97F5-A6091091DAA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68" name="AutoShape 31">
          <a:extLst>
            <a:ext uri="{FF2B5EF4-FFF2-40B4-BE49-F238E27FC236}">
              <a16:creationId xmlns:a16="http://schemas.microsoft.com/office/drawing/2014/main" id="{CBD5F459-583F-48A7-986E-7F4738871D5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69" name="AutoShape 31">
          <a:extLst>
            <a:ext uri="{FF2B5EF4-FFF2-40B4-BE49-F238E27FC236}">
              <a16:creationId xmlns:a16="http://schemas.microsoft.com/office/drawing/2014/main" id="{56CA0731-9C3D-4A3B-89E6-6B31EFBDB6A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70" name="AutoShape 31">
          <a:extLst>
            <a:ext uri="{FF2B5EF4-FFF2-40B4-BE49-F238E27FC236}">
              <a16:creationId xmlns:a16="http://schemas.microsoft.com/office/drawing/2014/main" id="{C0A7BE40-5892-4DDF-AF29-38B2DA8426B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71" name="AutoShape 31">
          <a:extLst>
            <a:ext uri="{FF2B5EF4-FFF2-40B4-BE49-F238E27FC236}">
              <a16:creationId xmlns:a16="http://schemas.microsoft.com/office/drawing/2014/main" id="{65C07892-0714-4B97-B7BC-2201D82F340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72" name="AutoShape 31">
          <a:extLst>
            <a:ext uri="{FF2B5EF4-FFF2-40B4-BE49-F238E27FC236}">
              <a16:creationId xmlns:a16="http://schemas.microsoft.com/office/drawing/2014/main" id="{CA6BA79F-6C44-4360-BF29-80AF2501AE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73" name="AutoShape 31">
          <a:extLst>
            <a:ext uri="{FF2B5EF4-FFF2-40B4-BE49-F238E27FC236}">
              <a16:creationId xmlns:a16="http://schemas.microsoft.com/office/drawing/2014/main" id="{0C4FD022-4AEA-455E-B58E-D7308FB8AC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74" name="AutoShape 31">
          <a:extLst>
            <a:ext uri="{FF2B5EF4-FFF2-40B4-BE49-F238E27FC236}">
              <a16:creationId xmlns:a16="http://schemas.microsoft.com/office/drawing/2014/main" id="{0166F6B0-5509-4EEA-8D73-6FC06D66C17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75" name="AutoShape 31">
          <a:extLst>
            <a:ext uri="{FF2B5EF4-FFF2-40B4-BE49-F238E27FC236}">
              <a16:creationId xmlns:a16="http://schemas.microsoft.com/office/drawing/2014/main" id="{368762C2-0281-483C-B3C1-670C3DDF01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976" name="AutoShape 31">
          <a:extLst>
            <a:ext uri="{FF2B5EF4-FFF2-40B4-BE49-F238E27FC236}">
              <a16:creationId xmlns:a16="http://schemas.microsoft.com/office/drawing/2014/main" id="{8D99C7D8-E4C7-424C-ACCA-7E7AC8AA01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2977" name="AutoShape 31">
          <a:extLst>
            <a:ext uri="{FF2B5EF4-FFF2-40B4-BE49-F238E27FC236}">
              <a16:creationId xmlns:a16="http://schemas.microsoft.com/office/drawing/2014/main" id="{C9F121B4-CEAA-4A6D-9FFE-C6DC73E089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2978" name="AutoShape 31">
          <a:extLst>
            <a:ext uri="{FF2B5EF4-FFF2-40B4-BE49-F238E27FC236}">
              <a16:creationId xmlns:a16="http://schemas.microsoft.com/office/drawing/2014/main" id="{74F9F739-E0EB-49CF-96F9-3636619E3D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2979" name="AutoShape 31">
          <a:extLst>
            <a:ext uri="{FF2B5EF4-FFF2-40B4-BE49-F238E27FC236}">
              <a16:creationId xmlns:a16="http://schemas.microsoft.com/office/drawing/2014/main" id="{FA269D48-5264-4B03-8173-442BB660FF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2980" name="AutoShape 31">
          <a:extLst>
            <a:ext uri="{FF2B5EF4-FFF2-40B4-BE49-F238E27FC236}">
              <a16:creationId xmlns:a16="http://schemas.microsoft.com/office/drawing/2014/main" id="{0D499F26-6B84-4FEB-89DB-8F69E5087F0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2981" name="AutoShape 31">
          <a:extLst>
            <a:ext uri="{FF2B5EF4-FFF2-40B4-BE49-F238E27FC236}">
              <a16:creationId xmlns:a16="http://schemas.microsoft.com/office/drawing/2014/main" id="{5CA5ACE1-E8CA-4368-BB59-C82DD825B4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2982" name="AutoShape 31">
          <a:extLst>
            <a:ext uri="{FF2B5EF4-FFF2-40B4-BE49-F238E27FC236}">
              <a16:creationId xmlns:a16="http://schemas.microsoft.com/office/drawing/2014/main" id="{B923F4BD-DBC7-428F-AFF8-9FA9A097419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2983" name="AutoShape 31">
          <a:extLst>
            <a:ext uri="{FF2B5EF4-FFF2-40B4-BE49-F238E27FC236}">
              <a16:creationId xmlns:a16="http://schemas.microsoft.com/office/drawing/2014/main" id="{40C863BA-10FF-4F28-A6D7-2B39A97B77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2984" name="AutoShape 31">
          <a:extLst>
            <a:ext uri="{FF2B5EF4-FFF2-40B4-BE49-F238E27FC236}">
              <a16:creationId xmlns:a16="http://schemas.microsoft.com/office/drawing/2014/main" id="{C0F9DF25-1685-4564-80D1-988E516208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2985" name="AutoShape 31">
          <a:extLst>
            <a:ext uri="{FF2B5EF4-FFF2-40B4-BE49-F238E27FC236}">
              <a16:creationId xmlns:a16="http://schemas.microsoft.com/office/drawing/2014/main" id="{8EC66F5F-9470-4D04-8C68-AD2ED23B131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2986" name="AutoShape 31">
          <a:extLst>
            <a:ext uri="{FF2B5EF4-FFF2-40B4-BE49-F238E27FC236}">
              <a16:creationId xmlns:a16="http://schemas.microsoft.com/office/drawing/2014/main" id="{2C0E9E08-67D7-4474-9C36-5BE9F4666D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2987" name="AutoShape 31">
          <a:extLst>
            <a:ext uri="{FF2B5EF4-FFF2-40B4-BE49-F238E27FC236}">
              <a16:creationId xmlns:a16="http://schemas.microsoft.com/office/drawing/2014/main" id="{44952332-2BEA-4A0F-A26E-D10B8338D8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2988" name="AutoShape 31">
          <a:extLst>
            <a:ext uri="{FF2B5EF4-FFF2-40B4-BE49-F238E27FC236}">
              <a16:creationId xmlns:a16="http://schemas.microsoft.com/office/drawing/2014/main" id="{668F9E02-D502-4082-A5B0-2B2D9ADB9F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2989" name="AutoShape 31">
          <a:extLst>
            <a:ext uri="{FF2B5EF4-FFF2-40B4-BE49-F238E27FC236}">
              <a16:creationId xmlns:a16="http://schemas.microsoft.com/office/drawing/2014/main" id="{D1357171-E01E-43F3-9EE0-923EAE59A7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2990" name="AutoShape 31">
          <a:extLst>
            <a:ext uri="{FF2B5EF4-FFF2-40B4-BE49-F238E27FC236}">
              <a16:creationId xmlns:a16="http://schemas.microsoft.com/office/drawing/2014/main" id="{A2202695-AE1B-42B5-A6C4-386B7682233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2991" name="AutoShape 31">
          <a:extLst>
            <a:ext uri="{FF2B5EF4-FFF2-40B4-BE49-F238E27FC236}">
              <a16:creationId xmlns:a16="http://schemas.microsoft.com/office/drawing/2014/main" id="{8756E80B-A3FD-4423-B057-0863EC8A270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2992" name="AutoShape 31">
          <a:extLst>
            <a:ext uri="{FF2B5EF4-FFF2-40B4-BE49-F238E27FC236}">
              <a16:creationId xmlns:a16="http://schemas.microsoft.com/office/drawing/2014/main" id="{97504F91-1AAB-4584-9C8A-24EBFAE272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2993" name="AutoShape 31">
          <a:extLst>
            <a:ext uri="{FF2B5EF4-FFF2-40B4-BE49-F238E27FC236}">
              <a16:creationId xmlns:a16="http://schemas.microsoft.com/office/drawing/2014/main" id="{9071EF3C-0B82-4BBA-8E28-84629C6814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2994" name="AutoShape 31">
          <a:extLst>
            <a:ext uri="{FF2B5EF4-FFF2-40B4-BE49-F238E27FC236}">
              <a16:creationId xmlns:a16="http://schemas.microsoft.com/office/drawing/2014/main" id="{2A846203-7C96-4AD4-BEF0-771F2B63C7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2995" name="AutoShape 31">
          <a:extLst>
            <a:ext uri="{FF2B5EF4-FFF2-40B4-BE49-F238E27FC236}">
              <a16:creationId xmlns:a16="http://schemas.microsoft.com/office/drawing/2014/main" id="{B5CE37DB-1357-4FBE-B119-862B6A6BA5A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2996" name="AutoShape 31">
          <a:extLst>
            <a:ext uri="{FF2B5EF4-FFF2-40B4-BE49-F238E27FC236}">
              <a16:creationId xmlns:a16="http://schemas.microsoft.com/office/drawing/2014/main" id="{6780DF48-B7E3-4778-8C51-17FF38397E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2997" name="AutoShape 31">
          <a:extLst>
            <a:ext uri="{FF2B5EF4-FFF2-40B4-BE49-F238E27FC236}">
              <a16:creationId xmlns:a16="http://schemas.microsoft.com/office/drawing/2014/main" id="{225F684C-0167-4F33-8D23-94A219F6D4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2998" name="AutoShape 31">
          <a:extLst>
            <a:ext uri="{FF2B5EF4-FFF2-40B4-BE49-F238E27FC236}">
              <a16:creationId xmlns:a16="http://schemas.microsoft.com/office/drawing/2014/main" id="{53509BFD-BB23-4C84-89F8-AFAD692065A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2999" name="AutoShape 31">
          <a:extLst>
            <a:ext uri="{FF2B5EF4-FFF2-40B4-BE49-F238E27FC236}">
              <a16:creationId xmlns:a16="http://schemas.microsoft.com/office/drawing/2014/main" id="{E4AD3690-0723-4F4B-9DD0-A926503D0B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00" name="AutoShape 31">
          <a:extLst>
            <a:ext uri="{FF2B5EF4-FFF2-40B4-BE49-F238E27FC236}">
              <a16:creationId xmlns:a16="http://schemas.microsoft.com/office/drawing/2014/main" id="{B04A2ADC-28CD-4480-9BDF-4048951ABC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01" name="AutoShape 31">
          <a:extLst>
            <a:ext uri="{FF2B5EF4-FFF2-40B4-BE49-F238E27FC236}">
              <a16:creationId xmlns:a16="http://schemas.microsoft.com/office/drawing/2014/main" id="{94C80A8D-938E-4BE9-AE7E-95507D1D798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02" name="AutoShape 31">
          <a:extLst>
            <a:ext uri="{FF2B5EF4-FFF2-40B4-BE49-F238E27FC236}">
              <a16:creationId xmlns:a16="http://schemas.microsoft.com/office/drawing/2014/main" id="{82D0D623-FCE0-4D32-B38E-11CF0795BC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03" name="AutoShape 31">
          <a:extLst>
            <a:ext uri="{FF2B5EF4-FFF2-40B4-BE49-F238E27FC236}">
              <a16:creationId xmlns:a16="http://schemas.microsoft.com/office/drawing/2014/main" id="{D4834763-76C9-4EB9-A44C-3F0C5D092E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04" name="AutoShape 31">
          <a:extLst>
            <a:ext uri="{FF2B5EF4-FFF2-40B4-BE49-F238E27FC236}">
              <a16:creationId xmlns:a16="http://schemas.microsoft.com/office/drawing/2014/main" id="{FFE519F9-A306-42A8-9149-C0CE17A60F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05" name="AutoShape 31">
          <a:extLst>
            <a:ext uri="{FF2B5EF4-FFF2-40B4-BE49-F238E27FC236}">
              <a16:creationId xmlns:a16="http://schemas.microsoft.com/office/drawing/2014/main" id="{D16E8621-AFBF-400F-BDCE-4F21FBE8CA1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06" name="AutoShape 31">
          <a:extLst>
            <a:ext uri="{FF2B5EF4-FFF2-40B4-BE49-F238E27FC236}">
              <a16:creationId xmlns:a16="http://schemas.microsoft.com/office/drawing/2014/main" id="{E2CF023A-8540-45BB-B68E-E4A9A12D49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07" name="AutoShape 31">
          <a:extLst>
            <a:ext uri="{FF2B5EF4-FFF2-40B4-BE49-F238E27FC236}">
              <a16:creationId xmlns:a16="http://schemas.microsoft.com/office/drawing/2014/main" id="{166C8E1A-1510-4BDF-85A0-C2B807463A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08" name="AutoShape 31">
          <a:extLst>
            <a:ext uri="{FF2B5EF4-FFF2-40B4-BE49-F238E27FC236}">
              <a16:creationId xmlns:a16="http://schemas.microsoft.com/office/drawing/2014/main" id="{9882E9EB-9029-4660-B9F4-DAD7923910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09" name="AutoShape 31">
          <a:extLst>
            <a:ext uri="{FF2B5EF4-FFF2-40B4-BE49-F238E27FC236}">
              <a16:creationId xmlns:a16="http://schemas.microsoft.com/office/drawing/2014/main" id="{5DC92219-A33E-4EAB-AFD6-A1EE6A68E3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10" name="AutoShape 31">
          <a:extLst>
            <a:ext uri="{FF2B5EF4-FFF2-40B4-BE49-F238E27FC236}">
              <a16:creationId xmlns:a16="http://schemas.microsoft.com/office/drawing/2014/main" id="{5D598CB8-A0F5-4127-970D-F1F3526CD91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11" name="AutoShape 31">
          <a:extLst>
            <a:ext uri="{FF2B5EF4-FFF2-40B4-BE49-F238E27FC236}">
              <a16:creationId xmlns:a16="http://schemas.microsoft.com/office/drawing/2014/main" id="{F81ED244-D143-4F8E-BB61-F58FB1E56B0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12" name="AutoShape 31">
          <a:extLst>
            <a:ext uri="{FF2B5EF4-FFF2-40B4-BE49-F238E27FC236}">
              <a16:creationId xmlns:a16="http://schemas.microsoft.com/office/drawing/2014/main" id="{2ACB64DC-05A5-422D-8186-A1DF7BFA15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13" name="AutoShape 31">
          <a:extLst>
            <a:ext uri="{FF2B5EF4-FFF2-40B4-BE49-F238E27FC236}">
              <a16:creationId xmlns:a16="http://schemas.microsoft.com/office/drawing/2014/main" id="{E7C9B3DD-A8B7-4275-BF9E-FD9DBDD7DE1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14" name="AutoShape 31">
          <a:extLst>
            <a:ext uri="{FF2B5EF4-FFF2-40B4-BE49-F238E27FC236}">
              <a16:creationId xmlns:a16="http://schemas.microsoft.com/office/drawing/2014/main" id="{9C4C87C9-D5CD-438B-9809-92514C35A48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15" name="AutoShape 31">
          <a:extLst>
            <a:ext uri="{FF2B5EF4-FFF2-40B4-BE49-F238E27FC236}">
              <a16:creationId xmlns:a16="http://schemas.microsoft.com/office/drawing/2014/main" id="{D550BE9E-ABCA-48CC-96A4-FCAE6204A8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16" name="AutoShape 31">
          <a:extLst>
            <a:ext uri="{FF2B5EF4-FFF2-40B4-BE49-F238E27FC236}">
              <a16:creationId xmlns:a16="http://schemas.microsoft.com/office/drawing/2014/main" id="{A6CDBBB1-CF1B-40B6-80F6-B6FE8C6069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17" name="AutoShape 31">
          <a:extLst>
            <a:ext uri="{FF2B5EF4-FFF2-40B4-BE49-F238E27FC236}">
              <a16:creationId xmlns:a16="http://schemas.microsoft.com/office/drawing/2014/main" id="{CB97C56F-892A-4690-85F3-906F799166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18" name="AutoShape 31">
          <a:extLst>
            <a:ext uri="{FF2B5EF4-FFF2-40B4-BE49-F238E27FC236}">
              <a16:creationId xmlns:a16="http://schemas.microsoft.com/office/drawing/2014/main" id="{888E8C7C-1F7D-44C9-B4F5-4AC2175C0E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19" name="AutoShape 31">
          <a:extLst>
            <a:ext uri="{FF2B5EF4-FFF2-40B4-BE49-F238E27FC236}">
              <a16:creationId xmlns:a16="http://schemas.microsoft.com/office/drawing/2014/main" id="{09D1BC71-2B5E-45BD-BD0A-87663C894B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20" name="AutoShape 31">
          <a:extLst>
            <a:ext uri="{FF2B5EF4-FFF2-40B4-BE49-F238E27FC236}">
              <a16:creationId xmlns:a16="http://schemas.microsoft.com/office/drawing/2014/main" id="{6385344B-DFC7-48EB-9756-435AD1CC97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21" name="AutoShape 31">
          <a:extLst>
            <a:ext uri="{FF2B5EF4-FFF2-40B4-BE49-F238E27FC236}">
              <a16:creationId xmlns:a16="http://schemas.microsoft.com/office/drawing/2014/main" id="{0940E73D-E8C1-4A45-80EE-9AB0EF0BCA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22" name="AutoShape 31">
          <a:extLst>
            <a:ext uri="{FF2B5EF4-FFF2-40B4-BE49-F238E27FC236}">
              <a16:creationId xmlns:a16="http://schemas.microsoft.com/office/drawing/2014/main" id="{1EA3D607-12D5-4993-A036-9D4B1B0AD3C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23" name="AutoShape 31">
          <a:extLst>
            <a:ext uri="{FF2B5EF4-FFF2-40B4-BE49-F238E27FC236}">
              <a16:creationId xmlns:a16="http://schemas.microsoft.com/office/drawing/2014/main" id="{8722C2FA-6BFE-4520-9FEB-F37791D507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24" name="AutoShape 31">
          <a:extLst>
            <a:ext uri="{FF2B5EF4-FFF2-40B4-BE49-F238E27FC236}">
              <a16:creationId xmlns:a16="http://schemas.microsoft.com/office/drawing/2014/main" id="{206A2BFF-C9F6-4710-B33F-EBF49741D6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25" name="AutoShape 31">
          <a:extLst>
            <a:ext uri="{FF2B5EF4-FFF2-40B4-BE49-F238E27FC236}">
              <a16:creationId xmlns:a16="http://schemas.microsoft.com/office/drawing/2014/main" id="{234735E2-3F9F-45D5-83D3-25D599C812E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26" name="AutoShape 31">
          <a:extLst>
            <a:ext uri="{FF2B5EF4-FFF2-40B4-BE49-F238E27FC236}">
              <a16:creationId xmlns:a16="http://schemas.microsoft.com/office/drawing/2014/main" id="{3E2ECB19-214C-44DD-8795-390B658BF01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27" name="AutoShape 31">
          <a:extLst>
            <a:ext uri="{FF2B5EF4-FFF2-40B4-BE49-F238E27FC236}">
              <a16:creationId xmlns:a16="http://schemas.microsoft.com/office/drawing/2014/main" id="{3106BFDA-9E01-4682-B15B-309E3A3D07E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28" name="AutoShape 31">
          <a:extLst>
            <a:ext uri="{FF2B5EF4-FFF2-40B4-BE49-F238E27FC236}">
              <a16:creationId xmlns:a16="http://schemas.microsoft.com/office/drawing/2014/main" id="{E89CFDB7-DC7E-4B98-A2CC-6BCB526AC0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29" name="AutoShape 31">
          <a:extLst>
            <a:ext uri="{FF2B5EF4-FFF2-40B4-BE49-F238E27FC236}">
              <a16:creationId xmlns:a16="http://schemas.microsoft.com/office/drawing/2014/main" id="{02390549-1C31-4FBE-BBCC-350E0392BF2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30" name="AutoShape 31">
          <a:extLst>
            <a:ext uri="{FF2B5EF4-FFF2-40B4-BE49-F238E27FC236}">
              <a16:creationId xmlns:a16="http://schemas.microsoft.com/office/drawing/2014/main" id="{108EFA79-EA1B-467C-B4A9-FFA52E65B4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31" name="AutoShape 31">
          <a:extLst>
            <a:ext uri="{FF2B5EF4-FFF2-40B4-BE49-F238E27FC236}">
              <a16:creationId xmlns:a16="http://schemas.microsoft.com/office/drawing/2014/main" id="{1E91BE94-307E-4AC9-9B88-E7DDFA087F6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32" name="AutoShape 31">
          <a:extLst>
            <a:ext uri="{FF2B5EF4-FFF2-40B4-BE49-F238E27FC236}">
              <a16:creationId xmlns:a16="http://schemas.microsoft.com/office/drawing/2014/main" id="{00116238-240F-4A73-857F-5CAE619A75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33" name="AutoShape 31">
          <a:extLst>
            <a:ext uri="{FF2B5EF4-FFF2-40B4-BE49-F238E27FC236}">
              <a16:creationId xmlns:a16="http://schemas.microsoft.com/office/drawing/2014/main" id="{97924B01-5E67-422B-84F9-BC8FDAE24C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34" name="AutoShape 31">
          <a:extLst>
            <a:ext uri="{FF2B5EF4-FFF2-40B4-BE49-F238E27FC236}">
              <a16:creationId xmlns:a16="http://schemas.microsoft.com/office/drawing/2014/main" id="{CD12BEDC-1291-4FF9-809F-C511B76701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35" name="AutoShape 31">
          <a:extLst>
            <a:ext uri="{FF2B5EF4-FFF2-40B4-BE49-F238E27FC236}">
              <a16:creationId xmlns:a16="http://schemas.microsoft.com/office/drawing/2014/main" id="{7C3CFCF9-6932-4E0B-A553-D7006B1E0C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36" name="AutoShape 31">
          <a:extLst>
            <a:ext uri="{FF2B5EF4-FFF2-40B4-BE49-F238E27FC236}">
              <a16:creationId xmlns:a16="http://schemas.microsoft.com/office/drawing/2014/main" id="{F8D3B8F5-2E51-476D-BB1F-9B492191E9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37" name="AutoShape 31">
          <a:extLst>
            <a:ext uri="{FF2B5EF4-FFF2-40B4-BE49-F238E27FC236}">
              <a16:creationId xmlns:a16="http://schemas.microsoft.com/office/drawing/2014/main" id="{B362BD5C-1311-41EF-8208-DCB6825B9D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38" name="AutoShape 31">
          <a:extLst>
            <a:ext uri="{FF2B5EF4-FFF2-40B4-BE49-F238E27FC236}">
              <a16:creationId xmlns:a16="http://schemas.microsoft.com/office/drawing/2014/main" id="{8DA96BD5-1058-4869-8A38-83A82E0850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39" name="AutoShape 31">
          <a:extLst>
            <a:ext uri="{FF2B5EF4-FFF2-40B4-BE49-F238E27FC236}">
              <a16:creationId xmlns:a16="http://schemas.microsoft.com/office/drawing/2014/main" id="{DF166940-544F-46C0-83C9-0AF61B84BE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40" name="AutoShape 31">
          <a:extLst>
            <a:ext uri="{FF2B5EF4-FFF2-40B4-BE49-F238E27FC236}">
              <a16:creationId xmlns:a16="http://schemas.microsoft.com/office/drawing/2014/main" id="{FF44B31A-0DA1-4E7A-8F3C-11D4C6ED4D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41" name="AutoShape 31">
          <a:extLst>
            <a:ext uri="{FF2B5EF4-FFF2-40B4-BE49-F238E27FC236}">
              <a16:creationId xmlns:a16="http://schemas.microsoft.com/office/drawing/2014/main" id="{E19A3782-C967-4509-8A54-2A4D07F82C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42" name="AutoShape 31">
          <a:extLst>
            <a:ext uri="{FF2B5EF4-FFF2-40B4-BE49-F238E27FC236}">
              <a16:creationId xmlns:a16="http://schemas.microsoft.com/office/drawing/2014/main" id="{C2ED8CD4-999C-4387-9938-614127DD420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43" name="AutoShape 31">
          <a:extLst>
            <a:ext uri="{FF2B5EF4-FFF2-40B4-BE49-F238E27FC236}">
              <a16:creationId xmlns:a16="http://schemas.microsoft.com/office/drawing/2014/main" id="{849756FB-D93B-490D-BD75-4862CAAC424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44" name="AutoShape 31">
          <a:extLst>
            <a:ext uri="{FF2B5EF4-FFF2-40B4-BE49-F238E27FC236}">
              <a16:creationId xmlns:a16="http://schemas.microsoft.com/office/drawing/2014/main" id="{D10AF5FA-05C5-43DA-9127-884A63F5B27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45" name="AutoShape 31">
          <a:extLst>
            <a:ext uri="{FF2B5EF4-FFF2-40B4-BE49-F238E27FC236}">
              <a16:creationId xmlns:a16="http://schemas.microsoft.com/office/drawing/2014/main" id="{A23AF23D-D6A6-4EA9-A639-BA4DC84B7F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46" name="AutoShape 31">
          <a:extLst>
            <a:ext uri="{FF2B5EF4-FFF2-40B4-BE49-F238E27FC236}">
              <a16:creationId xmlns:a16="http://schemas.microsoft.com/office/drawing/2014/main" id="{3A8FDBC0-C7A6-407F-88C0-3F14CDC8924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47" name="AutoShape 31">
          <a:extLst>
            <a:ext uri="{FF2B5EF4-FFF2-40B4-BE49-F238E27FC236}">
              <a16:creationId xmlns:a16="http://schemas.microsoft.com/office/drawing/2014/main" id="{266BE31B-6B3D-465C-84B8-5A53979EFEB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48" name="AutoShape 31">
          <a:extLst>
            <a:ext uri="{FF2B5EF4-FFF2-40B4-BE49-F238E27FC236}">
              <a16:creationId xmlns:a16="http://schemas.microsoft.com/office/drawing/2014/main" id="{B6F7D86B-2B8C-4DF0-9289-A65E8CF22B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49" name="AutoShape 31">
          <a:extLst>
            <a:ext uri="{FF2B5EF4-FFF2-40B4-BE49-F238E27FC236}">
              <a16:creationId xmlns:a16="http://schemas.microsoft.com/office/drawing/2014/main" id="{599654DC-D8D2-4985-87D9-F740F6DBFD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50" name="AutoShape 31">
          <a:extLst>
            <a:ext uri="{FF2B5EF4-FFF2-40B4-BE49-F238E27FC236}">
              <a16:creationId xmlns:a16="http://schemas.microsoft.com/office/drawing/2014/main" id="{CBBE6550-4803-4957-91B2-3909F2CE2C2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51" name="AutoShape 31">
          <a:extLst>
            <a:ext uri="{FF2B5EF4-FFF2-40B4-BE49-F238E27FC236}">
              <a16:creationId xmlns:a16="http://schemas.microsoft.com/office/drawing/2014/main" id="{21230162-5700-4064-A047-CE3F2C0D4B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52" name="AutoShape 31">
          <a:extLst>
            <a:ext uri="{FF2B5EF4-FFF2-40B4-BE49-F238E27FC236}">
              <a16:creationId xmlns:a16="http://schemas.microsoft.com/office/drawing/2014/main" id="{8961C8A2-BF72-46D2-B01D-1BB62FBCED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53" name="AutoShape 31">
          <a:extLst>
            <a:ext uri="{FF2B5EF4-FFF2-40B4-BE49-F238E27FC236}">
              <a16:creationId xmlns:a16="http://schemas.microsoft.com/office/drawing/2014/main" id="{BFE46853-CFFE-438C-8EA8-C39F4A4B40B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54" name="AutoShape 31">
          <a:extLst>
            <a:ext uri="{FF2B5EF4-FFF2-40B4-BE49-F238E27FC236}">
              <a16:creationId xmlns:a16="http://schemas.microsoft.com/office/drawing/2014/main" id="{DDDD8147-287D-4D9A-8DF8-8D3CE2DF107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55" name="AutoShape 31">
          <a:extLst>
            <a:ext uri="{FF2B5EF4-FFF2-40B4-BE49-F238E27FC236}">
              <a16:creationId xmlns:a16="http://schemas.microsoft.com/office/drawing/2014/main" id="{255CCE8A-3F40-45DE-9221-1E9309DA6A5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56" name="AutoShape 31">
          <a:extLst>
            <a:ext uri="{FF2B5EF4-FFF2-40B4-BE49-F238E27FC236}">
              <a16:creationId xmlns:a16="http://schemas.microsoft.com/office/drawing/2014/main" id="{FC7A28CA-9BAF-4FDC-812D-BD7AB52BD8A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57" name="AutoShape 31">
          <a:extLst>
            <a:ext uri="{FF2B5EF4-FFF2-40B4-BE49-F238E27FC236}">
              <a16:creationId xmlns:a16="http://schemas.microsoft.com/office/drawing/2014/main" id="{DBB64FB8-625B-49D6-9821-C97879FF5D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58" name="AutoShape 31">
          <a:extLst>
            <a:ext uri="{FF2B5EF4-FFF2-40B4-BE49-F238E27FC236}">
              <a16:creationId xmlns:a16="http://schemas.microsoft.com/office/drawing/2014/main" id="{6441EC18-4206-4DDD-A5DE-EECAC6339F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59" name="AutoShape 31">
          <a:extLst>
            <a:ext uri="{FF2B5EF4-FFF2-40B4-BE49-F238E27FC236}">
              <a16:creationId xmlns:a16="http://schemas.microsoft.com/office/drawing/2014/main" id="{E6932EC5-7728-45D6-B7BE-03C4CFA0AB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60" name="AutoShape 31">
          <a:extLst>
            <a:ext uri="{FF2B5EF4-FFF2-40B4-BE49-F238E27FC236}">
              <a16:creationId xmlns:a16="http://schemas.microsoft.com/office/drawing/2014/main" id="{0BF0EFAC-92A6-4D1D-9B38-BE45BFB708C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61" name="AutoShape 31">
          <a:extLst>
            <a:ext uri="{FF2B5EF4-FFF2-40B4-BE49-F238E27FC236}">
              <a16:creationId xmlns:a16="http://schemas.microsoft.com/office/drawing/2014/main" id="{1D8A59DD-5350-4469-B5EB-A79FC51640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62" name="AutoShape 31">
          <a:extLst>
            <a:ext uri="{FF2B5EF4-FFF2-40B4-BE49-F238E27FC236}">
              <a16:creationId xmlns:a16="http://schemas.microsoft.com/office/drawing/2014/main" id="{35D5C607-9D0E-45D4-97FA-F895BBABFB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63" name="AutoShape 31">
          <a:extLst>
            <a:ext uri="{FF2B5EF4-FFF2-40B4-BE49-F238E27FC236}">
              <a16:creationId xmlns:a16="http://schemas.microsoft.com/office/drawing/2014/main" id="{92306F9D-6F43-4C94-8CC0-553D441E5A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64" name="AutoShape 31">
          <a:extLst>
            <a:ext uri="{FF2B5EF4-FFF2-40B4-BE49-F238E27FC236}">
              <a16:creationId xmlns:a16="http://schemas.microsoft.com/office/drawing/2014/main" id="{9A0270AD-8B95-4357-8AE8-984C4365CE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65" name="AutoShape 31">
          <a:extLst>
            <a:ext uri="{FF2B5EF4-FFF2-40B4-BE49-F238E27FC236}">
              <a16:creationId xmlns:a16="http://schemas.microsoft.com/office/drawing/2014/main" id="{407B9121-2041-4044-8443-2856DA0321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66" name="AutoShape 31">
          <a:extLst>
            <a:ext uri="{FF2B5EF4-FFF2-40B4-BE49-F238E27FC236}">
              <a16:creationId xmlns:a16="http://schemas.microsoft.com/office/drawing/2014/main" id="{C96913C2-98E2-48B5-A4BE-A0CE4919808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67" name="AutoShape 31">
          <a:extLst>
            <a:ext uri="{FF2B5EF4-FFF2-40B4-BE49-F238E27FC236}">
              <a16:creationId xmlns:a16="http://schemas.microsoft.com/office/drawing/2014/main" id="{FB825010-1146-4147-8BAB-FBC07514D6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68" name="AutoShape 31">
          <a:extLst>
            <a:ext uri="{FF2B5EF4-FFF2-40B4-BE49-F238E27FC236}">
              <a16:creationId xmlns:a16="http://schemas.microsoft.com/office/drawing/2014/main" id="{FE7A0D37-9EE0-4A1F-B060-E76D06FA24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69" name="AutoShape 31">
          <a:extLst>
            <a:ext uri="{FF2B5EF4-FFF2-40B4-BE49-F238E27FC236}">
              <a16:creationId xmlns:a16="http://schemas.microsoft.com/office/drawing/2014/main" id="{7398E3A0-5604-4CA7-B1B4-0912357FD2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70" name="AutoShape 31">
          <a:extLst>
            <a:ext uri="{FF2B5EF4-FFF2-40B4-BE49-F238E27FC236}">
              <a16:creationId xmlns:a16="http://schemas.microsoft.com/office/drawing/2014/main" id="{3F2FFD79-656D-49E1-B930-72C8E584A5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71" name="AutoShape 31">
          <a:extLst>
            <a:ext uri="{FF2B5EF4-FFF2-40B4-BE49-F238E27FC236}">
              <a16:creationId xmlns:a16="http://schemas.microsoft.com/office/drawing/2014/main" id="{45E705F5-1630-4FBF-AF8E-5855DE0AA17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72" name="AutoShape 31">
          <a:extLst>
            <a:ext uri="{FF2B5EF4-FFF2-40B4-BE49-F238E27FC236}">
              <a16:creationId xmlns:a16="http://schemas.microsoft.com/office/drawing/2014/main" id="{6909258F-7C34-4444-BF02-380648D615A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73" name="AutoShape 31">
          <a:extLst>
            <a:ext uri="{FF2B5EF4-FFF2-40B4-BE49-F238E27FC236}">
              <a16:creationId xmlns:a16="http://schemas.microsoft.com/office/drawing/2014/main" id="{F4118DB0-23FD-4A8D-BBFD-A424ACAF2FC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74" name="AutoShape 31">
          <a:extLst>
            <a:ext uri="{FF2B5EF4-FFF2-40B4-BE49-F238E27FC236}">
              <a16:creationId xmlns:a16="http://schemas.microsoft.com/office/drawing/2014/main" id="{DD82365E-D384-46CA-9172-0A75EAF84F1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75" name="AutoShape 31">
          <a:extLst>
            <a:ext uri="{FF2B5EF4-FFF2-40B4-BE49-F238E27FC236}">
              <a16:creationId xmlns:a16="http://schemas.microsoft.com/office/drawing/2014/main" id="{29F3D99D-416C-4B36-847E-78953EB8E6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76" name="AutoShape 31">
          <a:extLst>
            <a:ext uri="{FF2B5EF4-FFF2-40B4-BE49-F238E27FC236}">
              <a16:creationId xmlns:a16="http://schemas.microsoft.com/office/drawing/2014/main" id="{79FA909C-E2BC-4056-BFFE-EE327D9A9F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77" name="AutoShape 31">
          <a:extLst>
            <a:ext uri="{FF2B5EF4-FFF2-40B4-BE49-F238E27FC236}">
              <a16:creationId xmlns:a16="http://schemas.microsoft.com/office/drawing/2014/main" id="{12EE940E-EA58-4225-8307-88CB58A94C5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78" name="AutoShape 31">
          <a:extLst>
            <a:ext uri="{FF2B5EF4-FFF2-40B4-BE49-F238E27FC236}">
              <a16:creationId xmlns:a16="http://schemas.microsoft.com/office/drawing/2014/main" id="{92380F52-5925-4FED-95F2-EB2B816CFEC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79" name="AutoShape 31">
          <a:extLst>
            <a:ext uri="{FF2B5EF4-FFF2-40B4-BE49-F238E27FC236}">
              <a16:creationId xmlns:a16="http://schemas.microsoft.com/office/drawing/2014/main" id="{80EB02F9-0A08-4345-AB4E-26FE7101D61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80" name="AutoShape 31">
          <a:extLst>
            <a:ext uri="{FF2B5EF4-FFF2-40B4-BE49-F238E27FC236}">
              <a16:creationId xmlns:a16="http://schemas.microsoft.com/office/drawing/2014/main" id="{E08593B8-4B9A-459E-BD60-9D6F16B7AA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81" name="AutoShape 31">
          <a:extLst>
            <a:ext uri="{FF2B5EF4-FFF2-40B4-BE49-F238E27FC236}">
              <a16:creationId xmlns:a16="http://schemas.microsoft.com/office/drawing/2014/main" id="{D155E395-9D3F-4FD8-B1EA-B14D21CE26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82" name="AutoShape 31">
          <a:extLst>
            <a:ext uri="{FF2B5EF4-FFF2-40B4-BE49-F238E27FC236}">
              <a16:creationId xmlns:a16="http://schemas.microsoft.com/office/drawing/2014/main" id="{BBD1693F-8230-404B-AC36-8BEAE29E6E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83" name="AutoShape 31">
          <a:extLst>
            <a:ext uri="{FF2B5EF4-FFF2-40B4-BE49-F238E27FC236}">
              <a16:creationId xmlns:a16="http://schemas.microsoft.com/office/drawing/2014/main" id="{76449F21-AF81-4B4E-9960-27A5FACBFAC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84" name="AutoShape 31">
          <a:extLst>
            <a:ext uri="{FF2B5EF4-FFF2-40B4-BE49-F238E27FC236}">
              <a16:creationId xmlns:a16="http://schemas.microsoft.com/office/drawing/2014/main" id="{7E385538-37DC-470B-B567-906997A8B3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85" name="AutoShape 31">
          <a:extLst>
            <a:ext uri="{FF2B5EF4-FFF2-40B4-BE49-F238E27FC236}">
              <a16:creationId xmlns:a16="http://schemas.microsoft.com/office/drawing/2014/main" id="{DB9FF4D0-56D9-408E-94CD-67FC50746B9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86" name="AutoShape 31">
          <a:extLst>
            <a:ext uri="{FF2B5EF4-FFF2-40B4-BE49-F238E27FC236}">
              <a16:creationId xmlns:a16="http://schemas.microsoft.com/office/drawing/2014/main" id="{72D07CB3-25E7-4F65-B68E-02CC90E561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87" name="AutoShape 31">
          <a:extLst>
            <a:ext uri="{FF2B5EF4-FFF2-40B4-BE49-F238E27FC236}">
              <a16:creationId xmlns:a16="http://schemas.microsoft.com/office/drawing/2014/main" id="{8081DB9C-12BC-4C42-A8D4-5E915AD821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88" name="AutoShape 31">
          <a:extLst>
            <a:ext uri="{FF2B5EF4-FFF2-40B4-BE49-F238E27FC236}">
              <a16:creationId xmlns:a16="http://schemas.microsoft.com/office/drawing/2014/main" id="{521B828C-2868-4001-A2C0-8B88322A14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89" name="AutoShape 31">
          <a:extLst>
            <a:ext uri="{FF2B5EF4-FFF2-40B4-BE49-F238E27FC236}">
              <a16:creationId xmlns:a16="http://schemas.microsoft.com/office/drawing/2014/main" id="{079F753F-25F7-4433-A993-49DFECFD9B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90" name="AutoShape 31">
          <a:extLst>
            <a:ext uri="{FF2B5EF4-FFF2-40B4-BE49-F238E27FC236}">
              <a16:creationId xmlns:a16="http://schemas.microsoft.com/office/drawing/2014/main" id="{8FD43673-47E2-4E52-ADF9-C3D0475CBC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91" name="AutoShape 31">
          <a:extLst>
            <a:ext uri="{FF2B5EF4-FFF2-40B4-BE49-F238E27FC236}">
              <a16:creationId xmlns:a16="http://schemas.microsoft.com/office/drawing/2014/main" id="{478FB92B-69C6-45F1-A171-EBEEC00D21C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92" name="AutoShape 31">
          <a:extLst>
            <a:ext uri="{FF2B5EF4-FFF2-40B4-BE49-F238E27FC236}">
              <a16:creationId xmlns:a16="http://schemas.microsoft.com/office/drawing/2014/main" id="{962753E8-9C4A-4CC1-950B-0147258422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93" name="AutoShape 31">
          <a:extLst>
            <a:ext uri="{FF2B5EF4-FFF2-40B4-BE49-F238E27FC236}">
              <a16:creationId xmlns:a16="http://schemas.microsoft.com/office/drawing/2014/main" id="{947854CC-F478-4EE8-ADDD-6878BEDFD3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94" name="AutoShape 31">
          <a:extLst>
            <a:ext uri="{FF2B5EF4-FFF2-40B4-BE49-F238E27FC236}">
              <a16:creationId xmlns:a16="http://schemas.microsoft.com/office/drawing/2014/main" id="{0336A50E-3032-4A27-9347-E82AF8F6700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95" name="AutoShape 31">
          <a:extLst>
            <a:ext uri="{FF2B5EF4-FFF2-40B4-BE49-F238E27FC236}">
              <a16:creationId xmlns:a16="http://schemas.microsoft.com/office/drawing/2014/main" id="{5A0E6202-5438-4398-AADF-E1CCCB9849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96" name="AutoShape 31">
          <a:extLst>
            <a:ext uri="{FF2B5EF4-FFF2-40B4-BE49-F238E27FC236}">
              <a16:creationId xmlns:a16="http://schemas.microsoft.com/office/drawing/2014/main" id="{1D0EF325-0C50-43D4-A8F9-42D61E06FD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97" name="AutoShape 31">
          <a:extLst>
            <a:ext uri="{FF2B5EF4-FFF2-40B4-BE49-F238E27FC236}">
              <a16:creationId xmlns:a16="http://schemas.microsoft.com/office/drawing/2014/main" id="{C6313227-3E5C-4A50-9D07-AEDB71FBCED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98" name="AutoShape 31">
          <a:extLst>
            <a:ext uri="{FF2B5EF4-FFF2-40B4-BE49-F238E27FC236}">
              <a16:creationId xmlns:a16="http://schemas.microsoft.com/office/drawing/2014/main" id="{61BC59A7-F872-4AE3-82DD-A5B015C5DA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099" name="AutoShape 31">
          <a:extLst>
            <a:ext uri="{FF2B5EF4-FFF2-40B4-BE49-F238E27FC236}">
              <a16:creationId xmlns:a16="http://schemas.microsoft.com/office/drawing/2014/main" id="{392EEC0D-2087-4C37-B820-432D867566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00" name="AutoShape 31">
          <a:extLst>
            <a:ext uri="{FF2B5EF4-FFF2-40B4-BE49-F238E27FC236}">
              <a16:creationId xmlns:a16="http://schemas.microsoft.com/office/drawing/2014/main" id="{97147101-55FB-483A-90D1-3FCA0442FE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01" name="AutoShape 31">
          <a:extLst>
            <a:ext uri="{FF2B5EF4-FFF2-40B4-BE49-F238E27FC236}">
              <a16:creationId xmlns:a16="http://schemas.microsoft.com/office/drawing/2014/main" id="{671DF098-F184-4768-9F3A-8797CB4AA5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02" name="AutoShape 31">
          <a:extLst>
            <a:ext uri="{FF2B5EF4-FFF2-40B4-BE49-F238E27FC236}">
              <a16:creationId xmlns:a16="http://schemas.microsoft.com/office/drawing/2014/main" id="{92FD99EB-E99A-4FEF-96D6-E5F288F30B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03" name="AutoShape 31">
          <a:extLst>
            <a:ext uri="{FF2B5EF4-FFF2-40B4-BE49-F238E27FC236}">
              <a16:creationId xmlns:a16="http://schemas.microsoft.com/office/drawing/2014/main" id="{B25B7AEB-A991-4273-9C5A-9FC5C91B1B1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04" name="AutoShape 31">
          <a:extLst>
            <a:ext uri="{FF2B5EF4-FFF2-40B4-BE49-F238E27FC236}">
              <a16:creationId xmlns:a16="http://schemas.microsoft.com/office/drawing/2014/main" id="{406533AD-3865-4FF9-839A-8AF9284026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05" name="AutoShape 31">
          <a:extLst>
            <a:ext uri="{FF2B5EF4-FFF2-40B4-BE49-F238E27FC236}">
              <a16:creationId xmlns:a16="http://schemas.microsoft.com/office/drawing/2014/main" id="{EF85F2C1-7092-4DCA-8724-CD70192665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06" name="AutoShape 31">
          <a:extLst>
            <a:ext uri="{FF2B5EF4-FFF2-40B4-BE49-F238E27FC236}">
              <a16:creationId xmlns:a16="http://schemas.microsoft.com/office/drawing/2014/main" id="{BB716A70-EA7F-4AD3-8E56-11DC29197D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07" name="AutoShape 31">
          <a:extLst>
            <a:ext uri="{FF2B5EF4-FFF2-40B4-BE49-F238E27FC236}">
              <a16:creationId xmlns:a16="http://schemas.microsoft.com/office/drawing/2014/main" id="{4B401A1E-5B7B-4006-9921-2A4A4EA43D2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08" name="AutoShape 31">
          <a:extLst>
            <a:ext uri="{FF2B5EF4-FFF2-40B4-BE49-F238E27FC236}">
              <a16:creationId xmlns:a16="http://schemas.microsoft.com/office/drawing/2014/main" id="{93763C10-727E-4B1A-941E-ACC5FAF039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09" name="AutoShape 31">
          <a:extLst>
            <a:ext uri="{FF2B5EF4-FFF2-40B4-BE49-F238E27FC236}">
              <a16:creationId xmlns:a16="http://schemas.microsoft.com/office/drawing/2014/main" id="{C1EDEB50-F0C3-4420-8D82-D56C33CB0B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10" name="AutoShape 31">
          <a:extLst>
            <a:ext uri="{FF2B5EF4-FFF2-40B4-BE49-F238E27FC236}">
              <a16:creationId xmlns:a16="http://schemas.microsoft.com/office/drawing/2014/main" id="{07BA11F0-988D-4E48-B07F-DDD51AEA40B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11" name="AutoShape 31">
          <a:extLst>
            <a:ext uri="{FF2B5EF4-FFF2-40B4-BE49-F238E27FC236}">
              <a16:creationId xmlns:a16="http://schemas.microsoft.com/office/drawing/2014/main" id="{003867BE-0874-4FB0-A962-55AB6181C72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12" name="AutoShape 31">
          <a:extLst>
            <a:ext uri="{FF2B5EF4-FFF2-40B4-BE49-F238E27FC236}">
              <a16:creationId xmlns:a16="http://schemas.microsoft.com/office/drawing/2014/main" id="{AAFFC966-A5D6-4D53-8059-281CBBE25D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13" name="AutoShape 31">
          <a:extLst>
            <a:ext uri="{FF2B5EF4-FFF2-40B4-BE49-F238E27FC236}">
              <a16:creationId xmlns:a16="http://schemas.microsoft.com/office/drawing/2014/main" id="{E7895178-B515-4D0C-BE93-48B6E809C4C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14" name="AutoShape 31">
          <a:extLst>
            <a:ext uri="{FF2B5EF4-FFF2-40B4-BE49-F238E27FC236}">
              <a16:creationId xmlns:a16="http://schemas.microsoft.com/office/drawing/2014/main" id="{5172C8FE-BB82-47D2-AFD6-82FD46EB92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15" name="AutoShape 31">
          <a:extLst>
            <a:ext uri="{FF2B5EF4-FFF2-40B4-BE49-F238E27FC236}">
              <a16:creationId xmlns:a16="http://schemas.microsoft.com/office/drawing/2014/main" id="{16B758AD-6F6B-464B-8D71-20370EA10E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16" name="AutoShape 31">
          <a:extLst>
            <a:ext uri="{FF2B5EF4-FFF2-40B4-BE49-F238E27FC236}">
              <a16:creationId xmlns:a16="http://schemas.microsoft.com/office/drawing/2014/main" id="{EF0FE184-7C78-485E-BE18-7BF7BAB2BF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17" name="AutoShape 31">
          <a:extLst>
            <a:ext uri="{FF2B5EF4-FFF2-40B4-BE49-F238E27FC236}">
              <a16:creationId xmlns:a16="http://schemas.microsoft.com/office/drawing/2014/main" id="{94285260-4BC6-43DB-B9F1-18049EE1A91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18" name="AutoShape 31">
          <a:extLst>
            <a:ext uri="{FF2B5EF4-FFF2-40B4-BE49-F238E27FC236}">
              <a16:creationId xmlns:a16="http://schemas.microsoft.com/office/drawing/2014/main" id="{3C7C90E6-333F-4825-9266-DD814037F8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19" name="AutoShape 31">
          <a:extLst>
            <a:ext uri="{FF2B5EF4-FFF2-40B4-BE49-F238E27FC236}">
              <a16:creationId xmlns:a16="http://schemas.microsoft.com/office/drawing/2014/main" id="{BF386E97-9199-4419-934B-11A20304833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20" name="AutoShape 31">
          <a:extLst>
            <a:ext uri="{FF2B5EF4-FFF2-40B4-BE49-F238E27FC236}">
              <a16:creationId xmlns:a16="http://schemas.microsoft.com/office/drawing/2014/main" id="{238BF495-0A27-4285-89D1-7E40F7C52A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21" name="AutoShape 31">
          <a:extLst>
            <a:ext uri="{FF2B5EF4-FFF2-40B4-BE49-F238E27FC236}">
              <a16:creationId xmlns:a16="http://schemas.microsoft.com/office/drawing/2014/main" id="{7CD41782-7222-47AE-A288-C370736521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22" name="AutoShape 31">
          <a:extLst>
            <a:ext uri="{FF2B5EF4-FFF2-40B4-BE49-F238E27FC236}">
              <a16:creationId xmlns:a16="http://schemas.microsoft.com/office/drawing/2014/main" id="{B6C7352D-D0FA-4735-96E3-C910AEC626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23" name="AutoShape 31">
          <a:extLst>
            <a:ext uri="{FF2B5EF4-FFF2-40B4-BE49-F238E27FC236}">
              <a16:creationId xmlns:a16="http://schemas.microsoft.com/office/drawing/2014/main" id="{7639272D-9A29-4A16-9EB7-CFDDB00DEE8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24" name="AutoShape 31">
          <a:extLst>
            <a:ext uri="{FF2B5EF4-FFF2-40B4-BE49-F238E27FC236}">
              <a16:creationId xmlns:a16="http://schemas.microsoft.com/office/drawing/2014/main" id="{C81BAF0F-C026-4529-8034-5C1C25BF10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25" name="AutoShape 31">
          <a:extLst>
            <a:ext uri="{FF2B5EF4-FFF2-40B4-BE49-F238E27FC236}">
              <a16:creationId xmlns:a16="http://schemas.microsoft.com/office/drawing/2014/main" id="{84965DE9-FF3C-4F22-9F08-FC8CFBD065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26" name="AutoShape 31">
          <a:extLst>
            <a:ext uri="{FF2B5EF4-FFF2-40B4-BE49-F238E27FC236}">
              <a16:creationId xmlns:a16="http://schemas.microsoft.com/office/drawing/2014/main" id="{59605CCB-6903-445A-9CCC-60AFA9D2D2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27" name="AutoShape 31">
          <a:extLst>
            <a:ext uri="{FF2B5EF4-FFF2-40B4-BE49-F238E27FC236}">
              <a16:creationId xmlns:a16="http://schemas.microsoft.com/office/drawing/2014/main" id="{9192A136-552B-46CC-9965-A872BA519A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28" name="AutoShape 31">
          <a:extLst>
            <a:ext uri="{FF2B5EF4-FFF2-40B4-BE49-F238E27FC236}">
              <a16:creationId xmlns:a16="http://schemas.microsoft.com/office/drawing/2014/main" id="{D451180C-1983-48E0-AAF1-0C91409A9A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29" name="AutoShape 31">
          <a:extLst>
            <a:ext uri="{FF2B5EF4-FFF2-40B4-BE49-F238E27FC236}">
              <a16:creationId xmlns:a16="http://schemas.microsoft.com/office/drawing/2014/main" id="{7CC1971E-E5E7-453A-A4BB-2330B5A44A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30" name="AutoShape 31">
          <a:extLst>
            <a:ext uri="{FF2B5EF4-FFF2-40B4-BE49-F238E27FC236}">
              <a16:creationId xmlns:a16="http://schemas.microsoft.com/office/drawing/2014/main" id="{CE3A7870-2E56-495E-A794-DCC4801660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31" name="AutoShape 31">
          <a:extLst>
            <a:ext uri="{FF2B5EF4-FFF2-40B4-BE49-F238E27FC236}">
              <a16:creationId xmlns:a16="http://schemas.microsoft.com/office/drawing/2014/main" id="{02A9F827-C51F-450B-AF4E-EAFEF88A2F3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32" name="AutoShape 31">
          <a:extLst>
            <a:ext uri="{FF2B5EF4-FFF2-40B4-BE49-F238E27FC236}">
              <a16:creationId xmlns:a16="http://schemas.microsoft.com/office/drawing/2014/main" id="{B04AC799-C998-49A6-9B72-520C5E1B34D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33" name="AutoShape 31">
          <a:extLst>
            <a:ext uri="{FF2B5EF4-FFF2-40B4-BE49-F238E27FC236}">
              <a16:creationId xmlns:a16="http://schemas.microsoft.com/office/drawing/2014/main" id="{04D0104C-1E03-4D16-9FF0-FD95BD265F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34" name="AutoShape 31">
          <a:extLst>
            <a:ext uri="{FF2B5EF4-FFF2-40B4-BE49-F238E27FC236}">
              <a16:creationId xmlns:a16="http://schemas.microsoft.com/office/drawing/2014/main" id="{DA8E66C8-143B-4868-AFF4-9A0B209FEE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35" name="AutoShape 31">
          <a:extLst>
            <a:ext uri="{FF2B5EF4-FFF2-40B4-BE49-F238E27FC236}">
              <a16:creationId xmlns:a16="http://schemas.microsoft.com/office/drawing/2014/main" id="{289B96B9-F921-4B50-8E86-6677D4B3020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36" name="AutoShape 31">
          <a:extLst>
            <a:ext uri="{FF2B5EF4-FFF2-40B4-BE49-F238E27FC236}">
              <a16:creationId xmlns:a16="http://schemas.microsoft.com/office/drawing/2014/main" id="{88EB7386-D36C-48C9-8C25-7BF114C0E14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37" name="AutoShape 31">
          <a:extLst>
            <a:ext uri="{FF2B5EF4-FFF2-40B4-BE49-F238E27FC236}">
              <a16:creationId xmlns:a16="http://schemas.microsoft.com/office/drawing/2014/main" id="{41937DAC-2360-4F0A-A201-280F17C308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38" name="AutoShape 31">
          <a:extLst>
            <a:ext uri="{FF2B5EF4-FFF2-40B4-BE49-F238E27FC236}">
              <a16:creationId xmlns:a16="http://schemas.microsoft.com/office/drawing/2014/main" id="{547877C7-49D6-4D47-AF69-DE5EF6F770E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39" name="AutoShape 31">
          <a:extLst>
            <a:ext uri="{FF2B5EF4-FFF2-40B4-BE49-F238E27FC236}">
              <a16:creationId xmlns:a16="http://schemas.microsoft.com/office/drawing/2014/main" id="{FD1E941C-BF11-43D8-A5D1-CCC456F4EBB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40" name="AutoShape 31">
          <a:extLst>
            <a:ext uri="{FF2B5EF4-FFF2-40B4-BE49-F238E27FC236}">
              <a16:creationId xmlns:a16="http://schemas.microsoft.com/office/drawing/2014/main" id="{46D4BFB0-D793-4325-B4F6-AEB41D020B1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41" name="AutoShape 31">
          <a:extLst>
            <a:ext uri="{FF2B5EF4-FFF2-40B4-BE49-F238E27FC236}">
              <a16:creationId xmlns:a16="http://schemas.microsoft.com/office/drawing/2014/main" id="{060B3D0E-BC43-4B2E-8DF3-1FDCD4B8782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42" name="AutoShape 31">
          <a:extLst>
            <a:ext uri="{FF2B5EF4-FFF2-40B4-BE49-F238E27FC236}">
              <a16:creationId xmlns:a16="http://schemas.microsoft.com/office/drawing/2014/main" id="{271B722A-167B-4343-9AEE-C74B695D59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43" name="AutoShape 31">
          <a:extLst>
            <a:ext uri="{FF2B5EF4-FFF2-40B4-BE49-F238E27FC236}">
              <a16:creationId xmlns:a16="http://schemas.microsoft.com/office/drawing/2014/main" id="{10EDFAAD-5637-419A-ACF4-7912C6754C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44" name="AutoShape 31">
          <a:extLst>
            <a:ext uri="{FF2B5EF4-FFF2-40B4-BE49-F238E27FC236}">
              <a16:creationId xmlns:a16="http://schemas.microsoft.com/office/drawing/2014/main" id="{367E1353-DD2B-440E-9425-18C1882026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45" name="AutoShape 31">
          <a:extLst>
            <a:ext uri="{FF2B5EF4-FFF2-40B4-BE49-F238E27FC236}">
              <a16:creationId xmlns:a16="http://schemas.microsoft.com/office/drawing/2014/main" id="{38D6A2B2-4063-4277-8BD2-82A2847E5B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46" name="AutoShape 31">
          <a:extLst>
            <a:ext uri="{FF2B5EF4-FFF2-40B4-BE49-F238E27FC236}">
              <a16:creationId xmlns:a16="http://schemas.microsoft.com/office/drawing/2014/main" id="{8E25751E-B558-4D4C-9B4D-8E1088598AD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47" name="AutoShape 31">
          <a:extLst>
            <a:ext uri="{FF2B5EF4-FFF2-40B4-BE49-F238E27FC236}">
              <a16:creationId xmlns:a16="http://schemas.microsoft.com/office/drawing/2014/main" id="{E0C42BF2-2DCC-482C-88ED-F28607A658C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48" name="AutoShape 31">
          <a:extLst>
            <a:ext uri="{FF2B5EF4-FFF2-40B4-BE49-F238E27FC236}">
              <a16:creationId xmlns:a16="http://schemas.microsoft.com/office/drawing/2014/main" id="{3E40219A-60C1-43E8-A92D-7811D5B3F5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49" name="AutoShape 31">
          <a:extLst>
            <a:ext uri="{FF2B5EF4-FFF2-40B4-BE49-F238E27FC236}">
              <a16:creationId xmlns:a16="http://schemas.microsoft.com/office/drawing/2014/main" id="{45C97D71-6A83-401B-BA9E-B75475BF27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50" name="AutoShape 31">
          <a:extLst>
            <a:ext uri="{FF2B5EF4-FFF2-40B4-BE49-F238E27FC236}">
              <a16:creationId xmlns:a16="http://schemas.microsoft.com/office/drawing/2014/main" id="{EC6C7A92-F551-44DC-81C8-D8E978B14A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51" name="AutoShape 31">
          <a:extLst>
            <a:ext uri="{FF2B5EF4-FFF2-40B4-BE49-F238E27FC236}">
              <a16:creationId xmlns:a16="http://schemas.microsoft.com/office/drawing/2014/main" id="{328AA177-A733-4C9B-8034-2A3B5B91E8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52" name="AutoShape 31">
          <a:extLst>
            <a:ext uri="{FF2B5EF4-FFF2-40B4-BE49-F238E27FC236}">
              <a16:creationId xmlns:a16="http://schemas.microsoft.com/office/drawing/2014/main" id="{AB4B7650-8A80-497A-97CB-2042694834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53" name="AutoShape 31">
          <a:extLst>
            <a:ext uri="{FF2B5EF4-FFF2-40B4-BE49-F238E27FC236}">
              <a16:creationId xmlns:a16="http://schemas.microsoft.com/office/drawing/2014/main" id="{7B20A545-61D2-4C1B-908B-69800FA6E84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54" name="AutoShape 31">
          <a:extLst>
            <a:ext uri="{FF2B5EF4-FFF2-40B4-BE49-F238E27FC236}">
              <a16:creationId xmlns:a16="http://schemas.microsoft.com/office/drawing/2014/main" id="{DA019B46-9728-4E6E-B52F-A28945F9DF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55" name="AutoShape 31">
          <a:extLst>
            <a:ext uri="{FF2B5EF4-FFF2-40B4-BE49-F238E27FC236}">
              <a16:creationId xmlns:a16="http://schemas.microsoft.com/office/drawing/2014/main" id="{894E6E53-A4F6-42B0-A424-EF0CEE3E9C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56" name="AutoShape 31">
          <a:extLst>
            <a:ext uri="{FF2B5EF4-FFF2-40B4-BE49-F238E27FC236}">
              <a16:creationId xmlns:a16="http://schemas.microsoft.com/office/drawing/2014/main" id="{07E52870-FDA3-4108-80A2-EEEDF1D9C04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57" name="AutoShape 31">
          <a:extLst>
            <a:ext uri="{FF2B5EF4-FFF2-40B4-BE49-F238E27FC236}">
              <a16:creationId xmlns:a16="http://schemas.microsoft.com/office/drawing/2014/main" id="{2C8E1B28-FB5E-46C1-91FC-467E7CFD6AD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58" name="AutoShape 31">
          <a:extLst>
            <a:ext uri="{FF2B5EF4-FFF2-40B4-BE49-F238E27FC236}">
              <a16:creationId xmlns:a16="http://schemas.microsoft.com/office/drawing/2014/main" id="{49DB6E64-EBFA-4077-8444-84DE0EE156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59" name="AutoShape 31">
          <a:extLst>
            <a:ext uri="{FF2B5EF4-FFF2-40B4-BE49-F238E27FC236}">
              <a16:creationId xmlns:a16="http://schemas.microsoft.com/office/drawing/2014/main" id="{D083D8F6-10BF-46F8-B79F-F7FFB8A62EC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60" name="AutoShape 31">
          <a:extLst>
            <a:ext uri="{FF2B5EF4-FFF2-40B4-BE49-F238E27FC236}">
              <a16:creationId xmlns:a16="http://schemas.microsoft.com/office/drawing/2014/main" id="{8C4AC037-F0DE-492C-A7B4-B01C4A85E0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61" name="AutoShape 31">
          <a:extLst>
            <a:ext uri="{FF2B5EF4-FFF2-40B4-BE49-F238E27FC236}">
              <a16:creationId xmlns:a16="http://schemas.microsoft.com/office/drawing/2014/main" id="{0617872D-A59E-4A4A-B9B6-1764953CEA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62" name="AutoShape 31">
          <a:extLst>
            <a:ext uri="{FF2B5EF4-FFF2-40B4-BE49-F238E27FC236}">
              <a16:creationId xmlns:a16="http://schemas.microsoft.com/office/drawing/2014/main" id="{FB01A2B2-867F-4F8E-8E25-E9E482E607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63" name="AutoShape 31">
          <a:extLst>
            <a:ext uri="{FF2B5EF4-FFF2-40B4-BE49-F238E27FC236}">
              <a16:creationId xmlns:a16="http://schemas.microsoft.com/office/drawing/2014/main" id="{892E1269-8C50-473C-B62E-4B771190F3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64" name="AutoShape 31">
          <a:extLst>
            <a:ext uri="{FF2B5EF4-FFF2-40B4-BE49-F238E27FC236}">
              <a16:creationId xmlns:a16="http://schemas.microsoft.com/office/drawing/2014/main" id="{021C1C2A-0D58-4BCA-ABFC-D50B0287B7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65" name="AutoShape 31">
          <a:extLst>
            <a:ext uri="{FF2B5EF4-FFF2-40B4-BE49-F238E27FC236}">
              <a16:creationId xmlns:a16="http://schemas.microsoft.com/office/drawing/2014/main" id="{644B308F-EDE7-4998-9B01-0315C5BC53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66" name="AutoShape 31">
          <a:extLst>
            <a:ext uri="{FF2B5EF4-FFF2-40B4-BE49-F238E27FC236}">
              <a16:creationId xmlns:a16="http://schemas.microsoft.com/office/drawing/2014/main" id="{2E91DDD4-87F7-4117-B4DD-92B8BDB7755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67" name="AutoShape 31">
          <a:extLst>
            <a:ext uri="{FF2B5EF4-FFF2-40B4-BE49-F238E27FC236}">
              <a16:creationId xmlns:a16="http://schemas.microsoft.com/office/drawing/2014/main" id="{775D4E2D-AC67-4EB1-882C-03225AC497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68" name="AutoShape 31">
          <a:extLst>
            <a:ext uri="{FF2B5EF4-FFF2-40B4-BE49-F238E27FC236}">
              <a16:creationId xmlns:a16="http://schemas.microsoft.com/office/drawing/2014/main" id="{7B787346-06EA-45E5-8214-D8EDE44EE0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69" name="AutoShape 31">
          <a:extLst>
            <a:ext uri="{FF2B5EF4-FFF2-40B4-BE49-F238E27FC236}">
              <a16:creationId xmlns:a16="http://schemas.microsoft.com/office/drawing/2014/main" id="{3477E3DB-BA60-442A-8626-BA68B85550E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70" name="AutoShape 31">
          <a:extLst>
            <a:ext uri="{FF2B5EF4-FFF2-40B4-BE49-F238E27FC236}">
              <a16:creationId xmlns:a16="http://schemas.microsoft.com/office/drawing/2014/main" id="{4B74095D-160F-4C39-BBFD-77EA122022D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71" name="AutoShape 31">
          <a:extLst>
            <a:ext uri="{FF2B5EF4-FFF2-40B4-BE49-F238E27FC236}">
              <a16:creationId xmlns:a16="http://schemas.microsoft.com/office/drawing/2014/main" id="{5EE6F964-29CE-4810-9F3C-9922B67D24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72" name="AutoShape 31">
          <a:extLst>
            <a:ext uri="{FF2B5EF4-FFF2-40B4-BE49-F238E27FC236}">
              <a16:creationId xmlns:a16="http://schemas.microsoft.com/office/drawing/2014/main" id="{4B008143-EAA1-4FE3-9D68-E8E42D045F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73" name="AutoShape 31">
          <a:extLst>
            <a:ext uri="{FF2B5EF4-FFF2-40B4-BE49-F238E27FC236}">
              <a16:creationId xmlns:a16="http://schemas.microsoft.com/office/drawing/2014/main" id="{B5F602BC-8AE1-4A3E-ABD3-444E45B2DA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74" name="AutoShape 31">
          <a:extLst>
            <a:ext uri="{FF2B5EF4-FFF2-40B4-BE49-F238E27FC236}">
              <a16:creationId xmlns:a16="http://schemas.microsoft.com/office/drawing/2014/main" id="{468CFC81-94EB-457C-B559-BFC0C4E22D4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75" name="AutoShape 31">
          <a:extLst>
            <a:ext uri="{FF2B5EF4-FFF2-40B4-BE49-F238E27FC236}">
              <a16:creationId xmlns:a16="http://schemas.microsoft.com/office/drawing/2014/main" id="{E7CB0089-90A0-48D4-8DCD-44B13D48DBE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76" name="AutoShape 31">
          <a:extLst>
            <a:ext uri="{FF2B5EF4-FFF2-40B4-BE49-F238E27FC236}">
              <a16:creationId xmlns:a16="http://schemas.microsoft.com/office/drawing/2014/main" id="{802CF27E-CE59-41CA-BE13-D2379C4241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77" name="AutoShape 31">
          <a:extLst>
            <a:ext uri="{FF2B5EF4-FFF2-40B4-BE49-F238E27FC236}">
              <a16:creationId xmlns:a16="http://schemas.microsoft.com/office/drawing/2014/main" id="{D000C03E-6637-458B-A5B9-6B75E91C36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78" name="AutoShape 31">
          <a:extLst>
            <a:ext uri="{FF2B5EF4-FFF2-40B4-BE49-F238E27FC236}">
              <a16:creationId xmlns:a16="http://schemas.microsoft.com/office/drawing/2014/main" id="{9A32E067-A688-4B29-9183-BA14351A43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79" name="AutoShape 31">
          <a:extLst>
            <a:ext uri="{FF2B5EF4-FFF2-40B4-BE49-F238E27FC236}">
              <a16:creationId xmlns:a16="http://schemas.microsoft.com/office/drawing/2014/main" id="{335016CD-D5E9-48CA-A78E-2C3A00C1A79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80" name="AutoShape 31">
          <a:extLst>
            <a:ext uri="{FF2B5EF4-FFF2-40B4-BE49-F238E27FC236}">
              <a16:creationId xmlns:a16="http://schemas.microsoft.com/office/drawing/2014/main" id="{2FC1D8BA-5650-4326-9704-3E447087D2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81" name="AutoShape 31">
          <a:extLst>
            <a:ext uri="{FF2B5EF4-FFF2-40B4-BE49-F238E27FC236}">
              <a16:creationId xmlns:a16="http://schemas.microsoft.com/office/drawing/2014/main" id="{02A3C47D-0ED4-4E6F-9C90-68D9BB4BB3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82" name="AutoShape 31">
          <a:extLst>
            <a:ext uri="{FF2B5EF4-FFF2-40B4-BE49-F238E27FC236}">
              <a16:creationId xmlns:a16="http://schemas.microsoft.com/office/drawing/2014/main" id="{689BA963-0F06-432E-B390-8F7400CFD8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83" name="AutoShape 31">
          <a:extLst>
            <a:ext uri="{FF2B5EF4-FFF2-40B4-BE49-F238E27FC236}">
              <a16:creationId xmlns:a16="http://schemas.microsoft.com/office/drawing/2014/main" id="{D97E50A2-A4F1-4C57-B23A-B663FC2AAA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84" name="AutoShape 31">
          <a:extLst>
            <a:ext uri="{FF2B5EF4-FFF2-40B4-BE49-F238E27FC236}">
              <a16:creationId xmlns:a16="http://schemas.microsoft.com/office/drawing/2014/main" id="{F39D1573-BDA0-47C3-A265-FE9DCFC88DF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85" name="AutoShape 31">
          <a:extLst>
            <a:ext uri="{FF2B5EF4-FFF2-40B4-BE49-F238E27FC236}">
              <a16:creationId xmlns:a16="http://schemas.microsoft.com/office/drawing/2014/main" id="{0A1001DC-3DE4-4B50-83DE-7478F8A1DF2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86" name="AutoShape 31">
          <a:extLst>
            <a:ext uri="{FF2B5EF4-FFF2-40B4-BE49-F238E27FC236}">
              <a16:creationId xmlns:a16="http://schemas.microsoft.com/office/drawing/2014/main" id="{0D41F103-8358-4005-B6C6-13981FD700C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87" name="AutoShape 31">
          <a:extLst>
            <a:ext uri="{FF2B5EF4-FFF2-40B4-BE49-F238E27FC236}">
              <a16:creationId xmlns:a16="http://schemas.microsoft.com/office/drawing/2014/main" id="{03C306B3-EDBF-4EBD-827E-2D28EF9B691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88" name="AutoShape 31">
          <a:extLst>
            <a:ext uri="{FF2B5EF4-FFF2-40B4-BE49-F238E27FC236}">
              <a16:creationId xmlns:a16="http://schemas.microsoft.com/office/drawing/2014/main" id="{17246369-4656-4D70-8394-0881FF293BB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89" name="AutoShape 31">
          <a:extLst>
            <a:ext uri="{FF2B5EF4-FFF2-40B4-BE49-F238E27FC236}">
              <a16:creationId xmlns:a16="http://schemas.microsoft.com/office/drawing/2014/main" id="{D80E1AF7-0719-484A-BBAE-1F6A4EE73B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90" name="AutoShape 31">
          <a:extLst>
            <a:ext uri="{FF2B5EF4-FFF2-40B4-BE49-F238E27FC236}">
              <a16:creationId xmlns:a16="http://schemas.microsoft.com/office/drawing/2014/main" id="{272A9744-AEDC-465C-B91B-80DFF30954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91" name="AutoShape 31">
          <a:extLst>
            <a:ext uri="{FF2B5EF4-FFF2-40B4-BE49-F238E27FC236}">
              <a16:creationId xmlns:a16="http://schemas.microsoft.com/office/drawing/2014/main" id="{F666C97C-AA5C-4508-BE10-D3F435901E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92" name="AutoShape 31">
          <a:extLst>
            <a:ext uri="{FF2B5EF4-FFF2-40B4-BE49-F238E27FC236}">
              <a16:creationId xmlns:a16="http://schemas.microsoft.com/office/drawing/2014/main" id="{B27DA262-380F-4D3D-89A2-6D6A21318EA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93" name="AutoShape 31">
          <a:extLst>
            <a:ext uri="{FF2B5EF4-FFF2-40B4-BE49-F238E27FC236}">
              <a16:creationId xmlns:a16="http://schemas.microsoft.com/office/drawing/2014/main" id="{90D6EA39-86F6-4B6B-8001-2579DAA85B4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94" name="AutoShape 31">
          <a:extLst>
            <a:ext uri="{FF2B5EF4-FFF2-40B4-BE49-F238E27FC236}">
              <a16:creationId xmlns:a16="http://schemas.microsoft.com/office/drawing/2014/main" id="{C6196080-F023-4CB9-8226-9083E51D3B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95" name="AutoShape 31">
          <a:extLst>
            <a:ext uri="{FF2B5EF4-FFF2-40B4-BE49-F238E27FC236}">
              <a16:creationId xmlns:a16="http://schemas.microsoft.com/office/drawing/2014/main" id="{AB2AE659-0DF8-4AB6-A5C2-B1CD09508EF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96" name="AutoShape 31">
          <a:extLst>
            <a:ext uri="{FF2B5EF4-FFF2-40B4-BE49-F238E27FC236}">
              <a16:creationId xmlns:a16="http://schemas.microsoft.com/office/drawing/2014/main" id="{4B0259F9-AF3E-4AC4-AE2B-9E39C02946F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97" name="AutoShape 31">
          <a:extLst>
            <a:ext uri="{FF2B5EF4-FFF2-40B4-BE49-F238E27FC236}">
              <a16:creationId xmlns:a16="http://schemas.microsoft.com/office/drawing/2014/main" id="{31E87D3E-2EFD-4AD7-8F5D-C588F5A06E4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98" name="AutoShape 31">
          <a:extLst>
            <a:ext uri="{FF2B5EF4-FFF2-40B4-BE49-F238E27FC236}">
              <a16:creationId xmlns:a16="http://schemas.microsoft.com/office/drawing/2014/main" id="{4E038208-FC03-4BFC-B789-CAA555AE8D3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199" name="AutoShape 31">
          <a:extLst>
            <a:ext uri="{FF2B5EF4-FFF2-40B4-BE49-F238E27FC236}">
              <a16:creationId xmlns:a16="http://schemas.microsoft.com/office/drawing/2014/main" id="{B3305CFA-6EAF-412B-B5B7-C68DEF8269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00" name="AutoShape 31">
          <a:extLst>
            <a:ext uri="{FF2B5EF4-FFF2-40B4-BE49-F238E27FC236}">
              <a16:creationId xmlns:a16="http://schemas.microsoft.com/office/drawing/2014/main" id="{BA8AE5C8-FE90-40E8-9B57-565CBB3E2E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01" name="AutoShape 31">
          <a:extLst>
            <a:ext uri="{FF2B5EF4-FFF2-40B4-BE49-F238E27FC236}">
              <a16:creationId xmlns:a16="http://schemas.microsoft.com/office/drawing/2014/main" id="{B4860305-EE36-4680-846A-BB4C645496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02" name="AutoShape 31">
          <a:extLst>
            <a:ext uri="{FF2B5EF4-FFF2-40B4-BE49-F238E27FC236}">
              <a16:creationId xmlns:a16="http://schemas.microsoft.com/office/drawing/2014/main" id="{F4B67F47-70D0-4EDC-835F-3524863D31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03" name="AutoShape 31">
          <a:extLst>
            <a:ext uri="{FF2B5EF4-FFF2-40B4-BE49-F238E27FC236}">
              <a16:creationId xmlns:a16="http://schemas.microsoft.com/office/drawing/2014/main" id="{73CDA726-EC12-4415-B6D3-5D428FA5BB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04" name="AutoShape 31">
          <a:extLst>
            <a:ext uri="{FF2B5EF4-FFF2-40B4-BE49-F238E27FC236}">
              <a16:creationId xmlns:a16="http://schemas.microsoft.com/office/drawing/2014/main" id="{4645F729-3309-4356-815D-CF58C1CF14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05" name="AutoShape 31">
          <a:extLst>
            <a:ext uri="{FF2B5EF4-FFF2-40B4-BE49-F238E27FC236}">
              <a16:creationId xmlns:a16="http://schemas.microsoft.com/office/drawing/2014/main" id="{BB500259-C7D4-4D36-A0BA-A2A1992401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06" name="AutoShape 31">
          <a:extLst>
            <a:ext uri="{FF2B5EF4-FFF2-40B4-BE49-F238E27FC236}">
              <a16:creationId xmlns:a16="http://schemas.microsoft.com/office/drawing/2014/main" id="{DFE1C4A1-D54E-4FF5-A9EB-33C9585959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07" name="AutoShape 31">
          <a:extLst>
            <a:ext uri="{FF2B5EF4-FFF2-40B4-BE49-F238E27FC236}">
              <a16:creationId xmlns:a16="http://schemas.microsoft.com/office/drawing/2014/main" id="{59176AFB-C475-43BF-9853-27FF4BE4B5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08" name="AutoShape 31">
          <a:extLst>
            <a:ext uri="{FF2B5EF4-FFF2-40B4-BE49-F238E27FC236}">
              <a16:creationId xmlns:a16="http://schemas.microsoft.com/office/drawing/2014/main" id="{5299229A-7B0D-4946-83F2-BD9ABD28FC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09" name="AutoShape 31">
          <a:extLst>
            <a:ext uri="{FF2B5EF4-FFF2-40B4-BE49-F238E27FC236}">
              <a16:creationId xmlns:a16="http://schemas.microsoft.com/office/drawing/2014/main" id="{00CAFC5A-D3F9-4FBA-84FE-F432323CF8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10" name="AutoShape 31">
          <a:extLst>
            <a:ext uri="{FF2B5EF4-FFF2-40B4-BE49-F238E27FC236}">
              <a16:creationId xmlns:a16="http://schemas.microsoft.com/office/drawing/2014/main" id="{0B3521FD-3B0D-4757-A5F6-85EE4FE212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11" name="AutoShape 31">
          <a:extLst>
            <a:ext uri="{FF2B5EF4-FFF2-40B4-BE49-F238E27FC236}">
              <a16:creationId xmlns:a16="http://schemas.microsoft.com/office/drawing/2014/main" id="{978993CD-3455-48A3-88BF-BDA390BFD09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12" name="AutoShape 31">
          <a:extLst>
            <a:ext uri="{FF2B5EF4-FFF2-40B4-BE49-F238E27FC236}">
              <a16:creationId xmlns:a16="http://schemas.microsoft.com/office/drawing/2014/main" id="{F2009CC7-C133-4B2F-BADA-81AC8D84B6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13" name="AutoShape 31">
          <a:extLst>
            <a:ext uri="{FF2B5EF4-FFF2-40B4-BE49-F238E27FC236}">
              <a16:creationId xmlns:a16="http://schemas.microsoft.com/office/drawing/2014/main" id="{0B583748-B8DD-4051-A6D0-F59A492BB4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14" name="AutoShape 31">
          <a:extLst>
            <a:ext uri="{FF2B5EF4-FFF2-40B4-BE49-F238E27FC236}">
              <a16:creationId xmlns:a16="http://schemas.microsoft.com/office/drawing/2014/main" id="{81FEF843-57F8-43C4-A193-4625683FBE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15" name="AutoShape 31">
          <a:extLst>
            <a:ext uri="{FF2B5EF4-FFF2-40B4-BE49-F238E27FC236}">
              <a16:creationId xmlns:a16="http://schemas.microsoft.com/office/drawing/2014/main" id="{D4EB95D3-B4A9-4D4E-9DF6-4797E54360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16" name="AutoShape 31">
          <a:extLst>
            <a:ext uri="{FF2B5EF4-FFF2-40B4-BE49-F238E27FC236}">
              <a16:creationId xmlns:a16="http://schemas.microsoft.com/office/drawing/2014/main" id="{6D978C8E-7EF4-473E-92D0-8C7CB82050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17" name="AutoShape 31">
          <a:extLst>
            <a:ext uri="{FF2B5EF4-FFF2-40B4-BE49-F238E27FC236}">
              <a16:creationId xmlns:a16="http://schemas.microsoft.com/office/drawing/2014/main" id="{1AA1D8AF-9981-4FC6-AACD-8735607BE0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18" name="AutoShape 31">
          <a:extLst>
            <a:ext uri="{FF2B5EF4-FFF2-40B4-BE49-F238E27FC236}">
              <a16:creationId xmlns:a16="http://schemas.microsoft.com/office/drawing/2014/main" id="{1836AEEC-7F45-4B3C-B14F-E96B9095E5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19" name="AutoShape 31">
          <a:extLst>
            <a:ext uri="{FF2B5EF4-FFF2-40B4-BE49-F238E27FC236}">
              <a16:creationId xmlns:a16="http://schemas.microsoft.com/office/drawing/2014/main" id="{841D4DD9-C395-4C75-AFC5-BE24246DD14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20" name="AutoShape 31">
          <a:extLst>
            <a:ext uri="{FF2B5EF4-FFF2-40B4-BE49-F238E27FC236}">
              <a16:creationId xmlns:a16="http://schemas.microsoft.com/office/drawing/2014/main" id="{3BEDA58A-F6F1-4F17-8187-7C0A945AEF3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21" name="AutoShape 31">
          <a:extLst>
            <a:ext uri="{FF2B5EF4-FFF2-40B4-BE49-F238E27FC236}">
              <a16:creationId xmlns:a16="http://schemas.microsoft.com/office/drawing/2014/main" id="{4394E373-C029-4D91-AA91-C72750DE82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22" name="AutoShape 31">
          <a:extLst>
            <a:ext uri="{FF2B5EF4-FFF2-40B4-BE49-F238E27FC236}">
              <a16:creationId xmlns:a16="http://schemas.microsoft.com/office/drawing/2014/main" id="{3B1069EB-A838-4DAA-81C2-B2AA37E551C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23" name="AutoShape 31">
          <a:extLst>
            <a:ext uri="{FF2B5EF4-FFF2-40B4-BE49-F238E27FC236}">
              <a16:creationId xmlns:a16="http://schemas.microsoft.com/office/drawing/2014/main" id="{EABF4787-2378-4D47-A194-95F2CB2AE4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24" name="AutoShape 31">
          <a:extLst>
            <a:ext uri="{FF2B5EF4-FFF2-40B4-BE49-F238E27FC236}">
              <a16:creationId xmlns:a16="http://schemas.microsoft.com/office/drawing/2014/main" id="{AD2EA28D-F2D2-4AD6-9778-72CEF25EF9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25" name="AutoShape 31">
          <a:extLst>
            <a:ext uri="{FF2B5EF4-FFF2-40B4-BE49-F238E27FC236}">
              <a16:creationId xmlns:a16="http://schemas.microsoft.com/office/drawing/2014/main" id="{47CE5ED8-7D77-4920-A151-A6DE19B2DEA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26" name="AutoShape 31">
          <a:extLst>
            <a:ext uri="{FF2B5EF4-FFF2-40B4-BE49-F238E27FC236}">
              <a16:creationId xmlns:a16="http://schemas.microsoft.com/office/drawing/2014/main" id="{E670C8D8-BAB5-4188-A940-BC664CE184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27" name="AutoShape 31">
          <a:extLst>
            <a:ext uri="{FF2B5EF4-FFF2-40B4-BE49-F238E27FC236}">
              <a16:creationId xmlns:a16="http://schemas.microsoft.com/office/drawing/2014/main" id="{C8321067-AA8E-4B22-A239-B2DB09F9C9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28" name="AutoShape 31">
          <a:extLst>
            <a:ext uri="{FF2B5EF4-FFF2-40B4-BE49-F238E27FC236}">
              <a16:creationId xmlns:a16="http://schemas.microsoft.com/office/drawing/2014/main" id="{F9E5B37F-8935-4721-90A3-3C6A8C7DC8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29" name="AutoShape 31">
          <a:extLst>
            <a:ext uri="{FF2B5EF4-FFF2-40B4-BE49-F238E27FC236}">
              <a16:creationId xmlns:a16="http://schemas.microsoft.com/office/drawing/2014/main" id="{E165ACDD-2622-4BFC-A945-14EEABF711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30" name="AutoShape 31">
          <a:extLst>
            <a:ext uri="{FF2B5EF4-FFF2-40B4-BE49-F238E27FC236}">
              <a16:creationId xmlns:a16="http://schemas.microsoft.com/office/drawing/2014/main" id="{CBB8166F-67B5-4920-B002-4E6740173E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31" name="AutoShape 31">
          <a:extLst>
            <a:ext uri="{FF2B5EF4-FFF2-40B4-BE49-F238E27FC236}">
              <a16:creationId xmlns:a16="http://schemas.microsoft.com/office/drawing/2014/main" id="{5113FD9D-B4C1-48A6-867E-5C52BC65CC2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32" name="AutoShape 31">
          <a:extLst>
            <a:ext uri="{FF2B5EF4-FFF2-40B4-BE49-F238E27FC236}">
              <a16:creationId xmlns:a16="http://schemas.microsoft.com/office/drawing/2014/main" id="{1B074AC9-3FF4-42B9-9DE4-865522F70DB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33" name="AutoShape 31">
          <a:extLst>
            <a:ext uri="{FF2B5EF4-FFF2-40B4-BE49-F238E27FC236}">
              <a16:creationId xmlns:a16="http://schemas.microsoft.com/office/drawing/2014/main" id="{81B87A86-A955-4FE1-B1A4-A5556551DB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34" name="AutoShape 31">
          <a:extLst>
            <a:ext uri="{FF2B5EF4-FFF2-40B4-BE49-F238E27FC236}">
              <a16:creationId xmlns:a16="http://schemas.microsoft.com/office/drawing/2014/main" id="{7F458283-AAAF-42AE-A49A-733EE5BB07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35" name="AutoShape 31">
          <a:extLst>
            <a:ext uri="{FF2B5EF4-FFF2-40B4-BE49-F238E27FC236}">
              <a16:creationId xmlns:a16="http://schemas.microsoft.com/office/drawing/2014/main" id="{D4E1C449-97AD-495E-BF1E-9C58DD1263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36" name="AutoShape 31">
          <a:extLst>
            <a:ext uri="{FF2B5EF4-FFF2-40B4-BE49-F238E27FC236}">
              <a16:creationId xmlns:a16="http://schemas.microsoft.com/office/drawing/2014/main" id="{1181DB7E-ABD4-4DBA-A66F-12DFE510CA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37" name="AutoShape 31">
          <a:extLst>
            <a:ext uri="{FF2B5EF4-FFF2-40B4-BE49-F238E27FC236}">
              <a16:creationId xmlns:a16="http://schemas.microsoft.com/office/drawing/2014/main" id="{8959010D-9256-42EB-B2CA-B205FFBBFA2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38" name="AutoShape 31">
          <a:extLst>
            <a:ext uri="{FF2B5EF4-FFF2-40B4-BE49-F238E27FC236}">
              <a16:creationId xmlns:a16="http://schemas.microsoft.com/office/drawing/2014/main" id="{7B9BD8FB-F18D-46FA-8E44-5D18658D83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39" name="AutoShape 31">
          <a:extLst>
            <a:ext uri="{FF2B5EF4-FFF2-40B4-BE49-F238E27FC236}">
              <a16:creationId xmlns:a16="http://schemas.microsoft.com/office/drawing/2014/main" id="{A3D35213-7D90-4F9D-ADBB-C0A835EA3E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40" name="AutoShape 31">
          <a:extLst>
            <a:ext uri="{FF2B5EF4-FFF2-40B4-BE49-F238E27FC236}">
              <a16:creationId xmlns:a16="http://schemas.microsoft.com/office/drawing/2014/main" id="{206B42B9-B7BC-41DA-86C6-71A465C266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41" name="AutoShape 31">
          <a:extLst>
            <a:ext uri="{FF2B5EF4-FFF2-40B4-BE49-F238E27FC236}">
              <a16:creationId xmlns:a16="http://schemas.microsoft.com/office/drawing/2014/main" id="{B49A31E6-CF3B-490D-BE9F-5595151053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42" name="AutoShape 31">
          <a:extLst>
            <a:ext uri="{FF2B5EF4-FFF2-40B4-BE49-F238E27FC236}">
              <a16:creationId xmlns:a16="http://schemas.microsoft.com/office/drawing/2014/main" id="{F1F78980-2336-4E1F-BA52-7FD6781E17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43" name="AutoShape 31">
          <a:extLst>
            <a:ext uri="{FF2B5EF4-FFF2-40B4-BE49-F238E27FC236}">
              <a16:creationId xmlns:a16="http://schemas.microsoft.com/office/drawing/2014/main" id="{BF8DFFBF-6F54-43B3-8E4B-B934A43CAF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44" name="AutoShape 31">
          <a:extLst>
            <a:ext uri="{FF2B5EF4-FFF2-40B4-BE49-F238E27FC236}">
              <a16:creationId xmlns:a16="http://schemas.microsoft.com/office/drawing/2014/main" id="{FCBE53A6-CE18-4687-B3EC-09D0E3607B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45" name="AutoShape 31">
          <a:extLst>
            <a:ext uri="{FF2B5EF4-FFF2-40B4-BE49-F238E27FC236}">
              <a16:creationId xmlns:a16="http://schemas.microsoft.com/office/drawing/2014/main" id="{7C892759-0779-470E-AD0A-53D3F9B226A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46" name="AutoShape 31">
          <a:extLst>
            <a:ext uri="{FF2B5EF4-FFF2-40B4-BE49-F238E27FC236}">
              <a16:creationId xmlns:a16="http://schemas.microsoft.com/office/drawing/2014/main" id="{3D354FC0-81E3-45D8-882C-A860F544ED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47" name="AutoShape 31">
          <a:extLst>
            <a:ext uri="{FF2B5EF4-FFF2-40B4-BE49-F238E27FC236}">
              <a16:creationId xmlns:a16="http://schemas.microsoft.com/office/drawing/2014/main" id="{F71D6D9A-80BC-4232-A164-3782BDC6682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48" name="AutoShape 31">
          <a:extLst>
            <a:ext uri="{FF2B5EF4-FFF2-40B4-BE49-F238E27FC236}">
              <a16:creationId xmlns:a16="http://schemas.microsoft.com/office/drawing/2014/main" id="{DE88ED3C-A5E2-465B-A087-1B360F3184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49" name="AutoShape 31">
          <a:extLst>
            <a:ext uri="{FF2B5EF4-FFF2-40B4-BE49-F238E27FC236}">
              <a16:creationId xmlns:a16="http://schemas.microsoft.com/office/drawing/2014/main" id="{BC3B9BA5-FC87-49B5-91AE-5849AE8A62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50" name="AutoShape 31">
          <a:extLst>
            <a:ext uri="{FF2B5EF4-FFF2-40B4-BE49-F238E27FC236}">
              <a16:creationId xmlns:a16="http://schemas.microsoft.com/office/drawing/2014/main" id="{C5BDAF30-68E2-4FCE-BE39-1834FEE38D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51" name="AutoShape 31">
          <a:extLst>
            <a:ext uri="{FF2B5EF4-FFF2-40B4-BE49-F238E27FC236}">
              <a16:creationId xmlns:a16="http://schemas.microsoft.com/office/drawing/2014/main" id="{64879F01-340C-42F8-A5C6-17ABFD96CF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52" name="AutoShape 31">
          <a:extLst>
            <a:ext uri="{FF2B5EF4-FFF2-40B4-BE49-F238E27FC236}">
              <a16:creationId xmlns:a16="http://schemas.microsoft.com/office/drawing/2014/main" id="{04A1DFE3-E56D-4B05-87BE-C257AF61BF9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53" name="AutoShape 31">
          <a:extLst>
            <a:ext uri="{FF2B5EF4-FFF2-40B4-BE49-F238E27FC236}">
              <a16:creationId xmlns:a16="http://schemas.microsoft.com/office/drawing/2014/main" id="{6D872D17-AD5F-4AE2-BB36-BAD7FAE1386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54" name="AutoShape 31">
          <a:extLst>
            <a:ext uri="{FF2B5EF4-FFF2-40B4-BE49-F238E27FC236}">
              <a16:creationId xmlns:a16="http://schemas.microsoft.com/office/drawing/2014/main" id="{EB2DFB1B-7D1E-4458-8E8B-0E2D525541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55" name="AutoShape 31">
          <a:extLst>
            <a:ext uri="{FF2B5EF4-FFF2-40B4-BE49-F238E27FC236}">
              <a16:creationId xmlns:a16="http://schemas.microsoft.com/office/drawing/2014/main" id="{F9145B41-8372-4425-B03D-931BE5A457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56" name="AutoShape 31">
          <a:extLst>
            <a:ext uri="{FF2B5EF4-FFF2-40B4-BE49-F238E27FC236}">
              <a16:creationId xmlns:a16="http://schemas.microsoft.com/office/drawing/2014/main" id="{2A6FFCD4-DB9A-47EE-8B70-C5132FFE3C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57" name="AutoShape 31">
          <a:extLst>
            <a:ext uri="{FF2B5EF4-FFF2-40B4-BE49-F238E27FC236}">
              <a16:creationId xmlns:a16="http://schemas.microsoft.com/office/drawing/2014/main" id="{DB59FAD8-31A0-4F3E-B784-CF98B92FCD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58" name="AutoShape 31">
          <a:extLst>
            <a:ext uri="{FF2B5EF4-FFF2-40B4-BE49-F238E27FC236}">
              <a16:creationId xmlns:a16="http://schemas.microsoft.com/office/drawing/2014/main" id="{E2493425-AB65-473C-B578-50E542C067C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59" name="AutoShape 31">
          <a:extLst>
            <a:ext uri="{FF2B5EF4-FFF2-40B4-BE49-F238E27FC236}">
              <a16:creationId xmlns:a16="http://schemas.microsoft.com/office/drawing/2014/main" id="{2F4F3ABE-82CE-4174-AA1F-A1D2CF3BAD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60" name="AutoShape 31">
          <a:extLst>
            <a:ext uri="{FF2B5EF4-FFF2-40B4-BE49-F238E27FC236}">
              <a16:creationId xmlns:a16="http://schemas.microsoft.com/office/drawing/2014/main" id="{FFCF03E5-A76B-4B97-ACD7-8959C3870D7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61" name="AutoShape 31">
          <a:extLst>
            <a:ext uri="{FF2B5EF4-FFF2-40B4-BE49-F238E27FC236}">
              <a16:creationId xmlns:a16="http://schemas.microsoft.com/office/drawing/2014/main" id="{239FD041-5C89-4BE9-A806-F737474CEF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62" name="AutoShape 31">
          <a:extLst>
            <a:ext uri="{FF2B5EF4-FFF2-40B4-BE49-F238E27FC236}">
              <a16:creationId xmlns:a16="http://schemas.microsoft.com/office/drawing/2014/main" id="{86371269-AD04-492C-AF6B-5677A69B8E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63" name="AutoShape 31">
          <a:extLst>
            <a:ext uri="{FF2B5EF4-FFF2-40B4-BE49-F238E27FC236}">
              <a16:creationId xmlns:a16="http://schemas.microsoft.com/office/drawing/2014/main" id="{6261B3C0-3593-4FD6-B8AD-ACA88D8298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64" name="AutoShape 31">
          <a:extLst>
            <a:ext uri="{FF2B5EF4-FFF2-40B4-BE49-F238E27FC236}">
              <a16:creationId xmlns:a16="http://schemas.microsoft.com/office/drawing/2014/main" id="{6457B51B-2632-48E2-9273-25EE0828BAB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65" name="AutoShape 31">
          <a:extLst>
            <a:ext uri="{FF2B5EF4-FFF2-40B4-BE49-F238E27FC236}">
              <a16:creationId xmlns:a16="http://schemas.microsoft.com/office/drawing/2014/main" id="{44EAECF4-9674-45B7-B2A6-5F6B03569A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66" name="AutoShape 31">
          <a:extLst>
            <a:ext uri="{FF2B5EF4-FFF2-40B4-BE49-F238E27FC236}">
              <a16:creationId xmlns:a16="http://schemas.microsoft.com/office/drawing/2014/main" id="{489F2DA7-AA7C-4D27-9D39-F75498CBAFF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67" name="AutoShape 31">
          <a:extLst>
            <a:ext uri="{FF2B5EF4-FFF2-40B4-BE49-F238E27FC236}">
              <a16:creationId xmlns:a16="http://schemas.microsoft.com/office/drawing/2014/main" id="{D32F231E-A657-46AF-8BC5-36610479CEB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68" name="AutoShape 31">
          <a:extLst>
            <a:ext uri="{FF2B5EF4-FFF2-40B4-BE49-F238E27FC236}">
              <a16:creationId xmlns:a16="http://schemas.microsoft.com/office/drawing/2014/main" id="{FF308DF2-1ECA-4EA3-B30F-A0EC42BC34E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69" name="AutoShape 31">
          <a:extLst>
            <a:ext uri="{FF2B5EF4-FFF2-40B4-BE49-F238E27FC236}">
              <a16:creationId xmlns:a16="http://schemas.microsoft.com/office/drawing/2014/main" id="{F19E4844-523D-4AF0-9DD3-443C8F9751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70" name="AutoShape 31">
          <a:extLst>
            <a:ext uri="{FF2B5EF4-FFF2-40B4-BE49-F238E27FC236}">
              <a16:creationId xmlns:a16="http://schemas.microsoft.com/office/drawing/2014/main" id="{D44BD34B-68CF-4110-AADE-A3473AEB83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71" name="AutoShape 31">
          <a:extLst>
            <a:ext uri="{FF2B5EF4-FFF2-40B4-BE49-F238E27FC236}">
              <a16:creationId xmlns:a16="http://schemas.microsoft.com/office/drawing/2014/main" id="{5359F5DB-F886-44D9-BA18-8E24023FBB2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72" name="AutoShape 31">
          <a:extLst>
            <a:ext uri="{FF2B5EF4-FFF2-40B4-BE49-F238E27FC236}">
              <a16:creationId xmlns:a16="http://schemas.microsoft.com/office/drawing/2014/main" id="{C146FFDD-4C35-481B-AD19-918A7ED008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73" name="AutoShape 31">
          <a:extLst>
            <a:ext uri="{FF2B5EF4-FFF2-40B4-BE49-F238E27FC236}">
              <a16:creationId xmlns:a16="http://schemas.microsoft.com/office/drawing/2014/main" id="{514CCBE2-CB30-4636-B96D-5A7BDC42CB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74" name="AutoShape 31">
          <a:extLst>
            <a:ext uri="{FF2B5EF4-FFF2-40B4-BE49-F238E27FC236}">
              <a16:creationId xmlns:a16="http://schemas.microsoft.com/office/drawing/2014/main" id="{ABFA6641-B419-42E6-8665-2D90495279A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75" name="AutoShape 31">
          <a:extLst>
            <a:ext uri="{FF2B5EF4-FFF2-40B4-BE49-F238E27FC236}">
              <a16:creationId xmlns:a16="http://schemas.microsoft.com/office/drawing/2014/main" id="{ABCB358E-4BD2-464E-A72D-86ACEB0644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76" name="AutoShape 31">
          <a:extLst>
            <a:ext uri="{FF2B5EF4-FFF2-40B4-BE49-F238E27FC236}">
              <a16:creationId xmlns:a16="http://schemas.microsoft.com/office/drawing/2014/main" id="{541A9E8F-E3E2-4489-BD63-1C5E5ECACC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77" name="AutoShape 31">
          <a:extLst>
            <a:ext uri="{FF2B5EF4-FFF2-40B4-BE49-F238E27FC236}">
              <a16:creationId xmlns:a16="http://schemas.microsoft.com/office/drawing/2014/main" id="{B98C166B-1AF5-4C1E-818B-47EB2C4762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78" name="AutoShape 31">
          <a:extLst>
            <a:ext uri="{FF2B5EF4-FFF2-40B4-BE49-F238E27FC236}">
              <a16:creationId xmlns:a16="http://schemas.microsoft.com/office/drawing/2014/main" id="{D418E87D-581D-4661-8033-D847F311BBF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79" name="AutoShape 31">
          <a:extLst>
            <a:ext uri="{FF2B5EF4-FFF2-40B4-BE49-F238E27FC236}">
              <a16:creationId xmlns:a16="http://schemas.microsoft.com/office/drawing/2014/main" id="{67314CCB-A6A2-4ADA-93B2-C2A1E17DF3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80" name="AutoShape 31">
          <a:extLst>
            <a:ext uri="{FF2B5EF4-FFF2-40B4-BE49-F238E27FC236}">
              <a16:creationId xmlns:a16="http://schemas.microsoft.com/office/drawing/2014/main" id="{2647E0F7-4317-4361-92E8-EF0F79A1FAC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81" name="AutoShape 31">
          <a:extLst>
            <a:ext uri="{FF2B5EF4-FFF2-40B4-BE49-F238E27FC236}">
              <a16:creationId xmlns:a16="http://schemas.microsoft.com/office/drawing/2014/main" id="{DD42F3E8-1A88-4125-8A8E-EC295F47FE4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82" name="AutoShape 31">
          <a:extLst>
            <a:ext uri="{FF2B5EF4-FFF2-40B4-BE49-F238E27FC236}">
              <a16:creationId xmlns:a16="http://schemas.microsoft.com/office/drawing/2014/main" id="{C0F18C56-92BB-49F2-AE67-853BBD675F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83" name="AutoShape 31">
          <a:extLst>
            <a:ext uri="{FF2B5EF4-FFF2-40B4-BE49-F238E27FC236}">
              <a16:creationId xmlns:a16="http://schemas.microsoft.com/office/drawing/2014/main" id="{384334A5-181C-468B-9B3D-B18E5E11A1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84" name="AutoShape 31">
          <a:extLst>
            <a:ext uri="{FF2B5EF4-FFF2-40B4-BE49-F238E27FC236}">
              <a16:creationId xmlns:a16="http://schemas.microsoft.com/office/drawing/2014/main" id="{C0D1C581-7A27-4B5A-B374-78A62128A8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85" name="AutoShape 31">
          <a:extLst>
            <a:ext uri="{FF2B5EF4-FFF2-40B4-BE49-F238E27FC236}">
              <a16:creationId xmlns:a16="http://schemas.microsoft.com/office/drawing/2014/main" id="{A710F4C4-B6BB-4194-96CA-AD73C98E30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86" name="AutoShape 31">
          <a:extLst>
            <a:ext uri="{FF2B5EF4-FFF2-40B4-BE49-F238E27FC236}">
              <a16:creationId xmlns:a16="http://schemas.microsoft.com/office/drawing/2014/main" id="{4A7458E2-0E02-4124-85F6-BD97199FA7B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87" name="AutoShape 31">
          <a:extLst>
            <a:ext uri="{FF2B5EF4-FFF2-40B4-BE49-F238E27FC236}">
              <a16:creationId xmlns:a16="http://schemas.microsoft.com/office/drawing/2014/main" id="{8E78EFFE-5E05-496C-A1EE-F5006AC931F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88" name="AutoShape 31">
          <a:extLst>
            <a:ext uri="{FF2B5EF4-FFF2-40B4-BE49-F238E27FC236}">
              <a16:creationId xmlns:a16="http://schemas.microsoft.com/office/drawing/2014/main" id="{5A206F7F-8CEA-489C-95EA-B2D603495C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89" name="AutoShape 31">
          <a:extLst>
            <a:ext uri="{FF2B5EF4-FFF2-40B4-BE49-F238E27FC236}">
              <a16:creationId xmlns:a16="http://schemas.microsoft.com/office/drawing/2014/main" id="{35BFE63E-DDF7-434F-9867-783407D974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90" name="AutoShape 31">
          <a:extLst>
            <a:ext uri="{FF2B5EF4-FFF2-40B4-BE49-F238E27FC236}">
              <a16:creationId xmlns:a16="http://schemas.microsoft.com/office/drawing/2014/main" id="{B16E3F40-E245-489F-968E-A03D27CD1C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91" name="AutoShape 31">
          <a:extLst>
            <a:ext uri="{FF2B5EF4-FFF2-40B4-BE49-F238E27FC236}">
              <a16:creationId xmlns:a16="http://schemas.microsoft.com/office/drawing/2014/main" id="{CFE4A406-9139-4398-B91C-E2118CCE14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92" name="AutoShape 31">
          <a:extLst>
            <a:ext uri="{FF2B5EF4-FFF2-40B4-BE49-F238E27FC236}">
              <a16:creationId xmlns:a16="http://schemas.microsoft.com/office/drawing/2014/main" id="{25064F88-63BE-4C21-A31C-2A93BEA7D3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93" name="AutoShape 31">
          <a:extLst>
            <a:ext uri="{FF2B5EF4-FFF2-40B4-BE49-F238E27FC236}">
              <a16:creationId xmlns:a16="http://schemas.microsoft.com/office/drawing/2014/main" id="{D6E3284A-9A05-42AD-AB99-2444BA03EA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94" name="AutoShape 31">
          <a:extLst>
            <a:ext uri="{FF2B5EF4-FFF2-40B4-BE49-F238E27FC236}">
              <a16:creationId xmlns:a16="http://schemas.microsoft.com/office/drawing/2014/main" id="{BAAB0316-4E01-4FE0-9BE5-9FB0709B902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95" name="AutoShape 31">
          <a:extLst>
            <a:ext uri="{FF2B5EF4-FFF2-40B4-BE49-F238E27FC236}">
              <a16:creationId xmlns:a16="http://schemas.microsoft.com/office/drawing/2014/main" id="{A3198914-DED8-4DE4-91EC-624BF7D366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96" name="AutoShape 31">
          <a:extLst>
            <a:ext uri="{FF2B5EF4-FFF2-40B4-BE49-F238E27FC236}">
              <a16:creationId xmlns:a16="http://schemas.microsoft.com/office/drawing/2014/main" id="{AA0CB3E7-B6FD-40BE-A0EA-7FC1F15C7C3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97" name="AutoShape 31">
          <a:extLst>
            <a:ext uri="{FF2B5EF4-FFF2-40B4-BE49-F238E27FC236}">
              <a16:creationId xmlns:a16="http://schemas.microsoft.com/office/drawing/2014/main" id="{798B89F8-1554-4BE9-B3E8-F8EE2A486DF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98" name="AutoShape 31">
          <a:extLst>
            <a:ext uri="{FF2B5EF4-FFF2-40B4-BE49-F238E27FC236}">
              <a16:creationId xmlns:a16="http://schemas.microsoft.com/office/drawing/2014/main" id="{D808BDD3-76BA-4DE4-BD10-B3404E829D2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299" name="AutoShape 31">
          <a:extLst>
            <a:ext uri="{FF2B5EF4-FFF2-40B4-BE49-F238E27FC236}">
              <a16:creationId xmlns:a16="http://schemas.microsoft.com/office/drawing/2014/main" id="{04D77253-4BD6-4DAD-85D6-F297EEE07A5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00" name="AutoShape 31">
          <a:extLst>
            <a:ext uri="{FF2B5EF4-FFF2-40B4-BE49-F238E27FC236}">
              <a16:creationId xmlns:a16="http://schemas.microsoft.com/office/drawing/2014/main" id="{E9357B5A-8731-4513-9FD4-155BDD73C60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01" name="AutoShape 31">
          <a:extLst>
            <a:ext uri="{FF2B5EF4-FFF2-40B4-BE49-F238E27FC236}">
              <a16:creationId xmlns:a16="http://schemas.microsoft.com/office/drawing/2014/main" id="{AABFBE19-F796-477F-A542-5E4486AB73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02" name="AutoShape 31">
          <a:extLst>
            <a:ext uri="{FF2B5EF4-FFF2-40B4-BE49-F238E27FC236}">
              <a16:creationId xmlns:a16="http://schemas.microsoft.com/office/drawing/2014/main" id="{B205B75B-326E-41CE-B263-73846C761E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03" name="AutoShape 31">
          <a:extLst>
            <a:ext uri="{FF2B5EF4-FFF2-40B4-BE49-F238E27FC236}">
              <a16:creationId xmlns:a16="http://schemas.microsoft.com/office/drawing/2014/main" id="{57004B20-1C3A-400A-B74A-040D5DD9B4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04" name="AutoShape 31">
          <a:extLst>
            <a:ext uri="{FF2B5EF4-FFF2-40B4-BE49-F238E27FC236}">
              <a16:creationId xmlns:a16="http://schemas.microsoft.com/office/drawing/2014/main" id="{C92E5461-3D9F-4DE8-89F8-449881EFE5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05" name="AutoShape 31">
          <a:extLst>
            <a:ext uri="{FF2B5EF4-FFF2-40B4-BE49-F238E27FC236}">
              <a16:creationId xmlns:a16="http://schemas.microsoft.com/office/drawing/2014/main" id="{7C6280FF-C511-495D-9C4F-89C0554296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06" name="AutoShape 31">
          <a:extLst>
            <a:ext uri="{FF2B5EF4-FFF2-40B4-BE49-F238E27FC236}">
              <a16:creationId xmlns:a16="http://schemas.microsoft.com/office/drawing/2014/main" id="{62BF2280-812A-4074-B35E-A0E690F0ABA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07" name="AutoShape 31">
          <a:extLst>
            <a:ext uri="{FF2B5EF4-FFF2-40B4-BE49-F238E27FC236}">
              <a16:creationId xmlns:a16="http://schemas.microsoft.com/office/drawing/2014/main" id="{B313B190-332B-4EEF-B200-5EDCD676A0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08" name="AutoShape 31">
          <a:extLst>
            <a:ext uri="{FF2B5EF4-FFF2-40B4-BE49-F238E27FC236}">
              <a16:creationId xmlns:a16="http://schemas.microsoft.com/office/drawing/2014/main" id="{A3B7E951-2303-4755-873C-0FC7B0EC99D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09" name="AutoShape 31">
          <a:extLst>
            <a:ext uri="{FF2B5EF4-FFF2-40B4-BE49-F238E27FC236}">
              <a16:creationId xmlns:a16="http://schemas.microsoft.com/office/drawing/2014/main" id="{70656154-3001-4A5A-AD78-4D99EA990E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10" name="AutoShape 31">
          <a:extLst>
            <a:ext uri="{FF2B5EF4-FFF2-40B4-BE49-F238E27FC236}">
              <a16:creationId xmlns:a16="http://schemas.microsoft.com/office/drawing/2014/main" id="{E0788C2E-6A42-4127-B36D-1E7B7999DFF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11" name="AutoShape 31">
          <a:extLst>
            <a:ext uri="{FF2B5EF4-FFF2-40B4-BE49-F238E27FC236}">
              <a16:creationId xmlns:a16="http://schemas.microsoft.com/office/drawing/2014/main" id="{DEB0B2A2-86F8-4E78-874F-6EAA89AD36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12" name="AutoShape 31">
          <a:extLst>
            <a:ext uri="{FF2B5EF4-FFF2-40B4-BE49-F238E27FC236}">
              <a16:creationId xmlns:a16="http://schemas.microsoft.com/office/drawing/2014/main" id="{A3FCE3B5-7AE8-4B38-AEA8-80B81A2FA4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13" name="AutoShape 31">
          <a:extLst>
            <a:ext uri="{FF2B5EF4-FFF2-40B4-BE49-F238E27FC236}">
              <a16:creationId xmlns:a16="http://schemas.microsoft.com/office/drawing/2014/main" id="{F49332ED-7322-4F6E-9025-912433572B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14" name="AutoShape 31">
          <a:extLst>
            <a:ext uri="{FF2B5EF4-FFF2-40B4-BE49-F238E27FC236}">
              <a16:creationId xmlns:a16="http://schemas.microsoft.com/office/drawing/2014/main" id="{5AC0DA8B-CD83-4C96-9FA3-7A64B822D6A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15" name="AutoShape 31">
          <a:extLst>
            <a:ext uri="{FF2B5EF4-FFF2-40B4-BE49-F238E27FC236}">
              <a16:creationId xmlns:a16="http://schemas.microsoft.com/office/drawing/2014/main" id="{080A317B-A8A1-4874-B75B-A080F8C546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16" name="AutoShape 31">
          <a:extLst>
            <a:ext uri="{FF2B5EF4-FFF2-40B4-BE49-F238E27FC236}">
              <a16:creationId xmlns:a16="http://schemas.microsoft.com/office/drawing/2014/main" id="{EEE9484B-282F-4301-8EA6-C2863ACF3A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17" name="AutoShape 31">
          <a:extLst>
            <a:ext uri="{FF2B5EF4-FFF2-40B4-BE49-F238E27FC236}">
              <a16:creationId xmlns:a16="http://schemas.microsoft.com/office/drawing/2014/main" id="{60A3DBEE-4FBF-42A3-8813-32D794BEC2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18" name="AutoShape 31">
          <a:extLst>
            <a:ext uri="{FF2B5EF4-FFF2-40B4-BE49-F238E27FC236}">
              <a16:creationId xmlns:a16="http://schemas.microsoft.com/office/drawing/2014/main" id="{68B814BE-F6DF-4E76-8416-2673D6418B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19" name="AutoShape 31">
          <a:extLst>
            <a:ext uri="{FF2B5EF4-FFF2-40B4-BE49-F238E27FC236}">
              <a16:creationId xmlns:a16="http://schemas.microsoft.com/office/drawing/2014/main" id="{254EE948-0378-4D3B-B40C-69C526FD09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20" name="AutoShape 31">
          <a:extLst>
            <a:ext uri="{FF2B5EF4-FFF2-40B4-BE49-F238E27FC236}">
              <a16:creationId xmlns:a16="http://schemas.microsoft.com/office/drawing/2014/main" id="{F009E949-ACF5-4884-B338-B7159B0861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21" name="AutoShape 31">
          <a:extLst>
            <a:ext uri="{FF2B5EF4-FFF2-40B4-BE49-F238E27FC236}">
              <a16:creationId xmlns:a16="http://schemas.microsoft.com/office/drawing/2014/main" id="{F353CCB1-FF08-4740-AC7F-F235561418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22" name="AutoShape 31">
          <a:extLst>
            <a:ext uri="{FF2B5EF4-FFF2-40B4-BE49-F238E27FC236}">
              <a16:creationId xmlns:a16="http://schemas.microsoft.com/office/drawing/2014/main" id="{66E27C9D-468E-4BCE-A6BA-6D2EA7FAEC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23" name="AutoShape 31">
          <a:extLst>
            <a:ext uri="{FF2B5EF4-FFF2-40B4-BE49-F238E27FC236}">
              <a16:creationId xmlns:a16="http://schemas.microsoft.com/office/drawing/2014/main" id="{59692B18-46C5-4619-972F-2257F9BA86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24" name="AutoShape 31">
          <a:extLst>
            <a:ext uri="{FF2B5EF4-FFF2-40B4-BE49-F238E27FC236}">
              <a16:creationId xmlns:a16="http://schemas.microsoft.com/office/drawing/2014/main" id="{D87BD5CA-F769-4995-BEBC-51B909B9F0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25" name="AutoShape 31">
          <a:extLst>
            <a:ext uri="{FF2B5EF4-FFF2-40B4-BE49-F238E27FC236}">
              <a16:creationId xmlns:a16="http://schemas.microsoft.com/office/drawing/2014/main" id="{800DA51B-68A3-4388-9470-95B167DB58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26" name="AutoShape 31">
          <a:extLst>
            <a:ext uri="{FF2B5EF4-FFF2-40B4-BE49-F238E27FC236}">
              <a16:creationId xmlns:a16="http://schemas.microsoft.com/office/drawing/2014/main" id="{90668F9D-68C0-48D4-A604-58212F4199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27" name="AutoShape 31">
          <a:extLst>
            <a:ext uri="{FF2B5EF4-FFF2-40B4-BE49-F238E27FC236}">
              <a16:creationId xmlns:a16="http://schemas.microsoft.com/office/drawing/2014/main" id="{FBEE0B12-5B99-4108-B8E4-AD2B8AF23F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28" name="AutoShape 31">
          <a:extLst>
            <a:ext uri="{FF2B5EF4-FFF2-40B4-BE49-F238E27FC236}">
              <a16:creationId xmlns:a16="http://schemas.microsoft.com/office/drawing/2014/main" id="{27E4B8CB-D4CC-4311-8858-57E1CAF52E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29" name="AutoShape 31">
          <a:extLst>
            <a:ext uri="{FF2B5EF4-FFF2-40B4-BE49-F238E27FC236}">
              <a16:creationId xmlns:a16="http://schemas.microsoft.com/office/drawing/2014/main" id="{07AFBAD0-1485-4A89-8E69-6DFFBB90145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30" name="AutoShape 31">
          <a:extLst>
            <a:ext uri="{FF2B5EF4-FFF2-40B4-BE49-F238E27FC236}">
              <a16:creationId xmlns:a16="http://schemas.microsoft.com/office/drawing/2014/main" id="{F40940CD-5AE5-49A2-BF56-4CE656DE93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31" name="AutoShape 31">
          <a:extLst>
            <a:ext uri="{FF2B5EF4-FFF2-40B4-BE49-F238E27FC236}">
              <a16:creationId xmlns:a16="http://schemas.microsoft.com/office/drawing/2014/main" id="{72A60965-FF4E-45BA-A823-4FA18C9F73E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32" name="AutoShape 31">
          <a:extLst>
            <a:ext uri="{FF2B5EF4-FFF2-40B4-BE49-F238E27FC236}">
              <a16:creationId xmlns:a16="http://schemas.microsoft.com/office/drawing/2014/main" id="{59DDA02D-CF7F-47DE-881D-9FC8766EE4E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33" name="AutoShape 31">
          <a:extLst>
            <a:ext uri="{FF2B5EF4-FFF2-40B4-BE49-F238E27FC236}">
              <a16:creationId xmlns:a16="http://schemas.microsoft.com/office/drawing/2014/main" id="{4D821516-5DB4-487D-9AC1-4E5298B784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34" name="AutoShape 31">
          <a:extLst>
            <a:ext uri="{FF2B5EF4-FFF2-40B4-BE49-F238E27FC236}">
              <a16:creationId xmlns:a16="http://schemas.microsoft.com/office/drawing/2014/main" id="{0E11E4BA-21E8-4748-9750-736A548ADA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35" name="AutoShape 31">
          <a:extLst>
            <a:ext uri="{FF2B5EF4-FFF2-40B4-BE49-F238E27FC236}">
              <a16:creationId xmlns:a16="http://schemas.microsoft.com/office/drawing/2014/main" id="{73410BA1-B242-422F-9CDB-68DE10793F5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36" name="AutoShape 31">
          <a:extLst>
            <a:ext uri="{FF2B5EF4-FFF2-40B4-BE49-F238E27FC236}">
              <a16:creationId xmlns:a16="http://schemas.microsoft.com/office/drawing/2014/main" id="{AD47D5F5-F6B5-4C13-956B-A2195C7990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37" name="AutoShape 31">
          <a:extLst>
            <a:ext uri="{FF2B5EF4-FFF2-40B4-BE49-F238E27FC236}">
              <a16:creationId xmlns:a16="http://schemas.microsoft.com/office/drawing/2014/main" id="{D09A7337-9334-4D0F-AEFA-45AB79DC2DB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38" name="AutoShape 31">
          <a:extLst>
            <a:ext uri="{FF2B5EF4-FFF2-40B4-BE49-F238E27FC236}">
              <a16:creationId xmlns:a16="http://schemas.microsoft.com/office/drawing/2014/main" id="{4D946C25-6F42-47A4-8449-8E3A05222E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39" name="AutoShape 31">
          <a:extLst>
            <a:ext uri="{FF2B5EF4-FFF2-40B4-BE49-F238E27FC236}">
              <a16:creationId xmlns:a16="http://schemas.microsoft.com/office/drawing/2014/main" id="{6ECAA814-6B04-422C-8900-80ED6EDE515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40" name="AutoShape 31">
          <a:extLst>
            <a:ext uri="{FF2B5EF4-FFF2-40B4-BE49-F238E27FC236}">
              <a16:creationId xmlns:a16="http://schemas.microsoft.com/office/drawing/2014/main" id="{DFC287B7-E46E-4AC7-9D21-12C98EAA58F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41" name="AutoShape 31">
          <a:extLst>
            <a:ext uri="{FF2B5EF4-FFF2-40B4-BE49-F238E27FC236}">
              <a16:creationId xmlns:a16="http://schemas.microsoft.com/office/drawing/2014/main" id="{66964B3B-0D55-48D4-AB87-6EBFBBA0EF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42" name="AutoShape 31">
          <a:extLst>
            <a:ext uri="{FF2B5EF4-FFF2-40B4-BE49-F238E27FC236}">
              <a16:creationId xmlns:a16="http://schemas.microsoft.com/office/drawing/2014/main" id="{C8078393-2E89-4A41-8A57-14F5B09EA5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43" name="AutoShape 31">
          <a:extLst>
            <a:ext uri="{FF2B5EF4-FFF2-40B4-BE49-F238E27FC236}">
              <a16:creationId xmlns:a16="http://schemas.microsoft.com/office/drawing/2014/main" id="{58C793B2-3E47-47CA-A32E-24F2CA7F6B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44" name="AutoShape 31">
          <a:extLst>
            <a:ext uri="{FF2B5EF4-FFF2-40B4-BE49-F238E27FC236}">
              <a16:creationId xmlns:a16="http://schemas.microsoft.com/office/drawing/2014/main" id="{5A5A1CDE-97E9-43E3-AC13-43A8AFE93D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45" name="AutoShape 31">
          <a:extLst>
            <a:ext uri="{FF2B5EF4-FFF2-40B4-BE49-F238E27FC236}">
              <a16:creationId xmlns:a16="http://schemas.microsoft.com/office/drawing/2014/main" id="{B11A82CB-858F-49BB-A4EA-20225A51BF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46" name="AutoShape 31">
          <a:extLst>
            <a:ext uri="{FF2B5EF4-FFF2-40B4-BE49-F238E27FC236}">
              <a16:creationId xmlns:a16="http://schemas.microsoft.com/office/drawing/2014/main" id="{2315E7C0-04C1-44CE-92B6-B91087FB8D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47" name="AutoShape 31">
          <a:extLst>
            <a:ext uri="{FF2B5EF4-FFF2-40B4-BE49-F238E27FC236}">
              <a16:creationId xmlns:a16="http://schemas.microsoft.com/office/drawing/2014/main" id="{791F2CAE-90A0-47B3-80CD-D7A7BA86EBA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48" name="AutoShape 31">
          <a:extLst>
            <a:ext uri="{FF2B5EF4-FFF2-40B4-BE49-F238E27FC236}">
              <a16:creationId xmlns:a16="http://schemas.microsoft.com/office/drawing/2014/main" id="{BC621CEA-AA53-4856-9CB0-B305903E1C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49" name="AutoShape 31">
          <a:extLst>
            <a:ext uri="{FF2B5EF4-FFF2-40B4-BE49-F238E27FC236}">
              <a16:creationId xmlns:a16="http://schemas.microsoft.com/office/drawing/2014/main" id="{32515403-6277-4F64-9C9B-D710EA10EE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50" name="AutoShape 31">
          <a:extLst>
            <a:ext uri="{FF2B5EF4-FFF2-40B4-BE49-F238E27FC236}">
              <a16:creationId xmlns:a16="http://schemas.microsoft.com/office/drawing/2014/main" id="{315B3895-7061-4587-B0E2-3B29A83A02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51" name="AutoShape 31">
          <a:extLst>
            <a:ext uri="{FF2B5EF4-FFF2-40B4-BE49-F238E27FC236}">
              <a16:creationId xmlns:a16="http://schemas.microsoft.com/office/drawing/2014/main" id="{C1A9DE8C-DFBF-4403-B1AA-C97D2471E2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52" name="AutoShape 31">
          <a:extLst>
            <a:ext uri="{FF2B5EF4-FFF2-40B4-BE49-F238E27FC236}">
              <a16:creationId xmlns:a16="http://schemas.microsoft.com/office/drawing/2014/main" id="{2B3482F1-D78C-486F-BFAE-B8DF37D3D9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53" name="AutoShape 31">
          <a:extLst>
            <a:ext uri="{FF2B5EF4-FFF2-40B4-BE49-F238E27FC236}">
              <a16:creationId xmlns:a16="http://schemas.microsoft.com/office/drawing/2014/main" id="{A9D2FFC7-5563-4250-9E4C-C1287A8195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54" name="AutoShape 31">
          <a:extLst>
            <a:ext uri="{FF2B5EF4-FFF2-40B4-BE49-F238E27FC236}">
              <a16:creationId xmlns:a16="http://schemas.microsoft.com/office/drawing/2014/main" id="{A122BAFC-BC68-4CE5-9BD3-5BC0BF09070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55" name="AutoShape 31">
          <a:extLst>
            <a:ext uri="{FF2B5EF4-FFF2-40B4-BE49-F238E27FC236}">
              <a16:creationId xmlns:a16="http://schemas.microsoft.com/office/drawing/2014/main" id="{E8B8B490-EAFF-43DA-A8C9-8A6E6AE9D4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56" name="AutoShape 31">
          <a:extLst>
            <a:ext uri="{FF2B5EF4-FFF2-40B4-BE49-F238E27FC236}">
              <a16:creationId xmlns:a16="http://schemas.microsoft.com/office/drawing/2014/main" id="{9FDE5EE7-F836-4144-A8D9-DCB406BCCD4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57" name="AutoShape 31">
          <a:extLst>
            <a:ext uri="{FF2B5EF4-FFF2-40B4-BE49-F238E27FC236}">
              <a16:creationId xmlns:a16="http://schemas.microsoft.com/office/drawing/2014/main" id="{76E4D03F-E3C3-4B31-9E26-7A60C323A9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58" name="AutoShape 31">
          <a:extLst>
            <a:ext uri="{FF2B5EF4-FFF2-40B4-BE49-F238E27FC236}">
              <a16:creationId xmlns:a16="http://schemas.microsoft.com/office/drawing/2014/main" id="{AC4BDD72-47E1-446C-9A0C-6312CBEE12A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59" name="AutoShape 31">
          <a:extLst>
            <a:ext uri="{FF2B5EF4-FFF2-40B4-BE49-F238E27FC236}">
              <a16:creationId xmlns:a16="http://schemas.microsoft.com/office/drawing/2014/main" id="{D55B3F9E-7DC0-4114-AD1B-DD5ABE4FFF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60" name="AutoShape 31">
          <a:extLst>
            <a:ext uri="{FF2B5EF4-FFF2-40B4-BE49-F238E27FC236}">
              <a16:creationId xmlns:a16="http://schemas.microsoft.com/office/drawing/2014/main" id="{B4C7CD99-BCCD-4A77-A0E7-2366FFB415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61" name="AutoShape 31">
          <a:extLst>
            <a:ext uri="{FF2B5EF4-FFF2-40B4-BE49-F238E27FC236}">
              <a16:creationId xmlns:a16="http://schemas.microsoft.com/office/drawing/2014/main" id="{FCB7CB01-78B7-4285-B78D-14C93AD1E7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62" name="AutoShape 31">
          <a:extLst>
            <a:ext uri="{FF2B5EF4-FFF2-40B4-BE49-F238E27FC236}">
              <a16:creationId xmlns:a16="http://schemas.microsoft.com/office/drawing/2014/main" id="{2DBCCE5C-4499-49FE-AC2B-DE152B7963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63" name="AutoShape 31">
          <a:extLst>
            <a:ext uri="{FF2B5EF4-FFF2-40B4-BE49-F238E27FC236}">
              <a16:creationId xmlns:a16="http://schemas.microsoft.com/office/drawing/2014/main" id="{70C8A6B8-5F8F-46F6-885B-DF7D8B62BC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64" name="AutoShape 31">
          <a:extLst>
            <a:ext uri="{FF2B5EF4-FFF2-40B4-BE49-F238E27FC236}">
              <a16:creationId xmlns:a16="http://schemas.microsoft.com/office/drawing/2014/main" id="{3B715770-83EC-454A-86EB-D12E00F967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65" name="AutoShape 31">
          <a:extLst>
            <a:ext uri="{FF2B5EF4-FFF2-40B4-BE49-F238E27FC236}">
              <a16:creationId xmlns:a16="http://schemas.microsoft.com/office/drawing/2014/main" id="{E2537123-E6BF-462B-BA50-52203BC2FA1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66" name="AutoShape 31">
          <a:extLst>
            <a:ext uri="{FF2B5EF4-FFF2-40B4-BE49-F238E27FC236}">
              <a16:creationId xmlns:a16="http://schemas.microsoft.com/office/drawing/2014/main" id="{A44E7276-FDCB-45B2-8F5F-24049092D5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67" name="AutoShape 31">
          <a:extLst>
            <a:ext uri="{FF2B5EF4-FFF2-40B4-BE49-F238E27FC236}">
              <a16:creationId xmlns:a16="http://schemas.microsoft.com/office/drawing/2014/main" id="{0C4103BA-CCBE-4AB3-984C-297C39A78F4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68" name="AutoShape 31">
          <a:extLst>
            <a:ext uri="{FF2B5EF4-FFF2-40B4-BE49-F238E27FC236}">
              <a16:creationId xmlns:a16="http://schemas.microsoft.com/office/drawing/2014/main" id="{A5E0D06A-DBF4-44FC-A8E0-17E9C41027E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69" name="AutoShape 31">
          <a:extLst>
            <a:ext uri="{FF2B5EF4-FFF2-40B4-BE49-F238E27FC236}">
              <a16:creationId xmlns:a16="http://schemas.microsoft.com/office/drawing/2014/main" id="{2F9E8C0B-114A-4635-A0E6-9EA20C6DC1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70" name="AutoShape 31">
          <a:extLst>
            <a:ext uri="{FF2B5EF4-FFF2-40B4-BE49-F238E27FC236}">
              <a16:creationId xmlns:a16="http://schemas.microsoft.com/office/drawing/2014/main" id="{C7F0696A-0F2A-4493-8426-DF45BA1BF2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71" name="AutoShape 31">
          <a:extLst>
            <a:ext uri="{FF2B5EF4-FFF2-40B4-BE49-F238E27FC236}">
              <a16:creationId xmlns:a16="http://schemas.microsoft.com/office/drawing/2014/main" id="{D5649BBD-0A7B-4280-98FE-4D935D4E60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72" name="AutoShape 31">
          <a:extLst>
            <a:ext uri="{FF2B5EF4-FFF2-40B4-BE49-F238E27FC236}">
              <a16:creationId xmlns:a16="http://schemas.microsoft.com/office/drawing/2014/main" id="{E1A67DC5-EBBB-40A6-8C80-6C147AD98D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73" name="AutoShape 31">
          <a:extLst>
            <a:ext uri="{FF2B5EF4-FFF2-40B4-BE49-F238E27FC236}">
              <a16:creationId xmlns:a16="http://schemas.microsoft.com/office/drawing/2014/main" id="{C560026E-8EAE-491B-90D4-E5CDB6DCBD7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74" name="AutoShape 31">
          <a:extLst>
            <a:ext uri="{FF2B5EF4-FFF2-40B4-BE49-F238E27FC236}">
              <a16:creationId xmlns:a16="http://schemas.microsoft.com/office/drawing/2014/main" id="{83D3C4D2-7C75-40A5-AEED-1F14202FBDB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75" name="AutoShape 31">
          <a:extLst>
            <a:ext uri="{FF2B5EF4-FFF2-40B4-BE49-F238E27FC236}">
              <a16:creationId xmlns:a16="http://schemas.microsoft.com/office/drawing/2014/main" id="{A963B99F-0EC6-4885-B1A3-E70EA7FA67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76" name="AutoShape 31">
          <a:extLst>
            <a:ext uri="{FF2B5EF4-FFF2-40B4-BE49-F238E27FC236}">
              <a16:creationId xmlns:a16="http://schemas.microsoft.com/office/drawing/2014/main" id="{9B376774-9634-457F-B76B-FD665A0DB6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77" name="AutoShape 31">
          <a:extLst>
            <a:ext uri="{FF2B5EF4-FFF2-40B4-BE49-F238E27FC236}">
              <a16:creationId xmlns:a16="http://schemas.microsoft.com/office/drawing/2014/main" id="{DACD1DBE-477C-4E7C-927C-36566F6990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78" name="AutoShape 31">
          <a:extLst>
            <a:ext uri="{FF2B5EF4-FFF2-40B4-BE49-F238E27FC236}">
              <a16:creationId xmlns:a16="http://schemas.microsoft.com/office/drawing/2014/main" id="{F7B2E241-B227-42A5-B56C-914AC4F27D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79" name="AutoShape 31">
          <a:extLst>
            <a:ext uri="{FF2B5EF4-FFF2-40B4-BE49-F238E27FC236}">
              <a16:creationId xmlns:a16="http://schemas.microsoft.com/office/drawing/2014/main" id="{50749301-520E-4C1C-84F9-2B7CE6B7A8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80" name="AutoShape 31">
          <a:extLst>
            <a:ext uri="{FF2B5EF4-FFF2-40B4-BE49-F238E27FC236}">
              <a16:creationId xmlns:a16="http://schemas.microsoft.com/office/drawing/2014/main" id="{EC71A8DB-6639-4635-81D4-A79A018F176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81" name="AutoShape 31">
          <a:extLst>
            <a:ext uri="{FF2B5EF4-FFF2-40B4-BE49-F238E27FC236}">
              <a16:creationId xmlns:a16="http://schemas.microsoft.com/office/drawing/2014/main" id="{A8B8439B-5E43-4525-AD3F-4C0E771DC8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82" name="AutoShape 31">
          <a:extLst>
            <a:ext uri="{FF2B5EF4-FFF2-40B4-BE49-F238E27FC236}">
              <a16:creationId xmlns:a16="http://schemas.microsoft.com/office/drawing/2014/main" id="{5FFF3556-6143-4993-9549-FFD7966893C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83" name="AutoShape 31">
          <a:extLst>
            <a:ext uri="{FF2B5EF4-FFF2-40B4-BE49-F238E27FC236}">
              <a16:creationId xmlns:a16="http://schemas.microsoft.com/office/drawing/2014/main" id="{539D4181-EFBF-4BAE-9D07-5340BE2ED1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84" name="AutoShape 31">
          <a:extLst>
            <a:ext uri="{FF2B5EF4-FFF2-40B4-BE49-F238E27FC236}">
              <a16:creationId xmlns:a16="http://schemas.microsoft.com/office/drawing/2014/main" id="{B1391087-018F-48F3-BD34-E50428655B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85" name="AutoShape 31">
          <a:extLst>
            <a:ext uri="{FF2B5EF4-FFF2-40B4-BE49-F238E27FC236}">
              <a16:creationId xmlns:a16="http://schemas.microsoft.com/office/drawing/2014/main" id="{5DEBDE38-8079-4006-B186-30C6658B40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86" name="AutoShape 31">
          <a:extLst>
            <a:ext uri="{FF2B5EF4-FFF2-40B4-BE49-F238E27FC236}">
              <a16:creationId xmlns:a16="http://schemas.microsoft.com/office/drawing/2014/main" id="{D1436AE6-C99B-48D8-A3B1-7D43879C890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87" name="AutoShape 31">
          <a:extLst>
            <a:ext uri="{FF2B5EF4-FFF2-40B4-BE49-F238E27FC236}">
              <a16:creationId xmlns:a16="http://schemas.microsoft.com/office/drawing/2014/main" id="{9CB7CFAF-0CD6-4EEC-BB9F-5D6FE08C8D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88" name="AutoShape 31">
          <a:extLst>
            <a:ext uri="{FF2B5EF4-FFF2-40B4-BE49-F238E27FC236}">
              <a16:creationId xmlns:a16="http://schemas.microsoft.com/office/drawing/2014/main" id="{13C01E0E-2B19-4831-B27F-BBF9ADB745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89" name="AutoShape 31">
          <a:extLst>
            <a:ext uri="{FF2B5EF4-FFF2-40B4-BE49-F238E27FC236}">
              <a16:creationId xmlns:a16="http://schemas.microsoft.com/office/drawing/2014/main" id="{0710D8EE-3C72-4863-B928-7712BD2FF8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90" name="AutoShape 31">
          <a:extLst>
            <a:ext uri="{FF2B5EF4-FFF2-40B4-BE49-F238E27FC236}">
              <a16:creationId xmlns:a16="http://schemas.microsoft.com/office/drawing/2014/main" id="{88985C4C-DFF1-4433-AFFD-07B6BDBDA4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91" name="AutoShape 31">
          <a:extLst>
            <a:ext uri="{FF2B5EF4-FFF2-40B4-BE49-F238E27FC236}">
              <a16:creationId xmlns:a16="http://schemas.microsoft.com/office/drawing/2014/main" id="{C69C8D58-9179-4B1B-9FEA-7CE6156B44D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92" name="AutoShape 31">
          <a:extLst>
            <a:ext uri="{FF2B5EF4-FFF2-40B4-BE49-F238E27FC236}">
              <a16:creationId xmlns:a16="http://schemas.microsoft.com/office/drawing/2014/main" id="{C94AA1A6-2C0F-46C2-AFCC-144BDA3D34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93" name="AutoShape 31">
          <a:extLst>
            <a:ext uri="{FF2B5EF4-FFF2-40B4-BE49-F238E27FC236}">
              <a16:creationId xmlns:a16="http://schemas.microsoft.com/office/drawing/2014/main" id="{643BFF25-309D-4936-B6A6-450F033124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94" name="AutoShape 31">
          <a:extLst>
            <a:ext uri="{FF2B5EF4-FFF2-40B4-BE49-F238E27FC236}">
              <a16:creationId xmlns:a16="http://schemas.microsoft.com/office/drawing/2014/main" id="{4B654C26-D3C9-496D-9E2E-BE9589FBE4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95" name="AutoShape 31">
          <a:extLst>
            <a:ext uri="{FF2B5EF4-FFF2-40B4-BE49-F238E27FC236}">
              <a16:creationId xmlns:a16="http://schemas.microsoft.com/office/drawing/2014/main" id="{341A178D-4CA9-455B-8DD4-70C18553E7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96" name="AutoShape 31">
          <a:extLst>
            <a:ext uri="{FF2B5EF4-FFF2-40B4-BE49-F238E27FC236}">
              <a16:creationId xmlns:a16="http://schemas.microsoft.com/office/drawing/2014/main" id="{A553EF3C-6897-43E0-A9FC-B026F8E3412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97" name="AutoShape 31">
          <a:extLst>
            <a:ext uri="{FF2B5EF4-FFF2-40B4-BE49-F238E27FC236}">
              <a16:creationId xmlns:a16="http://schemas.microsoft.com/office/drawing/2014/main" id="{C5A23319-6E6F-4FD7-AC15-E8B5C7A74AF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98" name="AutoShape 31">
          <a:extLst>
            <a:ext uri="{FF2B5EF4-FFF2-40B4-BE49-F238E27FC236}">
              <a16:creationId xmlns:a16="http://schemas.microsoft.com/office/drawing/2014/main" id="{F7110EB5-1440-4875-9E26-4CB9C187264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399" name="AutoShape 31">
          <a:extLst>
            <a:ext uri="{FF2B5EF4-FFF2-40B4-BE49-F238E27FC236}">
              <a16:creationId xmlns:a16="http://schemas.microsoft.com/office/drawing/2014/main" id="{42D88422-CC23-4DA7-B515-143E0305AC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00" name="AutoShape 31">
          <a:extLst>
            <a:ext uri="{FF2B5EF4-FFF2-40B4-BE49-F238E27FC236}">
              <a16:creationId xmlns:a16="http://schemas.microsoft.com/office/drawing/2014/main" id="{7149FE52-D547-4E19-A921-17233424CA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01" name="AutoShape 31">
          <a:extLst>
            <a:ext uri="{FF2B5EF4-FFF2-40B4-BE49-F238E27FC236}">
              <a16:creationId xmlns:a16="http://schemas.microsoft.com/office/drawing/2014/main" id="{63E26E8D-7155-4482-9B00-C714C9EE292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02" name="AutoShape 31">
          <a:extLst>
            <a:ext uri="{FF2B5EF4-FFF2-40B4-BE49-F238E27FC236}">
              <a16:creationId xmlns:a16="http://schemas.microsoft.com/office/drawing/2014/main" id="{D72AAFF2-C8B6-4F55-8FEC-2FAA0EF574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03" name="AutoShape 31">
          <a:extLst>
            <a:ext uri="{FF2B5EF4-FFF2-40B4-BE49-F238E27FC236}">
              <a16:creationId xmlns:a16="http://schemas.microsoft.com/office/drawing/2014/main" id="{45A46136-5A82-4A4F-8721-BD2D2C432B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04" name="AutoShape 31">
          <a:extLst>
            <a:ext uri="{FF2B5EF4-FFF2-40B4-BE49-F238E27FC236}">
              <a16:creationId xmlns:a16="http://schemas.microsoft.com/office/drawing/2014/main" id="{A5343A97-0A4D-4D85-8C93-4EFDF856D7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05" name="AutoShape 31">
          <a:extLst>
            <a:ext uri="{FF2B5EF4-FFF2-40B4-BE49-F238E27FC236}">
              <a16:creationId xmlns:a16="http://schemas.microsoft.com/office/drawing/2014/main" id="{C7219518-453C-4485-90FA-9EC7601C2A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06" name="AutoShape 31">
          <a:extLst>
            <a:ext uri="{FF2B5EF4-FFF2-40B4-BE49-F238E27FC236}">
              <a16:creationId xmlns:a16="http://schemas.microsoft.com/office/drawing/2014/main" id="{1D2A641E-9751-4B11-8514-8ED37DA9BE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07" name="AutoShape 31">
          <a:extLst>
            <a:ext uri="{FF2B5EF4-FFF2-40B4-BE49-F238E27FC236}">
              <a16:creationId xmlns:a16="http://schemas.microsoft.com/office/drawing/2014/main" id="{7627BC3C-9F61-4F2D-89D0-1E09C2DAF6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08" name="AutoShape 31">
          <a:extLst>
            <a:ext uri="{FF2B5EF4-FFF2-40B4-BE49-F238E27FC236}">
              <a16:creationId xmlns:a16="http://schemas.microsoft.com/office/drawing/2014/main" id="{359905F9-08DC-41CF-9071-E8C5DF381D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09" name="AutoShape 31">
          <a:extLst>
            <a:ext uri="{FF2B5EF4-FFF2-40B4-BE49-F238E27FC236}">
              <a16:creationId xmlns:a16="http://schemas.microsoft.com/office/drawing/2014/main" id="{BBD4E371-D1F6-4113-A0AB-E28453E925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10" name="AutoShape 31">
          <a:extLst>
            <a:ext uri="{FF2B5EF4-FFF2-40B4-BE49-F238E27FC236}">
              <a16:creationId xmlns:a16="http://schemas.microsoft.com/office/drawing/2014/main" id="{3F056AE4-C776-42D5-BFFB-89648CCF9E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11" name="AutoShape 31">
          <a:extLst>
            <a:ext uri="{FF2B5EF4-FFF2-40B4-BE49-F238E27FC236}">
              <a16:creationId xmlns:a16="http://schemas.microsoft.com/office/drawing/2014/main" id="{927E844B-1307-462C-97EA-69168FFB45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12" name="AutoShape 31">
          <a:extLst>
            <a:ext uri="{FF2B5EF4-FFF2-40B4-BE49-F238E27FC236}">
              <a16:creationId xmlns:a16="http://schemas.microsoft.com/office/drawing/2014/main" id="{DF245A70-2694-4877-BB85-0B6F2B77F3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13" name="AutoShape 31">
          <a:extLst>
            <a:ext uri="{FF2B5EF4-FFF2-40B4-BE49-F238E27FC236}">
              <a16:creationId xmlns:a16="http://schemas.microsoft.com/office/drawing/2014/main" id="{D0FFEA0C-6F6F-4A81-8C41-6AB8F3250C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14" name="AutoShape 31">
          <a:extLst>
            <a:ext uri="{FF2B5EF4-FFF2-40B4-BE49-F238E27FC236}">
              <a16:creationId xmlns:a16="http://schemas.microsoft.com/office/drawing/2014/main" id="{7FE6A213-9397-4D4E-B68A-C7CB7045ABE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15" name="AutoShape 31">
          <a:extLst>
            <a:ext uri="{FF2B5EF4-FFF2-40B4-BE49-F238E27FC236}">
              <a16:creationId xmlns:a16="http://schemas.microsoft.com/office/drawing/2014/main" id="{A0432B51-AAE8-4FB3-8CC8-508096D585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16" name="AutoShape 31">
          <a:extLst>
            <a:ext uri="{FF2B5EF4-FFF2-40B4-BE49-F238E27FC236}">
              <a16:creationId xmlns:a16="http://schemas.microsoft.com/office/drawing/2014/main" id="{E40E3F60-C5F0-4FFA-98E0-900D4034B6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17" name="AutoShape 31">
          <a:extLst>
            <a:ext uri="{FF2B5EF4-FFF2-40B4-BE49-F238E27FC236}">
              <a16:creationId xmlns:a16="http://schemas.microsoft.com/office/drawing/2014/main" id="{DA7C3F8E-6C5C-423C-8A74-20C4D396F33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18" name="AutoShape 31">
          <a:extLst>
            <a:ext uri="{FF2B5EF4-FFF2-40B4-BE49-F238E27FC236}">
              <a16:creationId xmlns:a16="http://schemas.microsoft.com/office/drawing/2014/main" id="{EF46BF7C-7B41-4A5F-8E51-1E5B9AAFEC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19" name="AutoShape 31">
          <a:extLst>
            <a:ext uri="{FF2B5EF4-FFF2-40B4-BE49-F238E27FC236}">
              <a16:creationId xmlns:a16="http://schemas.microsoft.com/office/drawing/2014/main" id="{B8C25C67-2F10-406F-86B3-C3F95F4DEA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20" name="AutoShape 31">
          <a:extLst>
            <a:ext uri="{FF2B5EF4-FFF2-40B4-BE49-F238E27FC236}">
              <a16:creationId xmlns:a16="http://schemas.microsoft.com/office/drawing/2014/main" id="{2B08E353-48D6-4FED-9A26-3A418F9AB9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21" name="AutoShape 31">
          <a:extLst>
            <a:ext uri="{FF2B5EF4-FFF2-40B4-BE49-F238E27FC236}">
              <a16:creationId xmlns:a16="http://schemas.microsoft.com/office/drawing/2014/main" id="{8E2354F0-2FEC-4923-9E19-050063BEC2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22" name="AutoShape 31">
          <a:extLst>
            <a:ext uri="{FF2B5EF4-FFF2-40B4-BE49-F238E27FC236}">
              <a16:creationId xmlns:a16="http://schemas.microsoft.com/office/drawing/2014/main" id="{00C966A6-616A-4CC3-A74B-108E3F28EEB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23" name="AutoShape 31">
          <a:extLst>
            <a:ext uri="{FF2B5EF4-FFF2-40B4-BE49-F238E27FC236}">
              <a16:creationId xmlns:a16="http://schemas.microsoft.com/office/drawing/2014/main" id="{472FC6A8-9508-425E-A9B7-A2F52E6E2D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24" name="AutoShape 31">
          <a:extLst>
            <a:ext uri="{FF2B5EF4-FFF2-40B4-BE49-F238E27FC236}">
              <a16:creationId xmlns:a16="http://schemas.microsoft.com/office/drawing/2014/main" id="{C92CB1E5-F6B8-41EA-8E20-12A7C6A383A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25" name="AutoShape 31">
          <a:extLst>
            <a:ext uri="{FF2B5EF4-FFF2-40B4-BE49-F238E27FC236}">
              <a16:creationId xmlns:a16="http://schemas.microsoft.com/office/drawing/2014/main" id="{FB42D322-54E2-484F-BEAC-006DB35139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26" name="AutoShape 31">
          <a:extLst>
            <a:ext uri="{FF2B5EF4-FFF2-40B4-BE49-F238E27FC236}">
              <a16:creationId xmlns:a16="http://schemas.microsoft.com/office/drawing/2014/main" id="{0DBD4055-4DDD-477E-A83B-3DBF24A5B4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27" name="AutoShape 31">
          <a:extLst>
            <a:ext uri="{FF2B5EF4-FFF2-40B4-BE49-F238E27FC236}">
              <a16:creationId xmlns:a16="http://schemas.microsoft.com/office/drawing/2014/main" id="{03700A4C-F56D-4EFA-8E16-79270EECB1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28" name="AutoShape 31">
          <a:extLst>
            <a:ext uri="{FF2B5EF4-FFF2-40B4-BE49-F238E27FC236}">
              <a16:creationId xmlns:a16="http://schemas.microsoft.com/office/drawing/2014/main" id="{C67A10DC-B7BD-4443-9339-5662A192A72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29" name="AutoShape 31">
          <a:extLst>
            <a:ext uri="{FF2B5EF4-FFF2-40B4-BE49-F238E27FC236}">
              <a16:creationId xmlns:a16="http://schemas.microsoft.com/office/drawing/2014/main" id="{290FB6D5-9E1A-4659-9A09-ECE704F844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30" name="AutoShape 31">
          <a:extLst>
            <a:ext uri="{FF2B5EF4-FFF2-40B4-BE49-F238E27FC236}">
              <a16:creationId xmlns:a16="http://schemas.microsoft.com/office/drawing/2014/main" id="{47A351DC-2F0A-4C46-93AB-8D779CD368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31" name="AutoShape 31">
          <a:extLst>
            <a:ext uri="{FF2B5EF4-FFF2-40B4-BE49-F238E27FC236}">
              <a16:creationId xmlns:a16="http://schemas.microsoft.com/office/drawing/2014/main" id="{68ABBC51-7E4C-4E19-A9FD-36D4FECEBA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32" name="AutoShape 31">
          <a:extLst>
            <a:ext uri="{FF2B5EF4-FFF2-40B4-BE49-F238E27FC236}">
              <a16:creationId xmlns:a16="http://schemas.microsoft.com/office/drawing/2014/main" id="{5D4B108A-F759-4897-83BF-94025CAD07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33" name="AutoShape 31">
          <a:extLst>
            <a:ext uri="{FF2B5EF4-FFF2-40B4-BE49-F238E27FC236}">
              <a16:creationId xmlns:a16="http://schemas.microsoft.com/office/drawing/2014/main" id="{0C324CF5-BC97-470C-AF2B-B9BEC0A06B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34" name="AutoShape 31">
          <a:extLst>
            <a:ext uri="{FF2B5EF4-FFF2-40B4-BE49-F238E27FC236}">
              <a16:creationId xmlns:a16="http://schemas.microsoft.com/office/drawing/2014/main" id="{D62B9513-56FE-459C-AEC3-E8D8199D78C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35" name="AutoShape 31">
          <a:extLst>
            <a:ext uri="{FF2B5EF4-FFF2-40B4-BE49-F238E27FC236}">
              <a16:creationId xmlns:a16="http://schemas.microsoft.com/office/drawing/2014/main" id="{9887D33F-1FC5-4598-AF98-BBA0FA1CE1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36" name="AutoShape 31">
          <a:extLst>
            <a:ext uri="{FF2B5EF4-FFF2-40B4-BE49-F238E27FC236}">
              <a16:creationId xmlns:a16="http://schemas.microsoft.com/office/drawing/2014/main" id="{77FFE399-D4D4-4867-8EBA-4C98D7975D7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37" name="AutoShape 31">
          <a:extLst>
            <a:ext uri="{FF2B5EF4-FFF2-40B4-BE49-F238E27FC236}">
              <a16:creationId xmlns:a16="http://schemas.microsoft.com/office/drawing/2014/main" id="{1B23068A-13A9-469B-965D-22BD3F8C2B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38" name="AutoShape 31">
          <a:extLst>
            <a:ext uri="{FF2B5EF4-FFF2-40B4-BE49-F238E27FC236}">
              <a16:creationId xmlns:a16="http://schemas.microsoft.com/office/drawing/2014/main" id="{56B65B2D-725C-4FCB-9083-6AC65B7A91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39" name="AutoShape 31">
          <a:extLst>
            <a:ext uri="{FF2B5EF4-FFF2-40B4-BE49-F238E27FC236}">
              <a16:creationId xmlns:a16="http://schemas.microsoft.com/office/drawing/2014/main" id="{DDDA7286-FA8A-4A21-8080-8C45E6CCC2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40" name="AutoShape 31">
          <a:extLst>
            <a:ext uri="{FF2B5EF4-FFF2-40B4-BE49-F238E27FC236}">
              <a16:creationId xmlns:a16="http://schemas.microsoft.com/office/drawing/2014/main" id="{A645A3AD-97B8-4268-86F6-DD64BB5396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41" name="AutoShape 31">
          <a:extLst>
            <a:ext uri="{FF2B5EF4-FFF2-40B4-BE49-F238E27FC236}">
              <a16:creationId xmlns:a16="http://schemas.microsoft.com/office/drawing/2014/main" id="{A20FDFEB-454A-43FB-BC93-A5EF1F2FD2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42" name="AutoShape 31">
          <a:extLst>
            <a:ext uri="{FF2B5EF4-FFF2-40B4-BE49-F238E27FC236}">
              <a16:creationId xmlns:a16="http://schemas.microsoft.com/office/drawing/2014/main" id="{29078BFC-583D-4AEA-B96A-877F36E3BA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43" name="AutoShape 31">
          <a:extLst>
            <a:ext uri="{FF2B5EF4-FFF2-40B4-BE49-F238E27FC236}">
              <a16:creationId xmlns:a16="http://schemas.microsoft.com/office/drawing/2014/main" id="{5F9BF398-4DD1-452A-A0DC-AC4B32A778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44" name="AutoShape 31">
          <a:extLst>
            <a:ext uri="{FF2B5EF4-FFF2-40B4-BE49-F238E27FC236}">
              <a16:creationId xmlns:a16="http://schemas.microsoft.com/office/drawing/2014/main" id="{E85AF322-D4DB-4CC8-8B34-1D9E0F3B22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45" name="AutoShape 31">
          <a:extLst>
            <a:ext uri="{FF2B5EF4-FFF2-40B4-BE49-F238E27FC236}">
              <a16:creationId xmlns:a16="http://schemas.microsoft.com/office/drawing/2014/main" id="{5A05AB3B-77FE-45E2-A658-6854D54D6A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46" name="AutoShape 31">
          <a:extLst>
            <a:ext uri="{FF2B5EF4-FFF2-40B4-BE49-F238E27FC236}">
              <a16:creationId xmlns:a16="http://schemas.microsoft.com/office/drawing/2014/main" id="{B2DAF00A-ABAE-4FF8-9346-4D53020ABE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47" name="AutoShape 31">
          <a:extLst>
            <a:ext uri="{FF2B5EF4-FFF2-40B4-BE49-F238E27FC236}">
              <a16:creationId xmlns:a16="http://schemas.microsoft.com/office/drawing/2014/main" id="{A8A0D264-A201-4F7D-8F4A-6D48846675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48" name="AutoShape 31">
          <a:extLst>
            <a:ext uri="{FF2B5EF4-FFF2-40B4-BE49-F238E27FC236}">
              <a16:creationId xmlns:a16="http://schemas.microsoft.com/office/drawing/2014/main" id="{50D0022B-E3DF-43D3-8630-6C052BB1DB8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49" name="AutoShape 31">
          <a:extLst>
            <a:ext uri="{FF2B5EF4-FFF2-40B4-BE49-F238E27FC236}">
              <a16:creationId xmlns:a16="http://schemas.microsoft.com/office/drawing/2014/main" id="{EE06A19B-D78F-4238-92D3-2F50357A82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50" name="AutoShape 31">
          <a:extLst>
            <a:ext uri="{FF2B5EF4-FFF2-40B4-BE49-F238E27FC236}">
              <a16:creationId xmlns:a16="http://schemas.microsoft.com/office/drawing/2014/main" id="{E76E1105-80B6-4FE3-BE2A-2DE8C56FF53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51" name="AutoShape 31">
          <a:extLst>
            <a:ext uri="{FF2B5EF4-FFF2-40B4-BE49-F238E27FC236}">
              <a16:creationId xmlns:a16="http://schemas.microsoft.com/office/drawing/2014/main" id="{771112ED-80DE-448E-8DF9-87E833022A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52" name="AutoShape 31">
          <a:extLst>
            <a:ext uri="{FF2B5EF4-FFF2-40B4-BE49-F238E27FC236}">
              <a16:creationId xmlns:a16="http://schemas.microsoft.com/office/drawing/2014/main" id="{A9EC4CB2-3F80-4BD2-8CD1-F68AFC6A98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53" name="AutoShape 31">
          <a:extLst>
            <a:ext uri="{FF2B5EF4-FFF2-40B4-BE49-F238E27FC236}">
              <a16:creationId xmlns:a16="http://schemas.microsoft.com/office/drawing/2014/main" id="{2C692A55-DCBF-4D37-8A3E-29D908C1F7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54" name="AutoShape 31">
          <a:extLst>
            <a:ext uri="{FF2B5EF4-FFF2-40B4-BE49-F238E27FC236}">
              <a16:creationId xmlns:a16="http://schemas.microsoft.com/office/drawing/2014/main" id="{F927FC38-6C29-4D7C-8CB4-7635D336BC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55" name="AutoShape 31">
          <a:extLst>
            <a:ext uri="{FF2B5EF4-FFF2-40B4-BE49-F238E27FC236}">
              <a16:creationId xmlns:a16="http://schemas.microsoft.com/office/drawing/2014/main" id="{699DF7AE-C0E1-4070-9041-A85BB2E443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56" name="AutoShape 31">
          <a:extLst>
            <a:ext uri="{FF2B5EF4-FFF2-40B4-BE49-F238E27FC236}">
              <a16:creationId xmlns:a16="http://schemas.microsoft.com/office/drawing/2014/main" id="{AFF09DB4-9848-46F4-84F9-5C46434DEE5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57" name="AutoShape 31">
          <a:extLst>
            <a:ext uri="{FF2B5EF4-FFF2-40B4-BE49-F238E27FC236}">
              <a16:creationId xmlns:a16="http://schemas.microsoft.com/office/drawing/2014/main" id="{589F9965-802B-4ED4-A20C-0E7D49808E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58" name="AutoShape 31">
          <a:extLst>
            <a:ext uri="{FF2B5EF4-FFF2-40B4-BE49-F238E27FC236}">
              <a16:creationId xmlns:a16="http://schemas.microsoft.com/office/drawing/2014/main" id="{11A1DC94-2715-4B32-854A-B8E12958D2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59" name="AutoShape 31">
          <a:extLst>
            <a:ext uri="{FF2B5EF4-FFF2-40B4-BE49-F238E27FC236}">
              <a16:creationId xmlns:a16="http://schemas.microsoft.com/office/drawing/2014/main" id="{E6E60AAF-AB12-43A3-95E9-227E870F5C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60" name="AutoShape 31">
          <a:extLst>
            <a:ext uri="{FF2B5EF4-FFF2-40B4-BE49-F238E27FC236}">
              <a16:creationId xmlns:a16="http://schemas.microsoft.com/office/drawing/2014/main" id="{BFA130ED-776F-4989-AE49-3B51145DF6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61" name="AutoShape 31">
          <a:extLst>
            <a:ext uri="{FF2B5EF4-FFF2-40B4-BE49-F238E27FC236}">
              <a16:creationId xmlns:a16="http://schemas.microsoft.com/office/drawing/2014/main" id="{43C9C93C-CE8C-461B-9A70-968F9668161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62" name="AutoShape 31">
          <a:extLst>
            <a:ext uri="{FF2B5EF4-FFF2-40B4-BE49-F238E27FC236}">
              <a16:creationId xmlns:a16="http://schemas.microsoft.com/office/drawing/2014/main" id="{33A6CF50-114B-4F9A-9531-954C46560B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63" name="AutoShape 31">
          <a:extLst>
            <a:ext uri="{FF2B5EF4-FFF2-40B4-BE49-F238E27FC236}">
              <a16:creationId xmlns:a16="http://schemas.microsoft.com/office/drawing/2014/main" id="{F035DE7B-4AF0-4F43-93EB-8E234796B8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64" name="AutoShape 31">
          <a:extLst>
            <a:ext uri="{FF2B5EF4-FFF2-40B4-BE49-F238E27FC236}">
              <a16:creationId xmlns:a16="http://schemas.microsoft.com/office/drawing/2014/main" id="{E6E46380-FCB6-4D25-8274-1550D7EEEA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65" name="AutoShape 31">
          <a:extLst>
            <a:ext uri="{FF2B5EF4-FFF2-40B4-BE49-F238E27FC236}">
              <a16:creationId xmlns:a16="http://schemas.microsoft.com/office/drawing/2014/main" id="{52D67D21-58CD-4D5F-A3AB-21BB1684CDB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66" name="AutoShape 31">
          <a:extLst>
            <a:ext uri="{FF2B5EF4-FFF2-40B4-BE49-F238E27FC236}">
              <a16:creationId xmlns:a16="http://schemas.microsoft.com/office/drawing/2014/main" id="{2FE95AC9-2536-4C75-92E3-1D103CE622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67" name="AutoShape 31">
          <a:extLst>
            <a:ext uri="{FF2B5EF4-FFF2-40B4-BE49-F238E27FC236}">
              <a16:creationId xmlns:a16="http://schemas.microsoft.com/office/drawing/2014/main" id="{9D7A14F9-E5BB-4590-8B8D-37B7823B51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68" name="AutoShape 31">
          <a:extLst>
            <a:ext uri="{FF2B5EF4-FFF2-40B4-BE49-F238E27FC236}">
              <a16:creationId xmlns:a16="http://schemas.microsoft.com/office/drawing/2014/main" id="{E76677AE-0668-406D-8D02-4DC08300905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69" name="AutoShape 31">
          <a:extLst>
            <a:ext uri="{FF2B5EF4-FFF2-40B4-BE49-F238E27FC236}">
              <a16:creationId xmlns:a16="http://schemas.microsoft.com/office/drawing/2014/main" id="{B79FD553-87ED-4642-B08F-AEB3E92E05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70" name="AutoShape 31">
          <a:extLst>
            <a:ext uri="{FF2B5EF4-FFF2-40B4-BE49-F238E27FC236}">
              <a16:creationId xmlns:a16="http://schemas.microsoft.com/office/drawing/2014/main" id="{341C5955-6591-4770-893D-01F08987D2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71" name="AutoShape 31">
          <a:extLst>
            <a:ext uri="{FF2B5EF4-FFF2-40B4-BE49-F238E27FC236}">
              <a16:creationId xmlns:a16="http://schemas.microsoft.com/office/drawing/2014/main" id="{25A9C8A2-4A35-460B-BFF8-6EFCA4C87A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72" name="AutoShape 31">
          <a:extLst>
            <a:ext uri="{FF2B5EF4-FFF2-40B4-BE49-F238E27FC236}">
              <a16:creationId xmlns:a16="http://schemas.microsoft.com/office/drawing/2014/main" id="{ABA4E094-14E8-4E19-88B3-24771E3E70B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73" name="AutoShape 31">
          <a:extLst>
            <a:ext uri="{FF2B5EF4-FFF2-40B4-BE49-F238E27FC236}">
              <a16:creationId xmlns:a16="http://schemas.microsoft.com/office/drawing/2014/main" id="{4A408A36-6D85-436C-ABA6-082F95BF0B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74" name="AutoShape 31">
          <a:extLst>
            <a:ext uri="{FF2B5EF4-FFF2-40B4-BE49-F238E27FC236}">
              <a16:creationId xmlns:a16="http://schemas.microsoft.com/office/drawing/2014/main" id="{05F67FB2-F407-4820-B07D-A4D4DAF1DF9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75" name="AutoShape 31">
          <a:extLst>
            <a:ext uri="{FF2B5EF4-FFF2-40B4-BE49-F238E27FC236}">
              <a16:creationId xmlns:a16="http://schemas.microsoft.com/office/drawing/2014/main" id="{BE6F0107-7789-406B-BDFF-43DA4C72FD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76" name="AutoShape 31">
          <a:extLst>
            <a:ext uri="{FF2B5EF4-FFF2-40B4-BE49-F238E27FC236}">
              <a16:creationId xmlns:a16="http://schemas.microsoft.com/office/drawing/2014/main" id="{F93E2296-C5BF-466D-B5FF-88B1F4AC7F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77" name="AutoShape 31">
          <a:extLst>
            <a:ext uri="{FF2B5EF4-FFF2-40B4-BE49-F238E27FC236}">
              <a16:creationId xmlns:a16="http://schemas.microsoft.com/office/drawing/2014/main" id="{72206518-FB2E-4D83-A76E-BCF0C1A272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78" name="AutoShape 31">
          <a:extLst>
            <a:ext uri="{FF2B5EF4-FFF2-40B4-BE49-F238E27FC236}">
              <a16:creationId xmlns:a16="http://schemas.microsoft.com/office/drawing/2014/main" id="{0B356CE4-59C2-475B-93C4-667CEB9257B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79" name="AutoShape 31">
          <a:extLst>
            <a:ext uri="{FF2B5EF4-FFF2-40B4-BE49-F238E27FC236}">
              <a16:creationId xmlns:a16="http://schemas.microsoft.com/office/drawing/2014/main" id="{2298A660-CB7B-4004-9036-53DDB9A26B0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80" name="AutoShape 31">
          <a:extLst>
            <a:ext uri="{FF2B5EF4-FFF2-40B4-BE49-F238E27FC236}">
              <a16:creationId xmlns:a16="http://schemas.microsoft.com/office/drawing/2014/main" id="{E70D08B4-A504-4D9A-8DD3-CB70E0E8D0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81" name="AutoShape 31">
          <a:extLst>
            <a:ext uri="{FF2B5EF4-FFF2-40B4-BE49-F238E27FC236}">
              <a16:creationId xmlns:a16="http://schemas.microsoft.com/office/drawing/2014/main" id="{D391234B-A255-45A9-A8BC-04B404838A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82" name="AutoShape 31">
          <a:extLst>
            <a:ext uri="{FF2B5EF4-FFF2-40B4-BE49-F238E27FC236}">
              <a16:creationId xmlns:a16="http://schemas.microsoft.com/office/drawing/2014/main" id="{72DF3C8C-24A5-4130-81F3-00304D1CD3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83" name="AutoShape 31">
          <a:extLst>
            <a:ext uri="{FF2B5EF4-FFF2-40B4-BE49-F238E27FC236}">
              <a16:creationId xmlns:a16="http://schemas.microsoft.com/office/drawing/2014/main" id="{F7C3E8EE-9CD5-41A2-870B-C8E86B1C58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84" name="AutoShape 31">
          <a:extLst>
            <a:ext uri="{FF2B5EF4-FFF2-40B4-BE49-F238E27FC236}">
              <a16:creationId xmlns:a16="http://schemas.microsoft.com/office/drawing/2014/main" id="{4361EF96-2CAE-432F-9F11-712D0A02AEB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85" name="AutoShape 31">
          <a:extLst>
            <a:ext uri="{FF2B5EF4-FFF2-40B4-BE49-F238E27FC236}">
              <a16:creationId xmlns:a16="http://schemas.microsoft.com/office/drawing/2014/main" id="{589C0F26-C903-4EEC-B544-E342E5E29C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86" name="AutoShape 31">
          <a:extLst>
            <a:ext uri="{FF2B5EF4-FFF2-40B4-BE49-F238E27FC236}">
              <a16:creationId xmlns:a16="http://schemas.microsoft.com/office/drawing/2014/main" id="{59F3E7E4-5C11-41CE-8900-8E4834D6CA5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87" name="AutoShape 31">
          <a:extLst>
            <a:ext uri="{FF2B5EF4-FFF2-40B4-BE49-F238E27FC236}">
              <a16:creationId xmlns:a16="http://schemas.microsoft.com/office/drawing/2014/main" id="{DDE0967C-7AF5-4EF0-B92B-669EA906B4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88" name="AutoShape 31">
          <a:extLst>
            <a:ext uri="{FF2B5EF4-FFF2-40B4-BE49-F238E27FC236}">
              <a16:creationId xmlns:a16="http://schemas.microsoft.com/office/drawing/2014/main" id="{EE54878A-6475-4CFA-816D-13EA6272A6D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89" name="AutoShape 31">
          <a:extLst>
            <a:ext uri="{FF2B5EF4-FFF2-40B4-BE49-F238E27FC236}">
              <a16:creationId xmlns:a16="http://schemas.microsoft.com/office/drawing/2014/main" id="{CC32F2FB-85E2-4DE6-A973-66F5017AE5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90" name="AutoShape 31">
          <a:extLst>
            <a:ext uri="{FF2B5EF4-FFF2-40B4-BE49-F238E27FC236}">
              <a16:creationId xmlns:a16="http://schemas.microsoft.com/office/drawing/2014/main" id="{A878AEB8-C0A9-4B99-9A9E-6BBA938601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91" name="AutoShape 31">
          <a:extLst>
            <a:ext uri="{FF2B5EF4-FFF2-40B4-BE49-F238E27FC236}">
              <a16:creationId xmlns:a16="http://schemas.microsoft.com/office/drawing/2014/main" id="{E98ACFB5-0FDC-49FD-8B5E-C79FDF18DD5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92" name="AutoShape 31">
          <a:extLst>
            <a:ext uri="{FF2B5EF4-FFF2-40B4-BE49-F238E27FC236}">
              <a16:creationId xmlns:a16="http://schemas.microsoft.com/office/drawing/2014/main" id="{7080148E-0BB8-485B-A2C3-9E1C077A4E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93" name="AutoShape 31">
          <a:extLst>
            <a:ext uri="{FF2B5EF4-FFF2-40B4-BE49-F238E27FC236}">
              <a16:creationId xmlns:a16="http://schemas.microsoft.com/office/drawing/2014/main" id="{842DF35C-F92F-4F82-AE60-ABE09069E59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94" name="AutoShape 31">
          <a:extLst>
            <a:ext uri="{FF2B5EF4-FFF2-40B4-BE49-F238E27FC236}">
              <a16:creationId xmlns:a16="http://schemas.microsoft.com/office/drawing/2014/main" id="{1BB290EE-35C8-4058-BD58-DEBA73EA36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95" name="AutoShape 31">
          <a:extLst>
            <a:ext uri="{FF2B5EF4-FFF2-40B4-BE49-F238E27FC236}">
              <a16:creationId xmlns:a16="http://schemas.microsoft.com/office/drawing/2014/main" id="{FDA4BA3C-94F6-4EAC-8CA1-4B71D4DC051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96" name="AutoShape 31">
          <a:extLst>
            <a:ext uri="{FF2B5EF4-FFF2-40B4-BE49-F238E27FC236}">
              <a16:creationId xmlns:a16="http://schemas.microsoft.com/office/drawing/2014/main" id="{F252771E-6F3F-47C5-9859-EEE0F6E0D32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97" name="AutoShape 31">
          <a:extLst>
            <a:ext uri="{FF2B5EF4-FFF2-40B4-BE49-F238E27FC236}">
              <a16:creationId xmlns:a16="http://schemas.microsoft.com/office/drawing/2014/main" id="{700BD082-058A-4CB1-BBDD-D65DCFF972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98" name="AutoShape 31">
          <a:extLst>
            <a:ext uri="{FF2B5EF4-FFF2-40B4-BE49-F238E27FC236}">
              <a16:creationId xmlns:a16="http://schemas.microsoft.com/office/drawing/2014/main" id="{064D20BD-A93A-46DA-9C16-B66D65B8D25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499" name="AutoShape 31">
          <a:extLst>
            <a:ext uri="{FF2B5EF4-FFF2-40B4-BE49-F238E27FC236}">
              <a16:creationId xmlns:a16="http://schemas.microsoft.com/office/drawing/2014/main" id="{FD8751B7-20E1-4B51-96F6-57CFE03BECA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00" name="AutoShape 31">
          <a:extLst>
            <a:ext uri="{FF2B5EF4-FFF2-40B4-BE49-F238E27FC236}">
              <a16:creationId xmlns:a16="http://schemas.microsoft.com/office/drawing/2014/main" id="{18142AAE-8425-4010-B5EE-413228E3DD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01" name="AutoShape 31">
          <a:extLst>
            <a:ext uri="{FF2B5EF4-FFF2-40B4-BE49-F238E27FC236}">
              <a16:creationId xmlns:a16="http://schemas.microsoft.com/office/drawing/2014/main" id="{B1520334-F3F4-4F5D-8D16-A1AD24FE73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02" name="AutoShape 31">
          <a:extLst>
            <a:ext uri="{FF2B5EF4-FFF2-40B4-BE49-F238E27FC236}">
              <a16:creationId xmlns:a16="http://schemas.microsoft.com/office/drawing/2014/main" id="{C49FD5C0-9844-4525-83DB-DB63236CDD2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03" name="AutoShape 31">
          <a:extLst>
            <a:ext uri="{FF2B5EF4-FFF2-40B4-BE49-F238E27FC236}">
              <a16:creationId xmlns:a16="http://schemas.microsoft.com/office/drawing/2014/main" id="{B1C2F0C7-24BA-4296-9785-0D399FA79E6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04" name="AutoShape 31">
          <a:extLst>
            <a:ext uri="{FF2B5EF4-FFF2-40B4-BE49-F238E27FC236}">
              <a16:creationId xmlns:a16="http://schemas.microsoft.com/office/drawing/2014/main" id="{D6A35C79-CEE3-4175-B9EF-BCB0AD45E39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05" name="AutoShape 31">
          <a:extLst>
            <a:ext uri="{FF2B5EF4-FFF2-40B4-BE49-F238E27FC236}">
              <a16:creationId xmlns:a16="http://schemas.microsoft.com/office/drawing/2014/main" id="{BA671E49-92E2-4E9E-B6FD-D078F5EF5A6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06" name="AutoShape 31">
          <a:extLst>
            <a:ext uri="{FF2B5EF4-FFF2-40B4-BE49-F238E27FC236}">
              <a16:creationId xmlns:a16="http://schemas.microsoft.com/office/drawing/2014/main" id="{7B188D24-0711-4B3B-9B54-4A35CDF05B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07" name="AutoShape 31">
          <a:extLst>
            <a:ext uri="{FF2B5EF4-FFF2-40B4-BE49-F238E27FC236}">
              <a16:creationId xmlns:a16="http://schemas.microsoft.com/office/drawing/2014/main" id="{25CE57E3-922D-4A1D-8F5D-7931AF1AB1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08" name="AutoShape 31">
          <a:extLst>
            <a:ext uri="{FF2B5EF4-FFF2-40B4-BE49-F238E27FC236}">
              <a16:creationId xmlns:a16="http://schemas.microsoft.com/office/drawing/2014/main" id="{4B14D088-DACD-4AFE-B0AA-A69AFE516A8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09" name="AutoShape 31">
          <a:extLst>
            <a:ext uri="{FF2B5EF4-FFF2-40B4-BE49-F238E27FC236}">
              <a16:creationId xmlns:a16="http://schemas.microsoft.com/office/drawing/2014/main" id="{AC641A21-1048-46F7-A9D3-D3B10F38EBF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10" name="AutoShape 31">
          <a:extLst>
            <a:ext uri="{FF2B5EF4-FFF2-40B4-BE49-F238E27FC236}">
              <a16:creationId xmlns:a16="http://schemas.microsoft.com/office/drawing/2014/main" id="{73BF2D17-93BB-4E68-A196-3C4E063D75F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11" name="AutoShape 31">
          <a:extLst>
            <a:ext uri="{FF2B5EF4-FFF2-40B4-BE49-F238E27FC236}">
              <a16:creationId xmlns:a16="http://schemas.microsoft.com/office/drawing/2014/main" id="{88209407-209A-4AE8-8B6C-324CC06524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12" name="AutoShape 31">
          <a:extLst>
            <a:ext uri="{FF2B5EF4-FFF2-40B4-BE49-F238E27FC236}">
              <a16:creationId xmlns:a16="http://schemas.microsoft.com/office/drawing/2014/main" id="{B019A5C5-D3A4-4A46-9B86-D4678AB807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13" name="AutoShape 31">
          <a:extLst>
            <a:ext uri="{FF2B5EF4-FFF2-40B4-BE49-F238E27FC236}">
              <a16:creationId xmlns:a16="http://schemas.microsoft.com/office/drawing/2014/main" id="{03DF365E-1DB2-4319-BD20-147F82D9BF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14" name="AutoShape 31">
          <a:extLst>
            <a:ext uri="{FF2B5EF4-FFF2-40B4-BE49-F238E27FC236}">
              <a16:creationId xmlns:a16="http://schemas.microsoft.com/office/drawing/2014/main" id="{7E9804B5-4233-4D78-944E-808C43CF03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15" name="AutoShape 31">
          <a:extLst>
            <a:ext uri="{FF2B5EF4-FFF2-40B4-BE49-F238E27FC236}">
              <a16:creationId xmlns:a16="http://schemas.microsoft.com/office/drawing/2014/main" id="{7064D5EB-38E9-4F1A-A2D0-2A168B7C7D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16" name="AutoShape 31">
          <a:extLst>
            <a:ext uri="{FF2B5EF4-FFF2-40B4-BE49-F238E27FC236}">
              <a16:creationId xmlns:a16="http://schemas.microsoft.com/office/drawing/2014/main" id="{EB63171F-1FB7-48F6-8DDE-5F8FB34547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17" name="AutoShape 31">
          <a:extLst>
            <a:ext uri="{FF2B5EF4-FFF2-40B4-BE49-F238E27FC236}">
              <a16:creationId xmlns:a16="http://schemas.microsoft.com/office/drawing/2014/main" id="{582C1786-19BB-4AF1-95A8-FD340736A5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18" name="AutoShape 31">
          <a:extLst>
            <a:ext uri="{FF2B5EF4-FFF2-40B4-BE49-F238E27FC236}">
              <a16:creationId xmlns:a16="http://schemas.microsoft.com/office/drawing/2014/main" id="{D40B3044-B009-402C-B28B-09A631041C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19" name="AutoShape 31">
          <a:extLst>
            <a:ext uri="{FF2B5EF4-FFF2-40B4-BE49-F238E27FC236}">
              <a16:creationId xmlns:a16="http://schemas.microsoft.com/office/drawing/2014/main" id="{B8462245-8F64-49F2-90F1-02923A4F2D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20" name="AutoShape 31">
          <a:extLst>
            <a:ext uri="{FF2B5EF4-FFF2-40B4-BE49-F238E27FC236}">
              <a16:creationId xmlns:a16="http://schemas.microsoft.com/office/drawing/2014/main" id="{213DD664-070D-4E57-A7A8-38DFC777F5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21" name="AutoShape 31">
          <a:extLst>
            <a:ext uri="{FF2B5EF4-FFF2-40B4-BE49-F238E27FC236}">
              <a16:creationId xmlns:a16="http://schemas.microsoft.com/office/drawing/2014/main" id="{4851737D-E3BB-4DFA-9DDC-9E213E197F1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22" name="AutoShape 31">
          <a:extLst>
            <a:ext uri="{FF2B5EF4-FFF2-40B4-BE49-F238E27FC236}">
              <a16:creationId xmlns:a16="http://schemas.microsoft.com/office/drawing/2014/main" id="{E24288E4-21FD-4070-9F21-777A2A22ED0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23" name="AutoShape 31">
          <a:extLst>
            <a:ext uri="{FF2B5EF4-FFF2-40B4-BE49-F238E27FC236}">
              <a16:creationId xmlns:a16="http://schemas.microsoft.com/office/drawing/2014/main" id="{BAB2A72E-7316-477B-AC30-AA2FF4E22FE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24" name="AutoShape 31">
          <a:extLst>
            <a:ext uri="{FF2B5EF4-FFF2-40B4-BE49-F238E27FC236}">
              <a16:creationId xmlns:a16="http://schemas.microsoft.com/office/drawing/2014/main" id="{D49ED55B-807D-425D-ABDF-CFED6AC21C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25" name="AutoShape 31">
          <a:extLst>
            <a:ext uri="{FF2B5EF4-FFF2-40B4-BE49-F238E27FC236}">
              <a16:creationId xmlns:a16="http://schemas.microsoft.com/office/drawing/2014/main" id="{323694FF-3FD4-4029-9756-52F4A332F0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26" name="AutoShape 31">
          <a:extLst>
            <a:ext uri="{FF2B5EF4-FFF2-40B4-BE49-F238E27FC236}">
              <a16:creationId xmlns:a16="http://schemas.microsoft.com/office/drawing/2014/main" id="{F01540A4-7171-47B1-80B4-C4A0A67A10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27" name="AutoShape 31">
          <a:extLst>
            <a:ext uri="{FF2B5EF4-FFF2-40B4-BE49-F238E27FC236}">
              <a16:creationId xmlns:a16="http://schemas.microsoft.com/office/drawing/2014/main" id="{333EA4A7-FE82-4719-91B5-5B9C46E8F1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28" name="AutoShape 31">
          <a:extLst>
            <a:ext uri="{FF2B5EF4-FFF2-40B4-BE49-F238E27FC236}">
              <a16:creationId xmlns:a16="http://schemas.microsoft.com/office/drawing/2014/main" id="{A1567D33-583E-4F1F-9ED7-F420206D60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29" name="AutoShape 31">
          <a:extLst>
            <a:ext uri="{FF2B5EF4-FFF2-40B4-BE49-F238E27FC236}">
              <a16:creationId xmlns:a16="http://schemas.microsoft.com/office/drawing/2014/main" id="{CA2B285D-87F7-4AAC-87E8-BCC6A73D13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30" name="AutoShape 31">
          <a:extLst>
            <a:ext uri="{FF2B5EF4-FFF2-40B4-BE49-F238E27FC236}">
              <a16:creationId xmlns:a16="http://schemas.microsoft.com/office/drawing/2014/main" id="{624CA3AE-C91A-4156-B4F2-50D6E7E9C8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31" name="AutoShape 31">
          <a:extLst>
            <a:ext uri="{FF2B5EF4-FFF2-40B4-BE49-F238E27FC236}">
              <a16:creationId xmlns:a16="http://schemas.microsoft.com/office/drawing/2014/main" id="{19F91721-99CD-4551-882E-57873462A4F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32" name="AutoShape 31">
          <a:extLst>
            <a:ext uri="{FF2B5EF4-FFF2-40B4-BE49-F238E27FC236}">
              <a16:creationId xmlns:a16="http://schemas.microsoft.com/office/drawing/2014/main" id="{D5D3B84B-5851-4212-9B32-52EFF53DC9D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33" name="AutoShape 31">
          <a:extLst>
            <a:ext uri="{FF2B5EF4-FFF2-40B4-BE49-F238E27FC236}">
              <a16:creationId xmlns:a16="http://schemas.microsoft.com/office/drawing/2014/main" id="{0F0153AC-B83D-4949-B3BD-0AC217B5E4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34" name="AutoShape 31">
          <a:extLst>
            <a:ext uri="{FF2B5EF4-FFF2-40B4-BE49-F238E27FC236}">
              <a16:creationId xmlns:a16="http://schemas.microsoft.com/office/drawing/2014/main" id="{6B532440-32B4-4BB1-86C0-B305FFA142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35" name="AutoShape 31">
          <a:extLst>
            <a:ext uri="{FF2B5EF4-FFF2-40B4-BE49-F238E27FC236}">
              <a16:creationId xmlns:a16="http://schemas.microsoft.com/office/drawing/2014/main" id="{85EDF06A-146D-44BF-9232-B8C88BE295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36" name="AutoShape 31">
          <a:extLst>
            <a:ext uri="{FF2B5EF4-FFF2-40B4-BE49-F238E27FC236}">
              <a16:creationId xmlns:a16="http://schemas.microsoft.com/office/drawing/2014/main" id="{2DAF551B-2F2F-4279-9669-2B3D924033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37" name="AutoShape 31">
          <a:extLst>
            <a:ext uri="{FF2B5EF4-FFF2-40B4-BE49-F238E27FC236}">
              <a16:creationId xmlns:a16="http://schemas.microsoft.com/office/drawing/2014/main" id="{BD52ED4E-F043-4092-A56C-8FE915EB75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38" name="AutoShape 31">
          <a:extLst>
            <a:ext uri="{FF2B5EF4-FFF2-40B4-BE49-F238E27FC236}">
              <a16:creationId xmlns:a16="http://schemas.microsoft.com/office/drawing/2014/main" id="{B9448102-1CFA-4E66-8F4C-D2045DE25A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39" name="AutoShape 31">
          <a:extLst>
            <a:ext uri="{FF2B5EF4-FFF2-40B4-BE49-F238E27FC236}">
              <a16:creationId xmlns:a16="http://schemas.microsoft.com/office/drawing/2014/main" id="{2F3155C6-9906-4C1B-96A9-980C0F8772B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40" name="AutoShape 31">
          <a:extLst>
            <a:ext uri="{FF2B5EF4-FFF2-40B4-BE49-F238E27FC236}">
              <a16:creationId xmlns:a16="http://schemas.microsoft.com/office/drawing/2014/main" id="{1D2B19B9-AEC2-48CE-B1B2-BF671C04D5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41" name="AutoShape 31">
          <a:extLst>
            <a:ext uri="{FF2B5EF4-FFF2-40B4-BE49-F238E27FC236}">
              <a16:creationId xmlns:a16="http://schemas.microsoft.com/office/drawing/2014/main" id="{69515998-75BB-4EBF-8A03-2693D8D9D7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42" name="AutoShape 31">
          <a:extLst>
            <a:ext uri="{FF2B5EF4-FFF2-40B4-BE49-F238E27FC236}">
              <a16:creationId xmlns:a16="http://schemas.microsoft.com/office/drawing/2014/main" id="{25331817-C918-432F-854D-0929EAE5BF4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43" name="AutoShape 31">
          <a:extLst>
            <a:ext uri="{FF2B5EF4-FFF2-40B4-BE49-F238E27FC236}">
              <a16:creationId xmlns:a16="http://schemas.microsoft.com/office/drawing/2014/main" id="{F7D1D291-E688-4B5C-B1DE-B2D57958FA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44" name="AutoShape 31">
          <a:extLst>
            <a:ext uri="{FF2B5EF4-FFF2-40B4-BE49-F238E27FC236}">
              <a16:creationId xmlns:a16="http://schemas.microsoft.com/office/drawing/2014/main" id="{A6D96511-295E-431D-9698-CEFE8D88C1A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45" name="AutoShape 31">
          <a:extLst>
            <a:ext uri="{FF2B5EF4-FFF2-40B4-BE49-F238E27FC236}">
              <a16:creationId xmlns:a16="http://schemas.microsoft.com/office/drawing/2014/main" id="{B17CAA07-1FD8-452C-A721-1E90AB6A95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46" name="AutoShape 31">
          <a:extLst>
            <a:ext uri="{FF2B5EF4-FFF2-40B4-BE49-F238E27FC236}">
              <a16:creationId xmlns:a16="http://schemas.microsoft.com/office/drawing/2014/main" id="{1A81B373-AC56-4B94-8DFF-C5F2DCDB8B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47" name="AutoShape 31">
          <a:extLst>
            <a:ext uri="{FF2B5EF4-FFF2-40B4-BE49-F238E27FC236}">
              <a16:creationId xmlns:a16="http://schemas.microsoft.com/office/drawing/2014/main" id="{A6E1D525-4F5B-43CF-8546-109EE944B5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48" name="AutoShape 31">
          <a:extLst>
            <a:ext uri="{FF2B5EF4-FFF2-40B4-BE49-F238E27FC236}">
              <a16:creationId xmlns:a16="http://schemas.microsoft.com/office/drawing/2014/main" id="{3D545138-D200-4388-BF9F-E2EEBA43D2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49" name="AutoShape 31">
          <a:extLst>
            <a:ext uri="{FF2B5EF4-FFF2-40B4-BE49-F238E27FC236}">
              <a16:creationId xmlns:a16="http://schemas.microsoft.com/office/drawing/2014/main" id="{7E418A6D-E642-41DC-A4F3-63C0054959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50" name="AutoShape 31">
          <a:extLst>
            <a:ext uri="{FF2B5EF4-FFF2-40B4-BE49-F238E27FC236}">
              <a16:creationId xmlns:a16="http://schemas.microsoft.com/office/drawing/2014/main" id="{A243DF6A-234A-413C-8FA3-51AA655D60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51" name="AutoShape 31">
          <a:extLst>
            <a:ext uri="{FF2B5EF4-FFF2-40B4-BE49-F238E27FC236}">
              <a16:creationId xmlns:a16="http://schemas.microsoft.com/office/drawing/2014/main" id="{C9998B05-84FE-44CE-A4C1-CFC054E252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52" name="AutoShape 31">
          <a:extLst>
            <a:ext uri="{FF2B5EF4-FFF2-40B4-BE49-F238E27FC236}">
              <a16:creationId xmlns:a16="http://schemas.microsoft.com/office/drawing/2014/main" id="{2B1CFEA5-D773-45E2-B358-502623605B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53" name="AutoShape 31">
          <a:extLst>
            <a:ext uri="{FF2B5EF4-FFF2-40B4-BE49-F238E27FC236}">
              <a16:creationId xmlns:a16="http://schemas.microsoft.com/office/drawing/2014/main" id="{74B36B4E-4E45-4078-BA92-D978B77DC8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54" name="AutoShape 31">
          <a:extLst>
            <a:ext uri="{FF2B5EF4-FFF2-40B4-BE49-F238E27FC236}">
              <a16:creationId xmlns:a16="http://schemas.microsoft.com/office/drawing/2014/main" id="{DD8647CD-CEFB-4A27-B75B-3B3919E4CD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55" name="AutoShape 31">
          <a:extLst>
            <a:ext uri="{FF2B5EF4-FFF2-40B4-BE49-F238E27FC236}">
              <a16:creationId xmlns:a16="http://schemas.microsoft.com/office/drawing/2014/main" id="{56536B68-F24E-44A3-AB83-4D95FE1119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56" name="AutoShape 31">
          <a:extLst>
            <a:ext uri="{FF2B5EF4-FFF2-40B4-BE49-F238E27FC236}">
              <a16:creationId xmlns:a16="http://schemas.microsoft.com/office/drawing/2014/main" id="{F8F7C15C-CA3B-41F4-A3AB-578D3FB1FD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57" name="AutoShape 31">
          <a:extLst>
            <a:ext uri="{FF2B5EF4-FFF2-40B4-BE49-F238E27FC236}">
              <a16:creationId xmlns:a16="http://schemas.microsoft.com/office/drawing/2014/main" id="{81CB8E8C-BF6D-4F5B-AB3E-F53BF747F1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58" name="AutoShape 31">
          <a:extLst>
            <a:ext uri="{FF2B5EF4-FFF2-40B4-BE49-F238E27FC236}">
              <a16:creationId xmlns:a16="http://schemas.microsoft.com/office/drawing/2014/main" id="{D3592693-78B9-40BD-855D-F87BDE05F1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59" name="AutoShape 31">
          <a:extLst>
            <a:ext uri="{FF2B5EF4-FFF2-40B4-BE49-F238E27FC236}">
              <a16:creationId xmlns:a16="http://schemas.microsoft.com/office/drawing/2014/main" id="{6EF6C694-10FE-4895-ACA3-3E08C34FFB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60" name="AutoShape 31">
          <a:extLst>
            <a:ext uri="{FF2B5EF4-FFF2-40B4-BE49-F238E27FC236}">
              <a16:creationId xmlns:a16="http://schemas.microsoft.com/office/drawing/2014/main" id="{5872A920-80F6-4BAA-946D-0B532EA4E8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61" name="AutoShape 31">
          <a:extLst>
            <a:ext uri="{FF2B5EF4-FFF2-40B4-BE49-F238E27FC236}">
              <a16:creationId xmlns:a16="http://schemas.microsoft.com/office/drawing/2014/main" id="{5882EA33-2398-49B8-A8AC-02516525BC8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62" name="AutoShape 31">
          <a:extLst>
            <a:ext uri="{FF2B5EF4-FFF2-40B4-BE49-F238E27FC236}">
              <a16:creationId xmlns:a16="http://schemas.microsoft.com/office/drawing/2014/main" id="{A815ACBE-72FC-46E1-B17F-960267E0AC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63" name="AutoShape 31">
          <a:extLst>
            <a:ext uri="{FF2B5EF4-FFF2-40B4-BE49-F238E27FC236}">
              <a16:creationId xmlns:a16="http://schemas.microsoft.com/office/drawing/2014/main" id="{72B1720F-B1B6-4A23-A068-EEE21E0620E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64" name="AutoShape 31">
          <a:extLst>
            <a:ext uri="{FF2B5EF4-FFF2-40B4-BE49-F238E27FC236}">
              <a16:creationId xmlns:a16="http://schemas.microsoft.com/office/drawing/2014/main" id="{8C927A51-7811-44F1-A50F-4390BD6219B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65" name="AutoShape 31">
          <a:extLst>
            <a:ext uri="{FF2B5EF4-FFF2-40B4-BE49-F238E27FC236}">
              <a16:creationId xmlns:a16="http://schemas.microsoft.com/office/drawing/2014/main" id="{BB1EFE40-5860-4F91-BC67-77D039D65C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66" name="AutoShape 31">
          <a:extLst>
            <a:ext uri="{FF2B5EF4-FFF2-40B4-BE49-F238E27FC236}">
              <a16:creationId xmlns:a16="http://schemas.microsoft.com/office/drawing/2014/main" id="{A065ED4A-AC2A-42BF-8188-A1B5C557BB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67" name="AutoShape 31">
          <a:extLst>
            <a:ext uri="{FF2B5EF4-FFF2-40B4-BE49-F238E27FC236}">
              <a16:creationId xmlns:a16="http://schemas.microsoft.com/office/drawing/2014/main" id="{5FFE56D3-C837-458D-BB1C-00B431AAD6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68" name="AutoShape 31">
          <a:extLst>
            <a:ext uri="{FF2B5EF4-FFF2-40B4-BE49-F238E27FC236}">
              <a16:creationId xmlns:a16="http://schemas.microsoft.com/office/drawing/2014/main" id="{A41B6115-9AAD-4219-B36A-D485FC85ACF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69" name="AutoShape 31">
          <a:extLst>
            <a:ext uri="{FF2B5EF4-FFF2-40B4-BE49-F238E27FC236}">
              <a16:creationId xmlns:a16="http://schemas.microsoft.com/office/drawing/2014/main" id="{8F2595CF-5B44-41B4-8604-E35707A14D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70" name="AutoShape 31">
          <a:extLst>
            <a:ext uri="{FF2B5EF4-FFF2-40B4-BE49-F238E27FC236}">
              <a16:creationId xmlns:a16="http://schemas.microsoft.com/office/drawing/2014/main" id="{C1C02103-47DE-4210-BA6B-C61797BA5F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71" name="AutoShape 31">
          <a:extLst>
            <a:ext uri="{FF2B5EF4-FFF2-40B4-BE49-F238E27FC236}">
              <a16:creationId xmlns:a16="http://schemas.microsoft.com/office/drawing/2014/main" id="{016655FA-0796-4988-923E-8EF77C6EE79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72" name="AutoShape 31">
          <a:extLst>
            <a:ext uri="{FF2B5EF4-FFF2-40B4-BE49-F238E27FC236}">
              <a16:creationId xmlns:a16="http://schemas.microsoft.com/office/drawing/2014/main" id="{DE90F509-7562-4C56-B8CC-341E53E569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73" name="AutoShape 31">
          <a:extLst>
            <a:ext uri="{FF2B5EF4-FFF2-40B4-BE49-F238E27FC236}">
              <a16:creationId xmlns:a16="http://schemas.microsoft.com/office/drawing/2014/main" id="{E2C23174-3224-48EC-94F6-D80674F9E2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74" name="AutoShape 31">
          <a:extLst>
            <a:ext uri="{FF2B5EF4-FFF2-40B4-BE49-F238E27FC236}">
              <a16:creationId xmlns:a16="http://schemas.microsoft.com/office/drawing/2014/main" id="{9237DAD5-A3C0-4887-BB47-15123434CA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75" name="AutoShape 31">
          <a:extLst>
            <a:ext uri="{FF2B5EF4-FFF2-40B4-BE49-F238E27FC236}">
              <a16:creationId xmlns:a16="http://schemas.microsoft.com/office/drawing/2014/main" id="{8EDE70DB-022F-4C6C-A3AC-58AEB2ACD9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76" name="AutoShape 31">
          <a:extLst>
            <a:ext uri="{FF2B5EF4-FFF2-40B4-BE49-F238E27FC236}">
              <a16:creationId xmlns:a16="http://schemas.microsoft.com/office/drawing/2014/main" id="{D164F8CA-42B3-42FF-BA82-91BB23E2B46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77" name="AutoShape 31">
          <a:extLst>
            <a:ext uri="{FF2B5EF4-FFF2-40B4-BE49-F238E27FC236}">
              <a16:creationId xmlns:a16="http://schemas.microsoft.com/office/drawing/2014/main" id="{52B5AB31-8BCB-4357-B36F-28EAAF01D9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78" name="AutoShape 31">
          <a:extLst>
            <a:ext uri="{FF2B5EF4-FFF2-40B4-BE49-F238E27FC236}">
              <a16:creationId xmlns:a16="http://schemas.microsoft.com/office/drawing/2014/main" id="{4C4BA8F5-124C-49B6-8AC1-F317997FB4A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79" name="AutoShape 31">
          <a:extLst>
            <a:ext uri="{FF2B5EF4-FFF2-40B4-BE49-F238E27FC236}">
              <a16:creationId xmlns:a16="http://schemas.microsoft.com/office/drawing/2014/main" id="{E484D421-D7D0-4F89-8219-E0B2660488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80" name="AutoShape 31">
          <a:extLst>
            <a:ext uri="{FF2B5EF4-FFF2-40B4-BE49-F238E27FC236}">
              <a16:creationId xmlns:a16="http://schemas.microsoft.com/office/drawing/2014/main" id="{543EC566-67A0-47C7-BA89-E6CEDFD83CD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81" name="AutoShape 31">
          <a:extLst>
            <a:ext uri="{FF2B5EF4-FFF2-40B4-BE49-F238E27FC236}">
              <a16:creationId xmlns:a16="http://schemas.microsoft.com/office/drawing/2014/main" id="{5B08A189-CB4D-4BD1-8778-ACC7EBAC9A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82" name="AutoShape 31">
          <a:extLst>
            <a:ext uri="{FF2B5EF4-FFF2-40B4-BE49-F238E27FC236}">
              <a16:creationId xmlns:a16="http://schemas.microsoft.com/office/drawing/2014/main" id="{2264BFF4-1BB6-4FA8-A2DC-118D45AE3C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83" name="AutoShape 31">
          <a:extLst>
            <a:ext uri="{FF2B5EF4-FFF2-40B4-BE49-F238E27FC236}">
              <a16:creationId xmlns:a16="http://schemas.microsoft.com/office/drawing/2014/main" id="{A2AF180D-663B-4270-A6C1-D6CBB3087B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84" name="AutoShape 31">
          <a:extLst>
            <a:ext uri="{FF2B5EF4-FFF2-40B4-BE49-F238E27FC236}">
              <a16:creationId xmlns:a16="http://schemas.microsoft.com/office/drawing/2014/main" id="{82DDAB19-D328-4018-BE41-7FC88646CB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85" name="AutoShape 31">
          <a:extLst>
            <a:ext uri="{FF2B5EF4-FFF2-40B4-BE49-F238E27FC236}">
              <a16:creationId xmlns:a16="http://schemas.microsoft.com/office/drawing/2014/main" id="{462F7EDA-0004-4FE0-A0E5-D22205E1286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86" name="AutoShape 31">
          <a:extLst>
            <a:ext uri="{FF2B5EF4-FFF2-40B4-BE49-F238E27FC236}">
              <a16:creationId xmlns:a16="http://schemas.microsoft.com/office/drawing/2014/main" id="{C69DC091-EBC3-4378-9B66-55E42DB209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87" name="AutoShape 31">
          <a:extLst>
            <a:ext uri="{FF2B5EF4-FFF2-40B4-BE49-F238E27FC236}">
              <a16:creationId xmlns:a16="http://schemas.microsoft.com/office/drawing/2014/main" id="{0537EC7B-A324-4E29-AB0D-F8A9600521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88" name="AutoShape 31">
          <a:extLst>
            <a:ext uri="{FF2B5EF4-FFF2-40B4-BE49-F238E27FC236}">
              <a16:creationId xmlns:a16="http://schemas.microsoft.com/office/drawing/2014/main" id="{3FD100CC-00F2-4F84-9A08-60420A4CC80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89" name="AutoShape 31">
          <a:extLst>
            <a:ext uri="{FF2B5EF4-FFF2-40B4-BE49-F238E27FC236}">
              <a16:creationId xmlns:a16="http://schemas.microsoft.com/office/drawing/2014/main" id="{3C1AF52F-D5F1-4A7C-B3B0-8C7C3CB731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90" name="AutoShape 31">
          <a:extLst>
            <a:ext uri="{FF2B5EF4-FFF2-40B4-BE49-F238E27FC236}">
              <a16:creationId xmlns:a16="http://schemas.microsoft.com/office/drawing/2014/main" id="{173B900E-23AC-4259-B483-FC10FAB056A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91" name="AutoShape 31">
          <a:extLst>
            <a:ext uri="{FF2B5EF4-FFF2-40B4-BE49-F238E27FC236}">
              <a16:creationId xmlns:a16="http://schemas.microsoft.com/office/drawing/2014/main" id="{86F2E723-F657-4647-8D4F-D52D393270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92" name="AutoShape 31">
          <a:extLst>
            <a:ext uri="{FF2B5EF4-FFF2-40B4-BE49-F238E27FC236}">
              <a16:creationId xmlns:a16="http://schemas.microsoft.com/office/drawing/2014/main" id="{5B8708FD-40FE-4577-AAB9-E4954677D5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93" name="AutoShape 31">
          <a:extLst>
            <a:ext uri="{FF2B5EF4-FFF2-40B4-BE49-F238E27FC236}">
              <a16:creationId xmlns:a16="http://schemas.microsoft.com/office/drawing/2014/main" id="{EC4EDD71-A7E1-4BB0-80B6-1A4B208B829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94" name="AutoShape 31">
          <a:extLst>
            <a:ext uri="{FF2B5EF4-FFF2-40B4-BE49-F238E27FC236}">
              <a16:creationId xmlns:a16="http://schemas.microsoft.com/office/drawing/2014/main" id="{84BA6B56-9D42-478B-8E4E-E8AF137FD0F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95" name="AutoShape 31">
          <a:extLst>
            <a:ext uri="{FF2B5EF4-FFF2-40B4-BE49-F238E27FC236}">
              <a16:creationId xmlns:a16="http://schemas.microsoft.com/office/drawing/2014/main" id="{71BEAB25-A1B6-4AEF-9435-4E60F4442B1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96" name="AutoShape 31">
          <a:extLst>
            <a:ext uri="{FF2B5EF4-FFF2-40B4-BE49-F238E27FC236}">
              <a16:creationId xmlns:a16="http://schemas.microsoft.com/office/drawing/2014/main" id="{F5CDE872-A04B-42D6-A26A-1ABEDC914A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97" name="AutoShape 31">
          <a:extLst>
            <a:ext uri="{FF2B5EF4-FFF2-40B4-BE49-F238E27FC236}">
              <a16:creationId xmlns:a16="http://schemas.microsoft.com/office/drawing/2014/main" id="{7AAFE68D-BB96-4A2F-85E8-FBEDF044C21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98" name="AutoShape 31">
          <a:extLst>
            <a:ext uri="{FF2B5EF4-FFF2-40B4-BE49-F238E27FC236}">
              <a16:creationId xmlns:a16="http://schemas.microsoft.com/office/drawing/2014/main" id="{E614C147-A0D0-4536-A550-39B1B3C836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599" name="AutoShape 31">
          <a:extLst>
            <a:ext uri="{FF2B5EF4-FFF2-40B4-BE49-F238E27FC236}">
              <a16:creationId xmlns:a16="http://schemas.microsoft.com/office/drawing/2014/main" id="{035D1E16-E6FE-4A7C-B508-D7DFD75EC9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00" name="AutoShape 31">
          <a:extLst>
            <a:ext uri="{FF2B5EF4-FFF2-40B4-BE49-F238E27FC236}">
              <a16:creationId xmlns:a16="http://schemas.microsoft.com/office/drawing/2014/main" id="{62A5E8CA-87E3-47E9-BEFA-A0C05AECCC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01" name="AutoShape 31">
          <a:extLst>
            <a:ext uri="{FF2B5EF4-FFF2-40B4-BE49-F238E27FC236}">
              <a16:creationId xmlns:a16="http://schemas.microsoft.com/office/drawing/2014/main" id="{CB32B074-FD39-4B3D-8F2D-793FA0001A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02" name="AutoShape 31">
          <a:extLst>
            <a:ext uri="{FF2B5EF4-FFF2-40B4-BE49-F238E27FC236}">
              <a16:creationId xmlns:a16="http://schemas.microsoft.com/office/drawing/2014/main" id="{E28AB0F3-21BA-45C8-B9E9-50A413C783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03" name="AutoShape 31">
          <a:extLst>
            <a:ext uri="{FF2B5EF4-FFF2-40B4-BE49-F238E27FC236}">
              <a16:creationId xmlns:a16="http://schemas.microsoft.com/office/drawing/2014/main" id="{6E159694-917A-474C-ACA2-806E31585A6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04" name="AutoShape 31">
          <a:extLst>
            <a:ext uri="{FF2B5EF4-FFF2-40B4-BE49-F238E27FC236}">
              <a16:creationId xmlns:a16="http://schemas.microsoft.com/office/drawing/2014/main" id="{D200EC27-AC90-4593-BF24-0E4D450B082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05" name="AutoShape 31">
          <a:extLst>
            <a:ext uri="{FF2B5EF4-FFF2-40B4-BE49-F238E27FC236}">
              <a16:creationId xmlns:a16="http://schemas.microsoft.com/office/drawing/2014/main" id="{D339E602-92C2-4033-9CDA-0F348B6E29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06" name="AutoShape 31">
          <a:extLst>
            <a:ext uri="{FF2B5EF4-FFF2-40B4-BE49-F238E27FC236}">
              <a16:creationId xmlns:a16="http://schemas.microsoft.com/office/drawing/2014/main" id="{9F086EE9-02D5-418A-BA12-F0142400E9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07" name="AutoShape 31">
          <a:extLst>
            <a:ext uri="{FF2B5EF4-FFF2-40B4-BE49-F238E27FC236}">
              <a16:creationId xmlns:a16="http://schemas.microsoft.com/office/drawing/2014/main" id="{AE402986-497A-426B-8D03-E6CD9CDCFD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08" name="AutoShape 31">
          <a:extLst>
            <a:ext uri="{FF2B5EF4-FFF2-40B4-BE49-F238E27FC236}">
              <a16:creationId xmlns:a16="http://schemas.microsoft.com/office/drawing/2014/main" id="{A2377680-19AD-4C6A-8F01-D47A752F90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09" name="AutoShape 31">
          <a:extLst>
            <a:ext uri="{FF2B5EF4-FFF2-40B4-BE49-F238E27FC236}">
              <a16:creationId xmlns:a16="http://schemas.microsoft.com/office/drawing/2014/main" id="{54534E81-CB4D-4F97-A379-3386586099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10" name="AutoShape 31">
          <a:extLst>
            <a:ext uri="{FF2B5EF4-FFF2-40B4-BE49-F238E27FC236}">
              <a16:creationId xmlns:a16="http://schemas.microsoft.com/office/drawing/2014/main" id="{431EAE79-0898-472F-AC2C-928F4A7F3A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11" name="AutoShape 31">
          <a:extLst>
            <a:ext uri="{FF2B5EF4-FFF2-40B4-BE49-F238E27FC236}">
              <a16:creationId xmlns:a16="http://schemas.microsoft.com/office/drawing/2014/main" id="{0862FF2F-B988-4223-9413-B8650C0A4C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12" name="AutoShape 31">
          <a:extLst>
            <a:ext uri="{FF2B5EF4-FFF2-40B4-BE49-F238E27FC236}">
              <a16:creationId xmlns:a16="http://schemas.microsoft.com/office/drawing/2014/main" id="{BA846E9C-2700-405D-9193-9D6E0DB589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13" name="AutoShape 31">
          <a:extLst>
            <a:ext uri="{FF2B5EF4-FFF2-40B4-BE49-F238E27FC236}">
              <a16:creationId xmlns:a16="http://schemas.microsoft.com/office/drawing/2014/main" id="{1AAD6F56-4CBD-4E37-9F1A-953E4FF128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14" name="AutoShape 31">
          <a:extLst>
            <a:ext uri="{FF2B5EF4-FFF2-40B4-BE49-F238E27FC236}">
              <a16:creationId xmlns:a16="http://schemas.microsoft.com/office/drawing/2014/main" id="{547A9FE7-CE31-4B38-98B3-01F440041E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15" name="AutoShape 31">
          <a:extLst>
            <a:ext uri="{FF2B5EF4-FFF2-40B4-BE49-F238E27FC236}">
              <a16:creationId xmlns:a16="http://schemas.microsoft.com/office/drawing/2014/main" id="{E8E35287-CD19-4A5D-9192-81B05B73C7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16" name="AutoShape 31">
          <a:extLst>
            <a:ext uri="{FF2B5EF4-FFF2-40B4-BE49-F238E27FC236}">
              <a16:creationId xmlns:a16="http://schemas.microsoft.com/office/drawing/2014/main" id="{27544487-A988-45D9-A0CD-9B7285F7C50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17" name="AutoShape 31">
          <a:extLst>
            <a:ext uri="{FF2B5EF4-FFF2-40B4-BE49-F238E27FC236}">
              <a16:creationId xmlns:a16="http://schemas.microsoft.com/office/drawing/2014/main" id="{05F74857-855C-47CF-8AF0-32CCE9BAC3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18" name="AutoShape 31">
          <a:extLst>
            <a:ext uri="{FF2B5EF4-FFF2-40B4-BE49-F238E27FC236}">
              <a16:creationId xmlns:a16="http://schemas.microsoft.com/office/drawing/2014/main" id="{4139C93A-B7A8-46E6-9321-F8FC105747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19" name="AutoShape 31">
          <a:extLst>
            <a:ext uri="{FF2B5EF4-FFF2-40B4-BE49-F238E27FC236}">
              <a16:creationId xmlns:a16="http://schemas.microsoft.com/office/drawing/2014/main" id="{4E6EB00C-60B4-4129-8786-99C9851B31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20" name="AutoShape 31">
          <a:extLst>
            <a:ext uri="{FF2B5EF4-FFF2-40B4-BE49-F238E27FC236}">
              <a16:creationId xmlns:a16="http://schemas.microsoft.com/office/drawing/2014/main" id="{9C314DAE-C0A3-4AB2-8942-738496E409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21" name="AutoShape 31">
          <a:extLst>
            <a:ext uri="{FF2B5EF4-FFF2-40B4-BE49-F238E27FC236}">
              <a16:creationId xmlns:a16="http://schemas.microsoft.com/office/drawing/2014/main" id="{37196420-FECC-4B0C-90FB-282B0F18EE1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22" name="AutoShape 31">
          <a:extLst>
            <a:ext uri="{FF2B5EF4-FFF2-40B4-BE49-F238E27FC236}">
              <a16:creationId xmlns:a16="http://schemas.microsoft.com/office/drawing/2014/main" id="{F0701145-7DC5-49BA-96DB-99D9C00FE3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23" name="AutoShape 31">
          <a:extLst>
            <a:ext uri="{FF2B5EF4-FFF2-40B4-BE49-F238E27FC236}">
              <a16:creationId xmlns:a16="http://schemas.microsoft.com/office/drawing/2014/main" id="{A8009F0D-C0A8-4D5F-92EC-EBAA2B8EDE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24" name="AutoShape 31">
          <a:extLst>
            <a:ext uri="{FF2B5EF4-FFF2-40B4-BE49-F238E27FC236}">
              <a16:creationId xmlns:a16="http://schemas.microsoft.com/office/drawing/2014/main" id="{2DD2608A-A0F0-4BE4-BE55-7766C8A603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25" name="AutoShape 31">
          <a:extLst>
            <a:ext uri="{FF2B5EF4-FFF2-40B4-BE49-F238E27FC236}">
              <a16:creationId xmlns:a16="http://schemas.microsoft.com/office/drawing/2014/main" id="{6914FC87-3F9A-4B87-8B03-C9E2280E63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26" name="AutoShape 31">
          <a:extLst>
            <a:ext uri="{FF2B5EF4-FFF2-40B4-BE49-F238E27FC236}">
              <a16:creationId xmlns:a16="http://schemas.microsoft.com/office/drawing/2014/main" id="{6EA9FF54-0F97-4E13-9967-BCD8E1EDD81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27" name="AutoShape 31">
          <a:extLst>
            <a:ext uri="{FF2B5EF4-FFF2-40B4-BE49-F238E27FC236}">
              <a16:creationId xmlns:a16="http://schemas.microsoft.com/office/drawing/2014/main" id="{BA80EB68-86E0-4F67-95E4-E97A8768F1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28" name="AutoShape 31">
          <a:extLst>
            <a:ext uri="{FF2B5EF4-FFF2-40B4-BE49-F238E27FC236}">
              <a16:creationId xmlns:a16="http://schemas.microsoft.com/office/drawing/2014/main" id="{E9AD2A7D-4533-4470-AF20-BBFA3D2968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29" name="AutoShape 31">
          <a:extLst>
            <a:ext uri="{FF2B5EF4-FFF2-40B4-BE49-F238E27FC236}">
              <a16:creationId xmlns:a16="http://schemas.microsoft.com/office/drawing/2014/main" id="{6F75529E-E77D-4EF2-83D7-9948F1277D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30" name="AutoShape 31">
          <a:extLst>
            <a:ext uri="{FF2B5EF4-FFF2-40B4-BE49-F238E27FC236}">
              <a16:creationId xmlns:a16="http://schemas.microsoft.com/office/drawing/2014/main" id="{6FAA4821-16A4-46A0-A801-86485D0768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31" name="AutoShape 31">
          <a:extLst>
            <a:ext uri="{FF2B5EF4-FFF2-40B4-BE49-F238E27FC236}">
              <a16:creationId xmlns:a16="http://schemas.microsoft.com/office/drawing/2014/main" id="{2CCAAAC0-7B5F-42F2-85AA-8E7BEB3218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32" name="AutoShape 31">
          <a:extLst>
            <a:ext uri="{FF2B5EF4-FFF2-40B4-BE49-F238E27FC236}">
              <a16:creationId xmlns:a16="http://schemas.microsoft.com/office/drawing/2014/main" id="{D032245B-9A6E-4B57-852F-5CD01166B5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33" name="AutoShape 31">
          <a:extLst>
            <a:ext uri="{FF2B5EF4-FFF2-40B4-BE49-F238E27FC236}">
              <a16:creationId xmlns:a16="http://schemas.microsoft.com/office/drawing/2014/main" id="{D5FE8E25-CAC0-469F-A9CB-B9F81826B3F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34" name="AutoShape 31">
          <a:extLst>
            <a:ext uri="{FF2B5EF4-FFF2-40B4-BE49-F238E27FC236}">
              <a16:creationId xmlns:a16="http://schemas.microsoft.com/office/drawing/2014/main" id="{32B207B3-E694-4E00-BC98-282762F005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35" name="AutoShape 31">
          <a:extLst>
            <a:ext uri="{FF2B5EF4-FFF2-40B4-BE49-F238E27FC236}">
              <a16:creationId xmlns:a16="http://schemas.microsoft.com/office/drawing/2014/main" id="{12C7BA1B-CEF7-4C0E-A146-BEEE0C9BE1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36" name="AutoShape 31">
          <a:extLst>
            <a:ext uri="{FF2B5EF4-FFF2-40B4-BE49-F238E27FC236}">
              <a16:creationId xmlns:a16="http://schemas.microsoft.com/office/drawing/2014/main" id="{5C97AC3E-B4CE-45AB-9CA5-1010DAB5D14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37" name="AutoShape 31">
          <a:extLst>
            <a:ext uri="{FF2B5EF4-FFF2-40B4-BE49-F238E27FC236}">
              <a16:creationId xmlns:a16="http://schemas.microsoft.com/office/drawing/2014/main" id="{CDFD2114-700C-4E24-BAA9-3268483C465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38" name="AutoShape 31">
          <a:extLst>
            <a:ext uri="{FF2B5EF4-FFF2-40B4-BE49-F238E27FC236}">
              <a16:creationId xmlns:a16="http://schemas.microsoft.com/office/drawing/2014/main" id="{83F8DAEE-716D-4FE1-8BDE-CA600705DC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39" name="AutoShape 31">
          <a:extLst>
            <a:ext uri="{FF2B5EF4-FFF2-40B4-BE49-F238E27FC236}">
              <a16:creationId xmlns:a16="http://schemas.microsoft.com/office/drawing/2014/main" id="{1EA0D33A-75EF-4506-9538-129CFEB2CF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40" name="AutoShape 31">
          <a:extLst>
            <a:ext uri="{FF2B5EF4-FFF2-40B4-BE49-F238E27FC236}">
              <a16:creationId xmlns:a16="http://schemas.microsoft.com/office/drawing/2014/main" id="{EAD271F9-97B1-4794-A309-25A76C79B5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41" name="AutoShape 31">
          <a:extLst>
            <a:ext uri="{FF2B5EF4-FFF2-40B4-BE49-F238E27FC236}">
              <a16:creationId xmlns:a16="http://schemas.microsoft.com/office/drawing/2014/main" id="{EAD92EEE-AC68-4B5A-BF65-FCAEF4CCD2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42" name="AutoShape 31">
          <a:extLst>
            <a:ext uri="{FF2B5EF4-FFF2-40B4-BE49-F238E27FC236}">
              <a16:creationId xmlns:a16="http://schemas.microsoft.com/office/drawing/2014/main" id="{35164CAD-1941-4BEF-93E3-EAFEDE42C32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43" name="AutoShape 31">
          <a:extLst>
            <a:ext uri="{FF2B5EF4-FFF2-40B4-BE49-F238E27FC236}">
              <a16:creationId xmlns:a16="http://schemas.microsoft.com/office/drawing/2014/main" id="{40145FF0-5E40-440A-9D3A-B25E246E090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44" name="AutoShape 31">
          <a:extLst>
            <a:ext uri="{FF2B5EF4-FFF2-40B4-BE49-F238E27FC236}">
              <a16:creationId xmlns:a16="http://schemas.microsoft.com/office/drawing/2014/main" id="{BA7DA83D-693E-413E-800A-4486315355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45" name="AutoShape 31">
          <a:extLst>
            <a:ext uri="{FF2B5EF4-FFF2-40B4-BE49-F238E27FC236}">
              <a16:creationId xmlns:a16="http://schemas.microsoft.com/office/drawing/2014/main" id="{7DA130F5-3A11-433C-8E9B-1D7DC454944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46" name="AutoShape 31">
          <a:extLst>
            <a:ext uri="{FF2B5EF4-FFF2-40B4-BE49-F238E27FC236}">
              <a16:creationId xmlns:a16="http://schemas.microsoft.com/office/drawing/2014/main" id="{0F96D372-C176-480F-9C5C-B3972CA779B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47" name="AutoShape 31">
          <a:extLst>
            <a:ext uri="{FF2B5EF4-FFF2-40B4-BE49-F238E27FC236}">
              <a16:creationId xmlns:a16="http://schemas.microsoft.com/office/drawing/2014/main" id="{941E2CE2-FD91-460A-9CE5-CFE99A19A5B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48" name="AutoShape 31">
          <a:extLst>
            <a:ext uri="{FF2B5EF4-FFF2-40B4-BE49-F238E27FC236}">
              <a16:creationId xmlns:a16="http://schemas.microsoft.com/office/drawing/2014/main" id="{C7C5699D-E5F5-48B1-83D6-9FFE5266E7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49" name="AutoShape 31">
          <a:extLst>
            <a:ext uri="{FF2B5EF4-FFF2-40B4-BE49-F238E27FC236}">
              <a16:creationId xmlns:a16="http://schemas.microsoft.com/office/drawing/2014/main" id="{A142A664-6A6C-49A1-A506-151D1C54E2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50" name="AutoShape 31">
          <a:extLst>
            <a:ext uri="{FF2B5EF4-FFF2-40B4-BE49-F238E27FC236}">
              <a16:creationId xmlns:a16="http://schemas.microsoft.com/office/drawing/2014/main" id="{BE29C9A8-157D-40DF-9AD9-232D05E23D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51" name="AutoShape 31">
          <a:extLst>
            <a:ext uri="{FF2B5EF4-FFF2-40B4-BE49-F238E27FC236}">
              <a16:creationId xmlns:a16="http://schemas.microsoft.com/office/drawing/2014/main" id="{88D861F5-2BC5-456A-A3C9-8F6C5CB906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52" name="AutoShape 31">
          <a:extLst>
            <a:ext uri="{FF2B5EF4-FFF2-40B4-BE49-F238E27FC236}">
              <a16:creationId xmlns:a16="http://schemas.microsoft.com/office/drawing/2014/main" id="{957AC4B7-E447-4F06-A38D-67CDFC3C7C4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53" name="AutoShape 31">
          <a:extLst>
            <a:ext uri="{FF2B5EF4-FFF2-40B4-BE49-F238E27FC236}">
              <a16:creationId xmlns:a16="http://schemas.microsoft.com/office/drawing/2014/main" id="{FAE6E39E-E4EF-40A4-9F50-92243CCDBD5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54" name="AutoShape 31">
          <a:extLst>
            <a:ext uri="{FF2B5EF4-FFF2-40B4-BE49-F238E27FC236}">
              <a16:creationId xmlns:a16="http://schemas.microsoft.com/office/drawing/2014/main" id="{095A4CBC-0992-46AB-99B7-FFFA2A664B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55" name="AutoShape 31">
          <a:extLst>
            <a:ext uri="{FF2B5EF4-FFF2-40B4-BE49-F238E27FC236}">
              <a16:creationId xmlns:a16="http://schemas.microsoft.com/office/drawing/2014/main" id="{C3C49F3D-97A7-47EF-B290-13E447A12A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56" name="AutoShape 31">
          <a:extLst>
            <a:ext uri="{FF2B5EF4-FFF2-40B4-BE49-F238E27FC236}">
              <a16:creationId xmlns:a16="http://schemas.microsoft.com/office/drawing/2014/main" id="{11ABB6A3-359D-4777-9FC6-8C7B6E6281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57" name="AutoShape 31">
          <a:extLst>
            <a:ext uri="{FF2B5EF4-FFF2-40B4-BE49-F238E27FC236}">
              <a16:creationId xmlns:a16="http://schemas.microsoft.com/office/drawing/2014/main" id="{31E9E69A-D2C8-40DD-AA00-3053962745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58" name="AutoShape 31">
          <a:extLst>
            <a:ext uri="{FF2B5EF4-FFF2-40B4-BE49-F238E27FC236}">
              <a16:creationId xmlns:a16="http://schemas.microsoft.com/office/drawing/2014/main" id="{CA318822-8C94-4229-929E-3A266EC0A23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59" name="AutoShape 31">
          <a:extLst>
            <a:ext uri="{FF2B5EF4-FFF2-40B4-BE49-F238E27FC236}">
              <a16:creationId xmlns:a16="http://schemas.microsoft.com/office/drawing/2014/main" id="{65AC2CB7-AA44-4628-95DD-ECF6B83104F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60" name="AutoShape 31">
          <a:extLst>
            <a:ext uri="{FF2B5EF4-FFF2-40B4-BE49-F238E27FC236}">
              <a16:creationId xmlns:a16="http://schemas.microsoft.com/office/drawing/2014/main" id="{A690BE16-78A6-4705-9D3F-E60615D521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61" name="AutoShape 31">
          <a:extLst>
            <a:ext uri="{FF2B5EF4-FFF2-40B4-BE49-F238E27FC236}">
              <a16:creationId xmlns:a16="http://schemas.microsoft.com/office/drawing/2014/main" id="{6DA9DD62-0CE6-46EF-B230-77567DFF4D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62" name="AutoShape 31">
          <a:extLst>
            <a:ext uri="{FF2B5EF4-FFF2-40B4-BE49-F238E27FC236}">
              <a16:creationId xmlns:a16="http://schemas.microsoft.com/office/drawing/2014/main" id="{FD68F2D7-81B2-4FA1-B425-D7325346145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63" name="AutoShape 31">
          <a:extLst>
            <a:ext uri="{FF2B5EF4-FFF2-40B4-BE49-F238E27FC236}">
              <a16:creationId xmlns:a16="http://schemas.microsoft.com/office/drawing/2014/main" id="{D62E5357-0A53-4A7D-AE4F-4B85F1F6B3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64" name="AutoShape 31">
          <a:extLst>
            <a:ext uri="{FF2B5EF4-FFF2-40B4-BE49-F238E27FC236}">
              <a16:creationId xmlns:a16="http://schemas.microsoft.com/office/drawing/2014/main" id="{70E38723-BA3B-4665-B025-B8CEC8E3D4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65" name="AutoShape 31">
          <a:extLst>
            <a:ext uri="{FF2B5EF4-FFF2-40B4-BE49-F238E27FC236}">
              <a16:creationId xmlns:a16="http://schemas.microsoft.com/office/drawing/2014/main" id="{E7DEB232-DE76-4780-8DD6-F81A35ADB0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66" name="AutoShape 31">
          <a:extLst>
            <a:ext uri="{FF2B5EF4-FFF2-40B4-BE49-F238E27FC236}">
              <a16:creationId xmlns:a16="http://schemas.microsoft.com/office/drawing/2014/main" id="{4B7D89BB-0F71-47ED-A234-FA99C27ADF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67" name="AutoShape 31">
          <a:extLst>
            <a:ext uri="{FF2B5EF4-FFF2-40B4-BE49-F238E27FC236}">
              <a16:creationId xmlns:a16="http://schemas.microsoft.com/office/drawing/2014/main" id="{85F8766D-0BA9-467D-9CE0-53F21A8EC6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68" name="AutoShape 31">
          <a:extLst>
            <a:ext uri="{FF2B5EF4-FFF2-40B4-BE49-F238E27FC236}">
              <a16:creationId xmlns:a16="http://schemas.microsoft.com/office/drawing/2014/main" id="{F5366CDC-2EE2-4653-A154-166BB42EC29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69" name="AutoShape 31">
          <a:extLst>
            <a:ext uri="{FF2B5EF4-FFF2-40B4-BE49-F238E27FC236}">
              <a16:creationId xmlns:a16="http://schemas.microsoft.com/office/drawing/2014/main" id="{F2EECCCC-3704-4C61-B86B-9C0136C134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70" name="AutoShape 31">
          <a:extLst>
            <a:ext uri="{FF2B5EF4-FFF2-40B4-BE49-F238E27FC236}">
              <a16:creationId xmlns:a16="http://schemas.microsoft.com/office/drawing/2014/main" id="{B6FD4580-AF9E-42DE-A43B-F03456FBA3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71" name="AutoShape 31">
          <a:extLst>
            <a:ext uri="{FF2B5EF4-FFF2-40B4-BE49-F238E27FC236}">
              <a16:creationId xmlns:a16="http://schemas.microsoft.com/office/drawing/2014/main" id="{1865D0CD-454D-4B33-965C-0B14B8F402F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72" name="AutoShape 31">
          <a:extLst>
            <a:ext uri="{FF2B5EF4-FFF2-40B4-BE49-F238E27FC236}">
              <a16:creationId xmlns:a16="http://schemas.microsoft.com/office/drawing/2014/main" id="{464A652F-FA17-4BE4-907A-7A4235E02C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73" name="AutoShape 31">
          <a:extLst>
            <a:ext uri="{FF2B5EF4-FFF2-40B4-BE49-F238E27FC236}">
              <a16:creationId xmlns:a16="http://schemas.microsoft.com/office/drawing/2014/main" id="{A03D92F9-480F-46C3-A074-B8DD0851B4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74" name="AutoShape 31">
          <a:extLst>
            <a:ext uri="{FF2B5EF4-FFF2-40B4-BE49-F238E27FC236}">
              <a16:creationId xmlns:a16="http://schemas.microsoft.com/office/drawing/2014/main" id="{483C9344-500B-49D4-9DDB-66E4CD639B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75" name="AutoShape 31">
          <a:extLst>
            <a:ext uri="{FF2B5EF4-FFF2-40B4-BE49-F238E27FC236}">
              <a16:creationId xmlns:a16="http://schemas.microsoft.com/office/drawing/2014/main" id="{251A573F-82A6-42D5-9489-F8FAE284EB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76" name="AutoShape 31">
          <a:extLst>
            <a:ext uri="{FF2B5EF4-FFF2-40B4-BE49-F238E27FC236}">
              <a16:creationId xmlns:a16="http://schemas.microsoft.com/office/drawing/2014/main" id="{132A0D19-5E53-4E62-8644-F0484C5D1F3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77" name="AutoShape 31">
          <a:extLst>
            <a:ext uri="{FF2B5EF4-FFF2-40B4-BE49-F238E27FC236}">
              <a16:creationId xmlns:a16="http://schemas.microsoft.com/office/drawing/2014/main" id="{2BD0A98B-DFEE-46FF-AD2B-403BB7E587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78" name="AutoShape 31">
          <a:extLst>
            <a:ext uri="{FF2B5EF4-FFF2-40B4-BE49-F238E27FC236}">
              <a16:creationId xmlns:a16="http://schemas.microsoft.com/office/drawing/2014/main" id="{2C92941B-09DF-449C-884F-C11B22D16E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79" name="AutoShape 31">
          <a:extLst>
            <a:ext uri="{FF2B5EF4-FFF2-40B4-BE49-F238E27FC236}">
              <a16:creationId xmlns:a16="http://schemas.microsoft.com/office/drawing/2014/main" id="{B66E1BC5-B264-4519-B318-8628B4C600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80" name="AutoShape 31">
          <a:extLst>
            <a:ext uri="{FF2B5EF4-FFF2-40B4-BE49-F238E27FC236}">
              <a16:creationId xmlns:a16="http://schemas.microsoft.com/office/drawing/2014/main" id="{54D00D84-14A5-4233-AA93-C3498825633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81" name="AutoShape 31">
          <a:extLst>
            <a:ext uri="{FF2B5EF4-FFF2-40B4-BE49-F238E27FC236}">
              <a16:creationId xmlns:a16="http://schemas.microsoft.com/office/drawing/2014/main" id="{9462BDB4-39DA-4C66-9129-B0D500D0B6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82" name="AutoShape 31">
          <a:extLst>
            <a:ext uri="{FF2B5EF4-FFF2-40B4-BE49-F238E27FC236}">
              <a16:creationId xmlns:a16="http://schemas.microsoft.com/office/drawing/2014/main" id="{40CCF717-4EEA-4A3B-A9A7-3398005705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83" name="AutoShape 31">
          <a:extLst>
            <a:ext uri="{FF2B5EF4-FFF2-40B4-BE49-F238E27FC236}">
              <a16:creationId xmlns:a16="http://schemas.microsoft.com/office/drawing/2014/main" id="{1F59671F-E444-421F-9101-59FED082D2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84" name="AutoShape 31">
          <a:extLst>
            <a:ext uri="{FF2B5EF4-FFF2-40B4-BE49-F238E27FC236}">
              <a16:creationId xmlns:a16="http://schemas.microsoft.com/office/drawing/2014/main" id="{96F803B6-08A8-4C03-9DDB-CB7187FBC65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85" name="AutoShape 31">
          <a:extLst>
            <a:ext uri="{FF2B5EF4-FFF2-40B4-BE49-F238E27FC236}">
              <a16:creationId xmlns:a16="http://schemas.microsoft.com/office/drawing/2014/main" id="{AB72B12A-A7CD-4EAA-97F6-70C4D40843A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86" name="AutoShape 31">
          <a:extLst>
            <a:ext uri="{FF2B5EF4-FFF2-40B4-BE49-F238E27FC236}">
              <a16:creationId xmlns:a16="http://schemas.microsoft.com/office/drawing/2014/main" id="{BAB0751F-6B43-464D-8F52-1D46925E5D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87" name="AutoShape 31">
          <a:extLst>
            <a:ext uri="{FF2B5EF4-FFF2-40B4-BE49-F238E27FC236}">
              <a16:creationId xmlns:a16="http://schemas.microsoft.com/office/drawing/2014/main" id="{9C264886-71BB-4B87-A3FC-15D1637F1F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88" name="AutoShape 31">
          <a:extLst>
            <a:ext uri="{FF2B5EF4-FFF2-40B4-BE49-F238E27FC236}">
              <a16:creationId xmlns:a16="http://schemas.microsoft.com/office/drawing/2014/main" id="{1FE1B0B0-FCF6-486C-9095-38D80271E9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89" name="AutoShape 31">
          <a:extLst>
            <a:ext uri="{FF2B5EF4-FFF2-40B4-BE49-F238E27FC236}">
              <a16:creationId xmlns:a16="http://schemas.microsoft.com/office/drawing/2014/main" id="{E65B804C-2AC1-4056-851B-2E225F81E3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90" name="AutoShape 31">
          <a:extLst>
            <a:ext uri="{FF2B5EF4-FFF2-40B4-BE49-F238E27FC236}">
              <a16:creationId xmlns:a16="http://schemas.microsoft.com/office/drawing/2014/main" id="{AB9A4531-1E7D-4B47-940C-FFBEC5A31C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91" name="AutoShape 31">
          <a:extLst>
            <a:ext uri="{FF2B5EF4-FFF2-40B4-BE49-F238E27FC236}">
              <a16:creationId xmlns:a16="http://schemas.microsoft.com/office/drawing/2014/main" id="{1DD3EE49-1654-4FF6-9AC7-96AA977679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92" name="AutoShape 31">
          <a:extLst>
            <a:ext uri="{FF2B5EF4-FFF2-40B4-BE49-F238E27FC236}">
              <a16:creationId xmlns:a16="http://schemas.microsoft.com/office/drawing/2014/main" id="{A6E64000-3302-42E1-B81A-96BFDB010D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93" name="AutoShape 31">
          <a:extLst>
            <a:ext uri="{FF2B5EF4-FFF2-40B4-BE49-F238E27FC236}">
              <a16:creationId xmlns:a16="http://schemas.microsoft.com/office/drawing/2014/main" id="{E1E4ECE8-493D-4989-AD08-DC5761ABE7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94" name="AutoShape 31">
          <a:extLst>
            <a:ext uri="{FF2B5EF4-FFF2-40B4-BE49-F238E27FC236}">
              <a16:creationId xmlns:a16="http://schemas.microsoft.com/office/drawing/2014/main" id="{9F56965A-4498-46D8-A878-A5B75A2992F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95" name="AutoShape 31">
          <a:extLst>
            <a:ext uri="{FF2B5EF4-FFF2-40B4-BE49-F238E27FC236}">
              <a16:creationId xmlns:a16="http://schemas.microsoft.com/office/drawing/2014/main" id="{66B39BA0-5663-45CB-9F3A-10FFE0F03EF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96" name="AutoShape 31">
          <a:extLst>
            <a:ext uri="{FF2B5EF4-FFF2-40B4-BE49-F238E27FC236}">
              <a16:creationId xmlns:a16="http://schemas.microsoft.com/office/drawing/2014/main" id="{73D8B799-E670-47F5-B71B-5A063DBCC4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97" name="AutoShape 31">
          <a:extLst>
            <a:ext uri="{FF2B5EF4-FFF2-40B4-BE49-F238E27FC236}">
              <a16:creationId xmlns:a16="http://schemas.microsoft.com/office/drawing/2014/main" id="{CBACF58B-CC0F-4F81-BAA6-8F248E3AB6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98" name="AutoShape 31">
          <a:extLst>
            <a:ext uri="{FF2B5EF4-FFF2-40B4-BE49-F238E27FC236}">
              <a16:creationId xmlns:a16="http://schemas.microsoft.com/office/drawing/2014/main" id="{86FFD2FB-73DA-43E1-A67C-D8952CABC27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699" name="AutoShape 31">
          <a:extLst>
            <a:ext uri="{FF2B5EF4-FFF2-40B4-BE49-F238E27FC236}">
              <a16:creationId xmlns:a16="http://schemas.microsoft.com/office/drawing/2014/main" id="{68E8C904-99E1-4BA6-BE15-4B4B1EC4EFC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00" name="AutoShape 31">
          <a:extLst>
            <a:ext uri="{FF2B5EF4-FFF2-40B4-BE49-F238E27FC236}">
              <a16:creationId xmlns:a16="http://schemas.microsoft.com/office/drawing/2014/main" id="{8C8FE255-1ECD-4B48-884B-DD10B05775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01" name="AutoShape 31">
          <a:extLst>
            <a:ext uri="{FF2B5EF4-FFF2-40B4-BE49-F238E27FC236}">
              <a16:creationId xmlns:a16="http://schemas.microsoft.com/office/drawing/2014/main" id="{90E3CB1B-387F-4800-8EFB-1ABF54707B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02" name="AutoShape 31">
          <a:extLst>
            <a:ext uri="{FF2B5EF4-FFF2-40B4-BE49-F238E27FC236}">
              <a16:creationId xmlns:a16="http://schemas.microsoft.com/office/drawing/2014/main" id="{E7659B9C-9DA8-4A20-A6FA-9CBF744AA1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03" name="AutoShape 31">
          <a:extLst>
            <a:ext uri="{FF2B5EF4-FFF2-40B4-BE49-F238E27FC236}">
              <a16:creationId xmlns:a16="http://schemas.microsoft.com/office/drawing/2014/main" id="{E4DC7E0F-7394-4623-810A-8A3AFBA79C4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04" name="AutoShape 31">
          <a:extLst>
            <a:ext uri="{FF2B5EF4-FFF2-40B4-BE49-F238E27FC236}">
              <a16:creationId xmlns:a16="http://schemas.microsoft.com/office/drawing/2014/main" id="{10AC0F81-3AB1-4417-8124-79C2A5DC7CF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05" name="AutoShape 31">
          <a:extLst>
            <a:ext uri="{FF2B5EF4-FFF2-40B4-BE49-F238E27FC236}">
              <a16:creationId xmlns:a16="http://schemas.microsoft.com/office/drawing/2014/main" id="{1543B523-3433-4D24-9DD5-7C911E8F68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06" name="AutoShape 31">
          <a:extLst>
            <a:ext uri="{FF2B5EF4-FFF2-40B4-BE49-F238E27FC236}">
              <a16:creationId xmlns:a16="http://schemas.microsoft.com/office/drawing/2014/main" id="{6444152B-6DF5-4E7B-B21A-6B6D60556D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07" name="AutoShape 31">
          <a:extLst>
            <a:ext uri="{FF2B5EF4-FFF2-40B4-BE49-F238E27FC236}">
              <a16:creationId xmlns:a16="http://schemas.microsoft.com/office/drawing/2014/main" id="{A9842439-0CB2-4150-9FD2-B27A885F2F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08" name="AutoShape 31">
          <a:extLst>
            <a:ext uri="{FF2B5EF4-FFF2-40B4-BE49-F238E27FC236}">
              <a16:creationId xmlns:a16="http://schemas.microsoft.com/office/drawing/2014/main" id="{C02D90FD-019D-4BFB-A43E-077DDAB7515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09" name="AutoShape 31">
          <a:extLst>
            <a:ext uri="{FF2B5EF4-FFF2-40B4-BE49-F238E27FC236}">
              <a16:creationId xmlns:a16="http://schemas.microsoft.com/office/drawing/2014/main" id="{4758906C-8453-410A-9081-B781DBBFA5A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10" name="AutoShape 31">
          <a:extLst>
            <a:ext uri="{FF2B5EF4-FFF2-40B4-BE49-F238E27FC236}">
              <a16:creationId xmlns:a16="http://schemas.microsoft.com/office/drawing/2014/main" id="{4F8D2BEF-B467-4A7E-9A61-9E2132B3A3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11" name="AutoShape 31">
          <a:extLst>
            <a:ext uri="{FF2B5EF4-FFF2-40B4-BE49-F238E27FC236}">
              <a16:creationId xmlns:a16="http://schemas.microsoft.com/office/drawing/2014/main" id="{DCDB9426-4DE1-415F-8070-CC24FFCCE73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12" name="AutoShape 31">
          <a:extLst>
            <a:ext uri="{FF2B5EF4-FFF2-40B4-BE49-F238E27FC236}">
              <a16:creationId xmlns:a16="http://schemas.microsoft.com/office/drawing/2014/main" id="{C84AEBED-F74F-4D76-9F16-41F65866361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13" name="AutoShape 31">
          <a:extLst>
            <a:ext uri="{FF2B5EF4-FFF2-40B4-BE49-F238E27FC236}">
              <a16:creationId xmlns:a16="http://schemas.microsoft.com/office/drawing/2014/main" id="{CFC04551-C873-4B2C-8CBC-2C0BCFE6ED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14" name="AutoShape 31">
          <a:extLst>
            <a:ext uri="{FF2B5EF4-FFF2-40B4-BE49-F238E27FC236}">
              <a16:creationId xmlns:a16="http://schemas.microsoft.com/office/drawing/2014/main" id="{9A235D53-E83D-47E0-AB43-115865BBE1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15" name="AutoShape 31">
          <a:extLst>
            <a:ext uri="{FF2B5EF4-FFF2-40B4-BE49-F238E27FC236}">
              <a16:creationId xmlns:a16="http://schemas.microsoft.com/office/drawing/2014/main" id="{120DD537-96D4-4818-8D52-A01BAE0C725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16" name="AutoShape 31">
          <a:extLst>
            <a:ext uri="{FF2B5EF4-FFF2-40B4-BE49-F238E27FC236}">
              <a16:creationId xmlns:a16="http://schemas.microsoft.com/office/drawing/2014/main" id="{D9AACF20-05A0-452D-AD87-A0C14B2AD3B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17" name="AutoShape 31">
          <a:extLst>
            <a:ext uri="{FF2B5EF4-FFF2-40B4-BE49-F238E27FC236}">
              <a16:creationId xmlns:a16="http://schemas.microsoft.com/office/drawing/2014/main" id="{BF200055-D22A-4973-9D38-E1FF5F9762D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18" name="AutoShape 31">
          <a:extLst>
            <a:ext uri="{FF2B5EF4-FFF2-40B4-BE49-F238E27FC236}">
              <a16:creationId xmlns:a16="http://schemas.microsoft.com/office/drawing/2014/main" id="{38BEF51A-6215-43C0-9190-886CD2B7C8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19" name="AutoShape 31">
          <a:extLst>
            <a:ext uri="{FF2B5EF4-FFF2-40B4-BE49-F238E27FC236}">
              <a16:creationId xmlns:a16="http://schemas.microsoft.com/office/drawing/2014/main" id="{B8C1A524-F8BD-4EC8-96B9-F34A4743F0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20" name="AutoShape 31">
          <a:extLst>
            <a:ext uri="{FF2B5EF4-FFF2-40B4-BE49-F238E27FC236}">
              <a16:creationId xmlns:a16="http://schemas.microsoft.com/office/drawing/2014/main" id="{18FD2AA3-E71F-48DD-9667-B0D9D5F5EF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21" name="AutoShape 31">
          <a:extLst>
            <a:ext uri="{FF2B5EF4-FFF2-40B4-BE49-F238E27FC236}">
              <a16:creationId xmlns:a16="http://schemas.microsoft.com/office/drawing/2014/main" id="{49302231-0463-4667-AAE4-DE236E8E79F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22" name="AutoShape 31">
          <a:extLst>
            <a:ext uri="{FF2B5EF4-FFF2-40B4-BE49-F238E27FC236}">
              <a16:creationId xmlns:a16="http://schemas.microsoft.com/office/drawing/2014/main" id="{9287FFD3-8469-44A1-8F05-B1F743B02D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23" name="AutoShape 31">
          <a:extLst>
            <a:ext uri="{FF2B5EF4-FFF2-40B4-BE49-F238E27FC236}">
              <a16:creationId xmlns:a16="http://schemas.microsoft.com/office/drawing/2014/main" id="{C48BA346-C3B6-4382-93EF-5812985B901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24" name="AutoShape 31">
          <a:extLst>
            <a:ext uri="{FF2B5EF4-FFF2-40B4-BE49-F238E27FC236}">
              <a16:creationId xmlns:a16="http://schemas.microsoft.com/office/drawing/2014/main" id="{412CBC30-1478-427A-ABBB-6FDC79AE6AA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25" name="AutoShape 31">
          <a:extLst>
            <a:ext uri="{FF2B5EF4-FFF2-40B4-BE49-F238E27FC236}">
              <a16:creationId xmlns:a16="http://schemas.microsoft.com/office/drawing/2014/main" id="{564B5653-1A44-4780-9EF1-076A0E79FB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26" name="AutoShape 31">
          <a:extLst>
            <a:ext uri="{FF2B5EF4-FFF2-40B4-BE49-F238E27FC236}">
              <a16:creationId xmlns:a16="http://schemas.microsoft.com/office/drawing/2014/main" id="{FEB7F9E3-CA07-44C5-A7D3-13374AC713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27" name="AutoShape 31">
          <a:extLst>
            <a:ext uri="{FF2B5EF4-FFF2-40B4-BE49-F238E27FC236}">
              <a16:creationId xmlns:a16="http://schemas.microsoft.com/office/drawing/2014/main" id="{FB2B2B64-CF72-4C02-9AB7-F0A32ADAF6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28" name="AutoShape 31">
          <a:extLst>
            <a:ext uri="{FF2B5EF4-FFF2-40B4-BE49-F238E27FC236}">
              <a16:creationId xmlns:a16="http://schemas.microsoft.com/office/drawing/2014/main" id="{89EA49B7-F032-4AD8-9B65-C54FF3F67B2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29" name="AutoShape 31">
          <a:extLst>
            <a:ext uri="{FF2B5EF4-FFF2-40B4-BE49-F238E27FC236}">
              <a16:creationId xmlns:a16="http://schemas.microsoft.com/office/drawing/2014/main" id="{0901E77B-822C-485D-9F57-FDE1A3E2D8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30" name="AutoShape 31">
          <a:extLst>
            <a:ext uri="{FF2B5EF4-FFF2-40B4-BE49-F238E27FC236}">
              <a16:creationId xmlns:a16="http://schemas.microsoft.com/office/drawing/2014/main" id="{600DC700-396F-46A2-BD4F-E6B26452FB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31" name="AutoShape 31">
          <a:extLst>
            <a:ext uri="{FF2B5EF4-FFF2-40B4-BE49-F238E27FC236}">
              <a16:creationId xmlns:a16="http://schemas.microsoft.com/office/drawing/2014/main" id="{61F99D9A-910B-48A3-8D39-A60A1F9A284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32" name="AutoShape 31">
          <a:extLst>
            <a:ext uri="{FF2B5EF4-FFF2-40B4-BE49-F238E27FC236}">
              <a16:creationId xmlns:a16="http://schemas.microsoft.com/office/drawing/2014/main" id="{3012A4C2-DD27-4EE5-B6D7-85E1FEDE279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33" name="AutoShape 31">
          <a:extLst>
            <a:ext uri="{FF2B5EF4-FFF2-40B4-BE49-F238E27FC236}">
              <a16:creationId xmlns:a16="http://schemas.microsoft.com/office/drawing/2014/main" id="{861C2C10-7026-468C-B795-6666C84ED6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34" name="AutoShape 31">
          <a:extLst>
            <a:ext uri="{FF2B5EF4-FFF2-40B4-BE49-F238E27FC236}">
              <a16:creationId xmlns:a16="http://schemas.microsoft.com/office/drawing/2014/main" id="{D2111ED6-53C5-40B2-8636-5F78E08A5B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35" name="AutoShape 31">
          <a:extLst>
            <a:ext uri="{FF2B5EF4-FFF2-40B4-BE49-F238E27FC236}">
              <a16:creationId xmlns:a16="http://schemas.microsoft.com/office/drawing/2014/main" id="{AA4E6160-D5FD-410B-B7C6-2CC8850D26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36" name="AutoShape 31">
          <a:extLst>
            <a:ext uri="{FF2B5EF4-FFF2-40B4-BE49-F238E27FC236}">
              <a16:creationId xmlns:a16="http://schemas.microsoft.com/office/drawing/2014/main" id="{A8B5C07B-EE25-40AE-845D-30DF5BEF8B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37" name="AutoShape 31">
          <a:extLst>
            <a:ext uri="{FF2B5EF4-FFF2-40B4-BE49-F238E27FC236}">
              <a16:creationId xmlns:a16="http://schemas.microsoft.com/office/drawing/2014/main" id="{BFBE7A03-DD46-4BA3-AAAD-25684A6E04B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38" name="AutoShape 31">
          <a:extLst>
            <a:ext uri="{FF2B5EF4-FFF2-40B4-BE49-F238E27FC236}">
              <a16:creationId xmlns:a16="http://schemas.microsoft.com/office/drawing/2014/main" id="{3C8E0686-FDC4-423D-B8E1-80EB518C1C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39" name="AutoShape 31">
          <a:extLst>
            <a:ext uri="{FF2B5EF4-FFF2-40B4-BE49-F238E27FC236}">
              <a16:creationId xmlns:a16="http://schemas.microsoft.com/office/drawing/2014/main" id="{F8016523-08FA-4854-9116-6EB75D7FF86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40" name="AutoShape 31">
          <a:extLst>
            <a:ext uri="{FF2B5EF4-FFF2-40B4-BE49-F238E27FC236}">
              <a16:creationId xmlns:a16="http://schemas.microsoft.com/office/drawing/2014/main" id="{E0E0283C-7E53-45C3-9A2C-973EC08D3E3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41" name="AutoShape 31">
          <a:extLst>
            <a:ext uri="{FF2B5EF4-FFF2-40B4-BE49-F238E27FC236}">
              <a16:creationId xmlns:a16="http://schemas.microsoft.com/office/drawing/2014/main" id="{AF9AB6AF-23BB-4793-9BC2-CE770E0AE5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42" name="AutoShape 31">
          <a:extLst>
            <a:ext uri="{FF2B5EF4-FFF2-40B4-BE49-F238E27FC236}">
              <a16:creationId xmlns:a16="http://schemas.microsoft.com/office/drawing/2014/main" id="{FA57BD30-00AA-4357-9A12-A5789F4BFF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43" name="AutoShape 31">
          <a:extLst>
            <a:ext uri="{FF2B5EF4-FFF2-40B4-BE49-F238E27FC236}">
              <a16:creationId xmlns:a16="http://schemas.microsoft.com/office/drawing/2014/main" id="{BC402D61-A052-448C-8E4F-D727AE6D214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44" name="AutoShape 31">
          <a:extLst>
            <a:ext uri="{FF2B5EF4-FFF2-40B4-BE49-F238E27FC236}">
              <a16:creationId xmlns:a16="http://schemas.microsoft.com/office/drawing/2014/main" id="{F5E04A7D-D793-4FAA-9D2D-C94669FE97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45" name="AutoShape 31">
          <a:extLst>
            <a:ext uri="{FF2B5EF4-FFF2-40B4-BE49-F238E27FC236}">
              <a16:creationId xmlns:a16="http://schemas.microsoft.com/office/drawing/2014/main" id="{41373E37-3D71-4BC2-A253-03B83EEDDF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46" name="AutoShape 31">
          <a:extLst>
            <a:ext uri="{FF2B5EF4-FFF2-40B4-BE49-F238E27FC236}">
              <a16:creationId xmlns:a16="http://schemas.microsoft.com/office/drawing/2014/main" id="{4035BB9C-BCE1-466F-A32E-572B49C328F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47" name="AutoShape 31">
          <a:extLst>
            <a:ext uri="{FF2B5EF4-FFF2-40B4-BE49-F238E27FC236}">
              <a16:creationId xmlns:a16="http://schemas.microsoft.com/office/drawing/2014/main" id="{48BFEC3A-1591-4786-8E62-6D49330306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48" name="AutoShape 31">
          <a:extLst>
            <a:ext uri="{FF2B5EF4-FFF2-40B4-BE49-F238E27FC236}">
              <a16:creationId xmlns:a16="http://schemas.microsoft.com/office/drawing/2014/main" id="{7661A0FB-898F-479A-B226-CBA877D168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49" name="AutoShape 31">
          <a:extLst>
            <a:ext uri="{FF2B5EF4-FFF2-40B4-BE49-F238E27FC236}">
              <a16:creationId xmlns:a16="http://schemas.microsoft.com/office/drawing/2014/main" id="{0EB9984D-A1D2-41A9-AF09-CC965F072D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50" name="AutoShape 31">
          <a:extLst>
            <a:ext uri="{FF2B5EF4-FFF2-40B4-BE49-F238E27FC236}">
              <a16:creationId xmlns:a16="http://schemas.microsoft.com/office/drawing/2014/main" id="{32403F44-975E-435B-B041-D901C0953F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51" name="AutoShape 31">
          <a:extLst>
            <a:ext uri="{FF2B5EF4-FFF2-40B4-BE49-F238E27FC236}">
              <a16:creationId xmlns:a16="http://schemas.microsoft.com/office/drawing/2014/main" id="{8B232EA7-D723-4AD0-8604-944A71FCC1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52" name="AutoShape 31">
          <a:extLst>
            <a:ext uri="{FF2B5EF4-FFF2-40B4-BE49-F238E27FC236}">
              <a16:creationId xmlns:a16="http://schemas.microsoft.com/office/drawing/2014/main" id="{C93FD755-AB3E-44E8-A9FC-11401CE31E9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53" name="AutoShape 31">
          <a:extLst>
            <a:ext uri="{FF2B5EF4-FFF2-40B4-BE49-F238E27FC236}">
              <a16:creationId xmlns:a16="http://schemas.microsoft.com/office/drawing/2014/main" id="{4391C662-E025-40B2-95EF-60AB82CC743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54" name="AutoShape 31">
          <a:extLst>
            <a:ext uri="{FF2B5EF4-FFF2-40B4-BE49-F238E27FC236}">
              <a16:creationId xmlns:a16="http://schemas.microsoft.com/office/drawing/2014/main" id="{6D48BDEF-DBA5-4FA0-ACF0-3D630D51AC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55" name="AutoShape 31">
          <a:extLst>
            <a:ext uri="{FF2B5EF4-FFF2-40B4-BE49-F238E27FC236}">
              <a16:creationId xmlns:a16="http://schemas.microsoft.com/office/drawing/2014/main" id="{E7FA4054-1259-470C-A23B-7F747901D2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56" name="AutoShape 31">
          <a:extLst>
            <a:ext uri="{FF2B5EF4-FFF2-40B4-BE49-F238E27FC236}">
              <a16:creationId xmlns:a16="http://schemas.microsoft.com/office/drawing/2014/main" id="{B7BBD4E6-E71C-43E2-BA1D-68B84A9EA1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57" name="AutoShape 31">
          <a:extLst>
            <a:ext uri="{FF2B5EF4-FFF2-40B4-BE49-F238E27FC236}">
              <a16:creationId xmlns:a16="http://schemas.microsoft.com/office/drawing/2014/main" id="{D73E748E-530E-4BCD-A69B-7F186948F9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58" name="AutoShape 31">
          <a:extLst>
            <a:ext uri="{FF2B5EF4-FFF2-40B4-BE49-F238E27FC236}">
              <a16:creationId xmlns:a16="http://schemas.microsoft.com/office/drawing/2014/main" id="{296A0739-B30B-4608-94B6-DD810D4E243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59" name="AutoShape 31">
          <a:extLst>
            <a:ext uri="{FF2B5EF4-FFF2-40B4-BE49-F238E27FC236}">
              <a16:creationId xmlns:a16="http://schemas.microsoft.com/office/drawing/2014/main" id="{DEEC3654-F393-48AE-B60E-ABD010BC7F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60" name="AutoShape 31">
          <a:extLst>
            <a:ext uri="{FF2B5EF4-FFF2-40B4-BE49-F238E27FC236}">
              <a16:creationId xmlns:a16="http://schemas.microsoft.com/office/drawing/2014/main" id="{D0774480-A4EF-4087-ACA5-B04F21A468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61" name="AutoShape 31">
          <a:extLst>
            <a:ext uri="{FF2B5EF4-FFF2-40B4-BE49-F238E27FC236}">
              <a16:creationId xmlns:a16="http://schemas.microsoft.com/office/drawing/2014/main" id="{AA118107-D4AF-4703-A880-9295658414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62" name="AutoShape 31">
          <a:extLst>
            <a:ext uri="{FF2B5EF4-FFF2-40B4-BE49-F238E27FC236}">
              <a16:creationId xmlns:a16="http://schemas.microsoft.com/office/drawing/2014/main" id="{CDB4535F-FCBE-4EEC-9853-CD6FA27FC1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63" name="AutoShape 31">
          <a:extLst>
            <a:ext uri="{FF2B5EF4-FFF2-40B4-BE49-F238E27FC236}">
              <a16:creationId xmlns:a16="http://schemas.microsoft.com/office/drawing/2014/main" id="{65B41E68-B528-4592-B1B5-FD9DE4D77D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64" name="AutoShape 31">
          <a:extLst>
            <a:ext uri="{FF2B5EF4-FFF2-40B4-BE49-F238E27FC236}">
              <a16:creationId xmlns:a16="http://schemas.microsoft.com/office/drawing/2014/main" id="{4498A12C-4F29-457B-9C13-721E2C1F0A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65" name="AutoShape 31">
          <a:extLst>
            <a:ext uri="{FF2B5EF4-FFF2-40B4-BE49-F238E27FC236}">
              <a16:creationId xmlns:a16="http://schemas.microsoft.com/office/drawing/2014/main" id="{AE6813B3-589C-4DEA-86E4-13554CEA82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66" name="AutoShape 31">
          <a:extLst>
            <a:ext uri="{FF2B5EF4-FFF2-40B4-BE49-F238E27FC236}">
              <a16:creationId xmlns:a16="http://schemas.microsoft.com/office/drawing/2014/main" id="{DFCD7993-BD6D-4895-86F6-503256712C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67" name="AutoShape 31">
          <a:extLst>
            <a:ext uri="{FF2B5EF4-FFF2-40B4-BE49-F238E27FC236}">
              <a16:creationId xmlns:a16="http://schemas.microsoft.com/office/drawing/2014/main" id="{C8101AA2-BBD1-4B47-BA14-7E097685DE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68" name="AutoShape 31">
          <a:extLst>
            <a:ext uri="{FF2B5EF4-FFF2-40B4-BE49-F238E27FC236}">
              <a16:creationId xmlns:a16="http://schemas.microsoft.com/office/drawing/2014/main" id="{37D266D6-B95C-4DC0-ACED-842231C7D21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69" name="AutoShape 31">
          <a:extLst>
            <a:ext uri="{FF2B5EF4-FFF2-40B4-BE49-F238E27FC236}">
              <a16:creationId xmlns:a16="http://schemas.microsoft.com/office/drawing/2014/main" id="{84F90B35-7BAB-434D-9682-7CB0956204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70" name="AutoShape 31">
          <a:extLst>
            <a:ext uri="{FF2B5EF4-FFF2-40B4-BE49-F238E27FC236}">
              <a16:creationId xmlns:a16="http://schemas.microsoft.com/office/drawing/2014/main" id="{977D21E4-C420-4776-83F5-7B102BEBE1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71" name="AutoShape 31">
          <a:extLst>
            <a:ext uri="{FF2B5EF4-FFF2-40B4-BE49-F238E27FC236}">
              <a16:creationId xmlns:a16="http://schemas.microsoft.com/office/drawing/2014/main" id="{29DCD994-2C54-4BD4-9E39-53ED2ABCF1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72" name="AutoShape 31">
          <a:extLst>
            <a:ext uri="{FF2B5EF4-FFF2-40B4-BE49-F238E27FC236}">
              <a16:creationId xmlns:a16="http://schemas.microsoft.com/office/drawing/2014/main" id="{DDA06B4A-2FE1-479C-B515-F7F72F5E2F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73" name="AutoShape 31">
          <a:extLst>
            <a:ext uri="{FF2B5EF4-FFF2-40B4-BE49-F238E27FC236}">
              <a16:creationId xmlns:a16="http://schemas.microsoft.com/office/drawing/2014/main" id="{BD244912-F8DE-4E83-9487-E073CCA1AE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74" name="AutoShape 31">
          <a:extLst>
            <a:ext uri="{FF2B5EF4-FFF2-40B4-BE49-F238E27FC236}">
              <a16:creationId xmlns:a16="http://schemas.microsoft.com/office/drawing/2014/main" id="{78CFBEB4-85EB-43AA-A6E7-EB5E39ECF0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75" name="AutoShape 31">
          <a:extLst>
            <a:ext uri="{FF2B5EF4-FFF2-40B4-BE49-F238E27FC236}">
              <a16:creationId xmlns:a16="http://schemas.microsoft.com/office/drawing/2014/main" id="{E475725D-CB2B-4083-9DB1-0C7B4227CE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76" name="AutoShape 31">
          <a:extLst>
            <a:ext uri="{FF2B5EF4-FFF2-40B4-BE49-F238E27FC236}">
              <a16:creationId xmlns:a16="http://schemas.microsoft.com/office/drawing/2014/main" id="{F9BD6C1F-E872-4A12-B554-9ABBB4820B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77" name="AutoShape 31">
          <a:extLst>
            <a:ext uri="{FF2B5EF4-FFF2-40B4-BE49-F238E27FC236}">
              <a16:creationId xmlns:a16="http://schemas.microsoft.com/office/drawing/2014/main" id="{653EE4A5-3414-445C-8D95-D96413F7D8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78" name="AutoShape 31">
          <a:extLst>
            <a:ext uri="{FF2B5EF4-FFF2-40B4-BE49-F238E27FC236}">
              <a16:creationId xmlns:a16="http://schemas.microsoft.com/office/drawing/2014/main" id="{236721E4-FE79-42F0-9D65-08789AB765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79" name="AutoShape 31">
          <a:extLst>
            <a:ext uri="{FF2B5EF4-FFF2-40B4-BE49-F238E27FC236}">
              <a16:creationId xmlns:a16="http://schemas.microsoft.com/office/drawing/2014/main" id="{9C75A825-9913-43FB-A659-1A9037043A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80" name="AutoShape 31">
          <a:extLst>
            <a:ext uri="{FF2B5EF4-FFF2-40B4-BE49-F238E27FC236}">
              <a16:creationId xmlns:a16="http://schemas.microsoft.com/office/drawing/2014/main" id="{1CBA88BA-CB95-4EA1-BED7-EB8B042BA8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81" name="AutoShape 31">
          <a:extLst>
            <a:ext uri="{FF2B5EF4-FFF2-40B4-BE49-F238E27FC236}">
              <a16:creationId xmlns:a16="http://schemas.microsoft.com/office/drawing/2014/main" id="{FDB00475-1DE7-4342-8B3A-60655AE08F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82" name="AutoShape 31">
          <a:extLst>
            <a:ext uri="{FF2B5EF4-FFF2-40B4-BE49-F238E27FC236}">
              <a16:creationId xmlns:a16="http://schemas.microsoft.com/office/drawing/2014/main" id="{F0E2D67B-D455-4CFE-9BA5-A453AD7F0CF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83" name="AutoShape 31">
          <a:extLst>
            <a:ext uri="{FF2B5EF4-FFF2-40B4-BE49-F238E27FC236}">
              <a16:creationId xmlns:a16="http://schemas.microsoft.com/office/drawing/2014/main" id="{01A55764-8883-4CC9-881F-87EBB2FD4BC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84" name="AutoShape 31">
          <a:extLst>
            <a:ext uri="{FF2B5EF4-FFF2-40B4-BE49-F238E27FC236}">
              <a16:creationId xmlns:a16="http://schemas.microsoft.com/office/drawing/2014/main" id="{C17482CB-047E-42BF-BBBE-771B0C41DD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85" name="AutoShape 31">
          <a:extLst>
            <a:ext uri="{FF2B5EF4-FFF2-40B4-BE49-F238E27FC236}">
              <a16:creationId xmlns:a16="http://schemas.microsoft.com/office/drawing/2014/main" id="{02674E8D-7DA5-4223-90A5-735C34070B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86" name="AutoShape 31">
          <a:extLst>
            <a:ext uri="{FF2B5EF4-FFF2-40B4-BE49-F238E27FC236}">
              <a16:creationId xmlns:a16="http://schemas.microsoft.com/office/drawing/2014/main" id="{EC247EB5-9FDB-4684-97B1-E2A8FBE69E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87" name="AutoShape 31">
          <a:extLst>
            <a:ext uri="{FF2B5EF4-FFF2-40B4-BE49-F238E27FC236}">
              <a16:creationId xmlns:a16="http://schemas.microsoft.com/office/drawing/2014/main" id="{73B66082-E09F-4EFA-A894-B36B234DC0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88" name="AutoShape 31">
          <a:extLst>
            <a:ext uri="{FF2B5EF4-FFF2-40B4-BE49-F238E27FC236}">
              <a16:creationId xmlns:a16="http://schemas.microsoft.com/office/drawing/2014/main" id="{C76B0A59-B291-4609-8DE1-A2E2A34DE19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89" name="AutoShape 31">
          <a:extLst>
            <a:ext uri="{FF2B5EF4-FFF2-40B4-BE49-F238E27FC236}">
              <a16:creationId xmlns:a16="http://schemas.microsoft.com/office/drawing/2014/main" id="{47F010D0-AF4C-4EC9-A7FA-B95FBA02E7F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90" name="AutoShape 31">
          <a:extLst>
            <a:ext uri="{FF2B5EF4-FFF2-40B4-BE49-F238E27FC236}">
              <a16:creationId xmlns:a16="http://schemas.microsoft.com/office/drawing/2014/main" id="{83BAA74F-3B64-4FAD-870B-B1FB5DA1E08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91" name="AutoShape 31">
          <a:extLst>
            <a:ext uri="{FF2B5EF4-FFF2-40B4-BE49-F238E27FC236}">
              <a16:creationId xmlns:a16="http://schemas.microsoft.com/office/drawing/2014/main" id="{53300276-17BA-40B1-8DBD-CD3661F7407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92" name="AutoShape 31">
          <a:extLst>
            <a:ext uri="{FF2B5EF4-FFF2-40B4-BE49-F238E27FC236}">
              <a16:creationId xmlns:a16="http://schemas.microsoft.com/office/drawing/2014/main" id="{ABD15AA4-CD41-4533-A81D-14F050446A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93" name="AutoShape 31">
          <a:extLst>
            <a:ext uri="{FF2B5EF4-FFF2-40B4-BE49-F238E27FC236}">
              <a16:creationId xmlns:a16="http://schemas.microsoft.com/office/drawing/2014/main" id="{2E6EEDBC-FFAD-45B9-8F02-ABF517232C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94" name="AutoShape 31">
          <a:extLst>
            <a:ext uri="{FF2B5EF4-FFF2-40B4-BE49-F238E27FC236}">
              <a16:creationId xmlns:a16="http://schemas.microsoft.com/office/drawing/2014/main" id="{7C97DCBA-26AB-485B-A3F2-AE7D6C3BF8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95" name="AutoShape 31">
          <a:extLst>
            <a:ext uri="{FF2B5EF4-FFF2-40B4-BE49-F238E27FC236}">
              <a16:creationId xmlns:a16="http://schemas.microsoft.com/office/drawing/2014/main" id="{25661B04-C154-48C1-A8C0-C405C24D8E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96" name="AutoShape 31">
          <a:extLst>
            <a:ext uri="{FF2B5EF4-FFF2-40B4-BE49-F238E27FC236}">
              <a16:creationId xmlns:a16="http://schemas.microsoft.com/office/drawing/2014/main" id="{3861B645-8FEC-40AE-B71B-41B88C452A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97" name="AutoShape 31">
          <a:extLst>
            <a:ext uri="{FF2B5EF4-FFF2-40B4-BE49-F238E27FC236}">
              <a16:creationId xmlns:a16="http://schemas.microsoft.com/office/drawing/2014/main" id="{F1A6F7AD-F79B-443A-9F1D-33761277C8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98" name="AutoShape 31">
          <a:extLst>
            <a:ext uri="{FF2B5EF4-FFF2-40B4-BE49-F238E27FC236}">
              <a16:creationId xmlns:a16="http://schemas.microsoft.com/office/drawing/2014/main" id="{3A241E03-66B6-4771-8556-36DDAF35BA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799" name="AutoShape 31">
          <a:extLst>
            <a:ext uri="{FF2B5EF4-FFF2-40B4-BE49-F238E27FC236}">
              <a16:creationId xmlns:a16="http://schemas.microsoft.com/office/drawing/2014/main" id="{3DACB516-5A88-4702-98CC-F807551C55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00" name="AutoShape 31">
          <a:extLst>
            <a:ext uri="{FF2B5EF4-FFF2-40B4-BE49-F238E27FC236}">
              <a16:creationId xmlns:a16="http://schemas.microsoft.com/office/drawing/2014/main" id="{14BE4C16-1DC1-4DBA-98F1-EF884D3403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01" name="AutoShape 31">
          <a:extLst>
            <a:ext uri="{FF2B5EF4-FFF2-40B4-BE49-F238E27FC236}">
              <a16:creationId xmlns:a16="http://schemas.microsoft.com/office/drawing/2014/main" id="{540E7502-5697-47E0-96F9-DC80D6B52B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02" name="AutoShape 31">
          <a:extLst>
            <a:ext uri="{FF2B5EF4-FFF2-40B4-BE49-F238E27FC236}">
              <a16:creationId xmlns:a16="http://schemas.microsoft.com/office/drawing/2014/main" id="{F211DFCF-2B73-4556-B07C-ABFE2BD582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03" name="AutoShape 31">
          <a:extLst>
            <a:ext uri="{FF2B5EF4-FFF2-40B4-BE49-F238E27FC236}">
              <a16:creationId xmlns:a16="http://schemas.microsoft.com/office/drawing/2014/main" id="{9B9161E1-DD93-4D08-9E90-6170CC5D1E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04" name="AutoShape 31">
          <a:extLst>
            <a:ext uri="{FF2B5EF4-FFF2-40B4-BE49-F238E27FC236}">
              <a16:creationId xmlns:a16="http://schemas.microsoft.com/office/drawing/2014/main" id="{028F88C7-D1B5-4D74-B48E-AE79E0B04E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05" name="AutoShape 31">
          <a:extLst>
            <a:ext uri="{FF2B5EF4-FFF2-40B4-BE49-F238E27FC236}">
              <a16:creationId xmlns:a16="http://schemas.microsoft.com/office/drawing/2014/main" id="{0F63CD9A-73B0-4930-87A0-1A2831036B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06" name="AutoShape 31">
          <a:extLst>
            <a:ext uri="{FF2B5EF4-FFF2-40B4-BE49-F238E27FC236}">
              <a16:creationId xmlns:a16="http://schemas.microsoft.com/office/drawing/2014/main" id="{41A771A4-29E2-4F69-A29A-C9AC98727F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07" name="AutoShape 31">
          <a:extLst>
            <a:ext uri="{FF2B5EF4-FFF2-40B4-BE49-F238E27FC236}">
              <a16:creationId xmlns:a16="http://schemas.microsoft.com/office/drawing/2014/main" id="{E9B12C14-F27C-4760-9013-E1D8C9970D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08" name="AutoShape 31">
          <a:extLst>
            <a:ext uri="{FF2B5EF4-FFF2-40B4-BE49-F238E27FC236}">
              <a16:creationId xmlns:a16="http://schemas.microsoft.com/office/drawing/2014/main" id="{B32A0356-F1F0-4499-A1F6-41438887F01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09" name="AutoShape 31">
          <a:extLst>
            <a:ext uri="{FF2B5EF4-FFF2-40B4-BE49-F238E27FC236}">
              <a16:creationId xmlns:a16="http://schemas.microsoft.com/office/drawing/2014/main" id="{900F4E74-0765-4BB0-86C6-8713920FC27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10" name="AutoShape 31">
          <a:extLst>
            <a:ext uri="{FF2B5EF4-FFF2-40B4-BE49-F238E27FC236}">
              <a16:creationId xmlns:a16="http://schemas.microsoft.com/office/drawing/2014/main" id="{372FA241-892D-4535-80B1-F45A014172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11" name="AutoShape 31">
          <a:extLst>
            <a:ext uri="{FF2B5EF4-FFF2-40B4-BE49-F238E27FC236}">
              <a16:creationId xmlns:a16="http://schemas.microsoft.com/office/drawing/2014/main" id="{B3062CB7-5941-4A2D-A851-1D962421B51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12" name="AutoShape 31">
          <a:extLst>
            <a:ext uri="{FF2B5EF4-FFF2-40B4-BE49-F238E27FC236}">
              <a16:creationId xmlns:a16="http://schemas.microsoft.com/office/drawing/2014/main" id="{7984431E-0809-4CD8-A5A4-D51EAE7BC6C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13" name="AutoShape 31">
          <a:extLst>
            <a:ext uri="{FF2B5EF4-FFF2-40B4-BE49-F238E27FC236}">
              <a16:creationId xmlns:a16="http://schemas.microsoft.com/office/drawing/2014/main" id="{D9C67F94-55FF-47B9-B851-B307382304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14" name="AutoShape 31">
          <a:extLst>
            <a:ext uri="{FF2B5EF4-FFF2-40B4-BE49-F238E27FC236}">
              <a16:creationId xmlns:a16="http://schemas.microsoft.com/office/drawing/2014/main" id="{DCA463BD-95B1-4DEF-B94A-C94FAED631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15" name="AutoShape 31">
          <a:extLst>
            <a:ext uri="{FF2B5EF4-FFF2-40B4-BE49-F238E27FC236}">
              <a16:creationId xmlns:a16="http://schemas.microsoft.com/office/drawing/2014/main" id="{EA241E00-795A-4B13-BA6A-8FEB7A33969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16" name="AutoShape 31">
          <a:extLst>
            <a:ext uri="{FF2B5EF4-FFF2-40B4-BE49-F238E27FC236}">
              <a16:creationId xmlns:a16="http://schemas.microsoft.com/office/drawing/2014/main" id="{56157DD1-574C-49C9-91BA-F0CC45FEDE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17" name="AutoShape 31">
          <a:extLst>
            <a:ext uri="{FF2B5EF4-FFF2-40B4-BE49-F238E27FC236}">
              <a16:creationId xmlns:a16="http://schemas.microsoft.com/office/drawing/2014/main" id="{FF204BBC-3B5D-4DB8-B77E-41AE9A8B9E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18" name="AutoShape 31">
          <a:extLst>
            <a:ext uri="{FF2B5EF4-FFF2-40B4-BE49-F238E27FC236}">
              <a16:creationId xmlns:a16="http://schemas.microsoft.com/office/drawing/2014/main" id="{B0DDC5D0-C62E-43BD-9511-340D7BFC5DD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19" name="AutoShape 31">
          <a:extLst>
            <a:ext uri="{FF2B5EF4-FFF2-40B4-BE49-F238E27FC236}">
              <a16:creationId xmlns:a16="http://schemas.microsoft.com/office/drawing/2014/main" id="{43257961-1F44-43C0-A0F4-9D3A648A30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20" name="AutoShape 31">
          <a:extLst>
            <a:ext uri="{FF2B5EF4-FFF2-40B4-BE49-F238E27FC236}">
              <a16:creationId xmlns:a16="http://schemas.microsoft.com/office/drawing/2014/main" id="{38D44A19-0A27-4580-9625-8A1C3B30DD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21" name="AutoShape 31">
          <a:extLst>
            <a:ext uri="{FF2B5EF4-FFF2-40B4-BE49-F238E27FC236}">
              <a16:creationId xmlns:a16="http://schemas.microsoft.com/office/drawing/2014/main" id="{B5F852B1-A404-4EE2-97D1-281976E645B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22" name="AutoShape 31">
          <a:extLst>
            <a:ext uri="{FF2B5EF4-FFF2-40B4-BE49-F238E27FC236}">
              <a16:creationId xmlns:a16="http://schemas.microsoft.com/office/drawing/2014/main" id="{62FCC7F2-A4A7-45A2-B4FD-15B88BD0C6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23" name="AutoShape 31">
          <a:extLst>
            <a:ext uri="{FF2B5EF4-FFF2-40B4-BE49-F238E27FC236}">
              <a16:creationId xmlns:a16="http://schemas.microsoft.com/office/drawing/2014/main" id="{9FB24446-23F3-406F-8BDD-71F8CCAB1A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24" name="AutoShape 31">
          <a:extLst>
            <a:ext uri="{FF2B5EF4-FFF2-40B4-BE49-F238E27FC236}">
              <a16:creationId xmlns:a16="http://schemas.microsoft.com/office/drawing/2014/main" id="{BF66C25C-8772-4F70-8FDA-1B6DF99802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25" name="AutoShape 31">
          <a:extLst>
            <a:ext uri="{FF2B5EF4-FFF2-40B4-BE49-F238E27FC236}">
              <a16:creationId xmlns:a16="http://schemas.microsoft.com/office/drawing/2014/main" id="{4E666DCC-930A-4CEF-86F4-4A2255864A5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26" name="AutoShape 31">
          <a:extLst>
            <a:ext uri="{FF2B5EF4-FFF2-40B4-BE49-F238E27FC236}">
              <a16:creationId xmlns:a16="http://schemas.microsoft.com/office/drawing/2014/main" id="{A029BCE9-1E63-4C2B-93A3-E6D8F466A5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27" name="AutoShape 31">
          <a:extLst>
            <a:ext uri="{FF2B5EF4-FFF2-40B4-BE49-F238E27FC236}">
              <a16:creationId xmlns:a16="http://schemas.microsoft.com/office/drawing/2014/main" id="{A86366BD-8615-4E67-86CE-8F55A935AD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28" name="AutoShape 31">
          <a:extLst>
            <a:ext uri="{FF2B5EF4-FFF2-40B4-BE49-F238E27FC236}">
              <a16:creationId xmlns:a16="http://schemas.microsoft.com/office/drawing/2014/main" id="{C0778B82-FDDA-49BE-92BB-0E2FB1519F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29" name="AutoShape 31">
          <a:extLst>
            <a:ext uri="{FF2B5EF4-FFF2-40B4-BE49-F238E27FC236}">
              <a16:creationId xmlns:a16="http://schemas.microsoft.com/office/drawing/2014/main" id="{FD085D64-7FEC-463D-A64B-A276E2C4EE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30" name="AutoShape 31">
          <a:extLst>
            <a:ext uri="{FF2B5EF4-FFF2-40B4-BE49-F238E27FC236}">
              <a16:creationId xmlns:a16="http://schemas.microsoft.com/office/drawing/2014/main" id="{C45E488D-6936-4A86-A3C8-9C7D0DD163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31" name="AutoShape 31">
          <a:extLst>
            <a:ext uri="{FF2B5EF4-FFF2-40B4-BE49-F238E27FC236}">
              <a16:creationId xmlns:a16="http://schemas.microsoft.com/office/drawing/2014/main" id="{FF1BE99B-2BAB-4C93-8D48-B406DF38D7B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32" name="AutoShape 31">
          <a:extLst>
            <a:ext uri="{FF2B5EF4-FFF2-40B4-BE49-F238E27FC236}">
              <a16:creationId xmlns:a16="http://schemas.microsoft.com/office/drawing/2014/main" id="{CF167CA7-83C3-4291-ACA2-75FCA62A67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33" name="AutoShape 31">
          <a:extLst>
            <a:ext uri="{FF2B5EF4-FFF2-40B4-BE49-F238E27FC236}">
              <a16:creationId xmlns:a16="http://schemas.microsoft.com/office/drawing/2014/main" id="{B101EEEB-6E1F-4041-B739-75F4B2121A4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34" name="AutoShape 31">
          <a:extLst>
            <a:ext uri="{FF2B5EF4-FFF2-40B4-BE49-F238E27FC236}">
              <a16:creationId xmlns:a16="http://schemas.microsoft.com/office/drawing/2014/main" id="{BF450A8E-9516-40CE-A339-04B972EB30D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35" name="AutoShape 31">
          <a:extLst>
            <a:ext uri="{FF2B5EF4-FFF2-40B4-BE49-F238E27FC236}">
              <a16:creationId xmlns:a16="http://schemas.microsoft.com/office/drawing/2014/main" id="{7DCA017C-C06D-4754-A546-8E10711FD3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36" name="AutoShape 31">
          <a:extLst>
            <a:ext uri="{FF2B5EF4-FFF2-40B4-BE49-F238E27FC236}">
              <a16:creationId xmlns:a16="http://schemas.microsoft.com/office/drawing/2014/main" id="{7BE8330F-677E-4165-BC14-3A6C3642A6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37" name="AutoShape 31">
          <a:extLst>
            <a:ext uri="{FF2B5EF4-FFF2-40B4-BE49-F238E27FC236}">
              <a16:creationId xmlns:a16="http://schemas.microsoft.com/office/drawing/2014/main" id="{2DDC5849-44BE-4F76-A996-BA8649B4110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38" name="AutoShape 31">
          <a:extLst>
            <a:ext uri="{FF2B5EF4-FFF2-40B4-BE49-F238E27FC236}">
              <a16:creationId xmlns:a16="http://schemas.microsoft.com/office/drawing/2014/main" id="{2732A10A-CFC3-4898-9EBF-84FAD5FAF82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39" name="AutoShape 31">
          <a:extLst>
            <a:ext uri="{FF2B5EF4-FFF2-40B4-BE49-F238E27FC236}">
              <a16:creationId xmlns:a16="http://schemas.microsoft.com/office/drawing/2014/main" id="{05E4E04D-8465-46F8-8443-5ACE4BE772B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40" name="AutoShape 31">
          <a:extLst>
            <a:ext uri="{FF2B5EF4-FFF2-40B4-BE49-F238E27FC236}">
              <a16:creationId xmlns:a16="http://schemas.microsoft.com/office/drawing/2014/main" id="{B6076040-694D-41A9-A452-B59BB58D5C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41" name="AutoShape 31">
          <a:extLst>
            <a:ext uri="{FF2B5EF4-FFF2-40B4-BE49-F238E27FC236}">
              <a16:creationId xmlns:a16="http://schemas.microsoft.com/office/drawing/2014/main" id="{D3811D9A-5E5C-42D7-A9EA-3BF8AB12B51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42" name="AutoShape 31">
          <a:extLst>
            <a:ext uri="{FF2B5EF4-FFF2-40B4-BE49-F238E27FC236}">
              <a16:creationId xmlns:a16="http://schemas.microsoft.com/office/drawing/2014/main" id="{C4B8E615-4F30-44F2-A5B3-26616757EA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43" name="AutoShape 31">
          <a:extLst>
            <a:ext uri="{FF2B5EF4-FFF2-40B4-BE49-F238E27FC236}">
              <a16:creationId xmlns:a16="http://schemas.microsoft.com/office/drawing/2014/main" id="{EF738751-F277-4244-BB38-18087B0325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44" name="AutoShape 31">
          <a:extLst>
            <a:ext uri="{FF2B5EF4-FFF2-40B4-BE49-F238E27FC236}">
              <a16:creationId xmlns:a16="http://schemas.microsoft.com/office/drawing/2014/main" id="{191E29E7-7243-43BA-B978-FCB37402D77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45" name="AutoShape 31">
          <a:extLst>
            <a:ext uri="{FF2B5EF4-FFF2-40B4-BE49-F238E27FC236}">
              <a16:creationId xmlns:a16="http://schemas.microsoft.com/office/drawing/2014/main" id="{7238B7D3-D626-4663-BE2B-34113148ABA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46" name="AutoShape 31">
          <a:extLst>
            <a:ext uri="{FF2B5EF4-FFF2-40B4-BE49-F238E27FC236}">
              <a16:creationId xmlns:a16="http://schemas.microsoft.com/office/drawing/2014/main" id="{1B18EF2A-D5B1-434C-AC38-64B05CDF244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47" name="AutoShape 31">
          <a:extLst>
            <a:ext uri="{FF2B5EF4-FFF2-40B4-BE49-F238E27FC236}">
              <a16:creationId xmlns:a16="http://schemas.microsoft.com/office/drawing/2014/main" id="{CDA38F4B-72B2-481F-A446-6425C8A2D9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48" name="AutoShape 31">
          <a:extLst>
            <a:ext uri="{FF2B5EF4-FFF2-40B4-BE49-F238E27FC236}">
              <a16:creationId xmlns:a16="http://schemas.microsoft.com/office/drawing/2014/main" id="{61826FFE-3797-41BC-BB1D-921F53AEDB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49" name="AutoShape 31">
          <a:extLst>
            <a:ext uri="{FF2B5EF4-FFF2-40B4-BE49-F238E27FC236}">
              <a16:creationId xmlns:a16="http://schemas.microsoft.com/office/drawing/2014/main" id="{8812140A-C925-4954-9511-AD58CE8464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50" name="AutoShape 31">
          <a:extLst>
            <a:ext uri="{FF2B5EF4-FFF2-40B4-BE49-F238E27FC236}">
              <a16:creationId xmlns:a16="http://schemas.microsoft.com/office/drawing/2014/main" id="{59E52603-71B6-407C-BC38-BB7ADED585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51" name="AutoShape 31">
          <a:extLst>
            <a:ext uri="{FF2B5EF4-FFF2-40B4-BE49-F238E27FC236}">
              <a16:creationId xmlns:a16="http://schemas.microsoft.com/office/drawing/2014/main" id="{15160F01-C7B5-4F06-A1CA-F75B167F5E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52" name="AutoShape 31">
          <a:extLst>
            <a:ext uri="{FF2B5EF4-FFF2-40B4-BE49-F238E27FC236}">
              <a16:creationId xmlns:a16="http://schemas.microsoft.com/office/drawing/2014/main" id="{02F86D6C-9F8D-44AF-BFBB-83B6B9665A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53" name="AutoShape 31">
          <a:extLst>
            <a:ext uri="{FF2B5EF4-FFF2-40B4-BE49-F238E27FC236}">
              <a16:creationId xmlns:a16="http://schemas.microsoft.com/office/drawing/2014/main" id="{C0A704E9-F072-4039-9C51-32FF6234B84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54" name="AutoShape 31">
          <a:extLst>
            <a:ext uri="{FF2B5EF4-FFF2-40B4-BE49-F238E27FC236}">
              <a16:creationId xmlns:a16="http://schemas.microsoft.com/office/drawing/2014/main" id="{AC11CCDF-0175-4128-ABA9-D58A3822C0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55" name="AutoShape 31">
          <a:extLst>
            <a:ext uri="{FF2B5EF4-FFF2-40B4-BE49-F238E27FC236}">
              <a16:creationId xmlns:a16="http://schemas.microsoft.com/office/drawing/2014/main" id="{18840976-B221-4488-9DB2-26308E9C1F5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56" name="AutoShape 31">
          <a:extLst>
            <a:ext uri="{FF2B5EF4-FFF2-40B4-BE49-F238E27FC236}">
              <a16:creationId xmlns:a16="http://schemas.microsoft.com/office/drawing/2014/main" id="{72ABA01D-3630-4109-8FFE-897B95360E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57" name="AutoShape 31">
          <a:extLst>
            <a:ext uri="{FF2B5EF4-FFF2-40B4-BE49-F238E27FC236}">
              <a16:creationId xmlns:a16="http://schemas.microsoft.com/office/drawing/2014/main" id="{ECD6C221-6367-404F-B972-E88C7E453EB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58" name="AutoShape 31">
          <a:extLst>
            <a:ext uri="{FF2B5EF4-FFF2-40B4-BE49-F238E27FC236}">
              <a16:creationId xmlns:a16="http://schemas.microsoft.com/office/drawing/2014/main" id="{691A911F-F224-4637-BCF2-B1A94599247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59" name="AutoShape 31">
          <a:extLst>
            <a:ext uri="{FF2B5EF4-FFF2-40B4-BE49-F238E27FC236}">
              <a16:creationId xmlns:a16="http://schemas.microsoft.com/office/drawing/2014/main" id="{B9E62551-07E6-4F45-A01E-3D9A085C15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60" name="AutoShape 31">
          <a:extLst>
            <a:ext uri="{FF2B5EF4-FFF2-40B4-BE49-F238E27FC236}">
              <a16:creationId xmlns:a16="http://schemas.microsoft.com/office/drawing/2014/main" id="{83F496F6-561C-40C2-9A5D-299EB39AF6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61" name="AutoShape 31">
          <a:extLst>
            <a:ext uri="{FF2B5EF4-FFF2-40B4-BE49-F238E27FC236}">
              <a16:creationId xmlns:a16="http://schemas.microsoft.com/office/drawing/2014/main" id="{2BF8E295-6467-4C38-B8BC-D55CE522F8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62" name="AutoShape 31">
          <a:extLst>
            <a:ext uri="{FF2B5EF4-FFF2-40B4-BE49-F238E27FC236}">
              <a16:creationId xmlns:a16="http://schemas.microsoft.com/office/drawing/2014/main" id="{9339257E-8529-417F-BF5E-F257AD42E38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63" name="AutoShape 31">
          <a:extLst>
            <a:ext uri="{FF2B5EF4-FFF2-40B4-BE49-F238E27FC236}">
              <a16:creationId xmlns:a16="http://schemas.microsoft.com/office/drawing/2014/main" id="{0083A8D1-258D-4399-B054-39E2602986F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64" name="AutoShape 31">
          <a:extLst>
            <a:ext uri="{FF2B5EF4-FFF2-40B4-BE49-F238E27FC236}">
              <a16:creationId xmlns:a16="http://schemas.microsoft.com/office/drawing/2014/main" id="{78DA9891-ED64-4672-B9D2-856AB0C08A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65" name="AutoShape 31">
          <a:extLst>
            <a:ext uri="{FF2B5EF4-FFF2-40B4-BE49-F238E27FC236}">
              <a16:creationId xmlns:a16="http://schemas.microsoft.com/office/drawing/2014/main" id="{04933F65-E3FD-4C87-BE59-2AC1815CB1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66" name="AutoShape 31">
          <a:extLst>
            <a:ext uri="{FF2B5EF4-FFF2-40B4-BE49-F238E27FC236}">
              <a16:creationId xmlns:a16="http://schemas.microsoft.com/office/drawing/2014/main" id="{197519B2-23F9-4B69-9D76-55F9585FC35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67" name="AutoShape 31">
          <a:extLst>
            <a:ext uri="{FF2B5EF4-FFF2-40B4-BE49-F238E27FC236}">
              <a16:creationId xmlns:a16="http://schemas.microsoft.com/office/drawing/2014/main" id="{96E3F6A7-ED99-4AAB-9BA6-D9642EDB0FA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68" name="AutoShape 31">
          <a:extLst>
            <a:ext uri="{FF2B5EF4-FFF2-40B4-BE49-F238E27FC236}">
              <a16:creationId xmlns:a16="http://schemas.microsoft.com/office/drawing/2014/main" id="{F79E86DE-167C-49D3-BAC1-171BCD98A0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69" name="AutoShape 31">
          <a:extLst>
            <a:ext uri="{FF2B5EF4-FFF2-40B4-BE49-F238E27FC236}">
              <a16:creationId xmlns:a16="http://schemas.microsoft.com/office/drawing/2014/main" id="{AB059B38-2338-47B5-A3D2-CBAC72BD254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70" name="AutoShape 31">
          <a:extLst>
            <a:ext uri="{FF2B5EF4-FFF2-40B4-BE49-F238E27FC236}">
              <a16:creationId xmlns:a16="http://schemas.microsoft.com/office/drawing/2014/main" id="{BF9AE20E-8A55-4E03-B500-391FEB4374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71" name="AutoShape 31">
          <a:extLst>
            <a:ext uri="{FF2B5EF4-FFF2-40B4-BE49-F238E27FC236}">
              <a16:creationId xmlns:a16="http://schemas.microsoft.com/office/drawing/2014/main" id="{741D7C7D-0CC0-4F3F-8620-71D8DA0BB0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72" name="AutoShape 31">
          <a:extLst>
            <a:ext uri="{FF2B5EF4-FFF2-40B4-BE49-F238E27FC236}">
              <a16:creationId xmlns:a16="http://schemas.microsoft.com/office/drawing/2014/main" id="{8EAB27C5-7A26-444C-9CAD-5B5258AD131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73" name="AutoShape 31">
          <a:extLst>
            <a:ext uri="{FF2B5EF4-FFF2-40B4-BE49-F238E27FC236}">
              <a16:creationId xmlns:a16="http://schemas.microsoft.com/office/drawing/2014/main" id="{6F4CD2B0-98B6-4E8F-8C5F-40A38109EBC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74" name="AutoShape 31">
          <a:extLst>
            <a:ext uri="{FF2B5EF4-FFF2-40B4-BE49-F238E27FC236}">
              <a16:creationId xmlns:a16="http://schemas.microsoft.com/office/drawing/2014/main" id="{F5A31F4F-17A3-4755-8650-96A4C632164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75" name="AutoShape 31">
          <a:extLst>
            <a:ext uri="{FF2B5EF4-FFF2-40B4-BE49-F238E27FC236}">
              <a16:creationId xmlns:a16="http://schemas.microsoft.com/office/drawing/2014/main" id="{3A89EA6A-EF3C-45E5-978E-3404B11BAE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76" name="AutoShape 31">
          <a:extLst>
            <a:ext uri="{FF2B5EF4-FFF2-40B4-BE49-F238E27FC236}">
              <a16:creationId xmlns:a16="http://schemas.microsoft.com/office/drawing/2014/main" id="{985400F5-F19E-47D5-A0F8-9E6DAE0D92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77" name="AutoShape 31">
          <a:extLst>
            <a:ext uri="{FF2B5EF4-FFF2-40B4-BE49-F238E27FC236}">
              <a16:creationId xmlns:a16="http://schemas.microsoft.com/office/drawing/2014/main" id="{ADC6504C-C12E-4A40-AA30-D67A291059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78" name="AutoShape 31">
          <a:extLst>
            <a:ext uri="{FF2B5EF4-FFF2-40B4-BE49-F238E27FC236}">
              <a16:creationId xmlns:a16="http://schemas.microsoft.com/office/drawing/2014/main" id="{0796382D-23B8-4975-AD3A-061D43AC27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79" name="AutoShape 31">
          <a:extLst>
            <a:ext uri="{FF2B5EF4-FFF2-40B4-BE49-F238E27FC236}">
              <a16:creationId xmlns:a16="http://schemas.microsoft.com/office/drawing/2014/main" id="{11458FDE-9432-4D07-9FF1-4404E1F139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80" name="AutoShape 31">
          <a:extLst>
            <a:ext uri="{FF2B5EF4-FFF2-40B4-BE49-F238E27FC236}">
              <a16:creationId xmlns:a16="http://schemas.microsoft.com/office/drawing/2014/main" id="{1EAF47A5-746A-4E81-8AB3-4FAF004EBD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81" name="AutoShape 31">
          <a:extLst>
            <a:ext uri="{FF2B5EF4-FFF2-40B4-BE49-F238E27FC236}">
              <a16:creationId xmlns:a16="http://schemas.microsoft.com/office/drawing/2014/main" id="{A7B37444-4687-4922-949A-8174C97518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82" name="AutoShape 31">
          <a:extLst>
            <a:ext uri="{FF2B5EF4-FFF2-40B4-BE49-F238E27FC236}">
              <a16:creationId xmlns:a16="http://schemas.microsoft.com/office/drawing/2014/main" id="{D7BF476D-4994-4DA3-9D83-7C73C5E288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83" name="AutoShape 31">
          <a:extLst>
            <a:ext uri="{FF2B5EF4-FFF2-40B4-BE49-F238E27FC236}">
              <a16:creationId xmlns:a16="http://schemas.microsoft.com/office/drawing/2014/main" id="{60BE1082-A79D-4F75-8E60-E4773EF053D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84" name="AutoShape 31">
          <a:extLst>
            <a:ext uri="{FF2B5EF4-FFF2-40B4-BE49-F238E27FC236}">
              <a16:creationId xmlns:a16="http://schemas.microsoft.com/office/drawing/2014/main" id="{86CC167F-71DF-4111-8678-0425D0572B0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85" name="AutoShape 31">
          <a:extLst>
            <a:ext uri="{FF2B5EF4-FFF2-40B4-BE49-F238E27FC236}">
              <a16:creationId xmlns:a16="http://schemas.microsoft.com/office/drawing/2014/main" id="{8D60230A-946D-47A6-A4C8-91AD51AD8F8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86" name="AutoShape 31">
          <a:extLst>
            <a:ext uri="{FF2B5EF4-FFF2-40B4-BE49-F238E27FC236}">
              <a16:creationId xmlns:a16="http://schemas.microsoft.com/office/drawing/2014/main" id="{AF520BF5-840F-4CB7-87FC-1EB11AD9690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87" name="AutoShape 31">
          <a:extLst>
            <a:ext uri="{FF2B5EF4-FFF2-40B4-BE49-F238E27FC236}">
              <a16:creationId xmlns:a16="http://schemas.microsoft.com/office/drawing/2014/main" id="{F1C96DD8-620D-4AF3-8084-41B6C4EBC32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88" name="AutoShape 31">
          <a:extLst>
            <a:ext uri="{FF2B5EF4-FFF2-40B4-BE49-F238E27FC236}">
              <a16:creationId xmlns:a16="http://schemas.microsoft.com/office/drawing/2014/main" id="{89059C60-7DB6-4F8B-8727-C89DE919CE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89" name="AutoShape 31">
          <a:extLst>
            <a:ext uri="{FF2B5EF4-FFF2-40B4-BE49-F238E27FC236}">
              <a16:creationId xmlns:a16="http://schemas.microsoft.com/office/drawing/2014/main" id="{839C4ED8-3CDB-4E97-A3BC-2EA4ECE5AB0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90" name="AutoShape 31">
          <a:extLst>
            <a:ext uri="{FF2B5EF4-FFF2-40B4-BE49-F238E27FC236}">
              <a16:creationId xmlns:a16="http://schemas.microsoft.com/office/drawing/2014/main" id="{F0DA8267-75EA-41ED-842C-45B9FBC519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91" name="AutoShape 31">
          <a:extLst>
            <a:ext uri="{FF2B5EF4-FFF2-40B4-BE49-F238E27FC236}">
              <a16:creationId xmlns:a16="http://schemas.microsoft.com/office/drawing/2014/main" id="{9C93EA26-5F83-48C5-B59A-B074B7834D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92" name="AutoShape 31">
          <a:extLst>
            <a:ext uri="{FF2B5EF4-FFF2-40B4-BE49-F238E27FC236}">
              <a16:creationId xmlns:a16="http://schemas.microsoft.com/office/drawing/2014/main" id="{E64C22E8-FDC7-415E-8319-578B77EE21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93" name="AutoShape 31">
          <a:extLst>
            <a:ext uri="{FF2B5EF4-FFF2-40B4-BE49-F238E27FC236}">
              <a16:creationId xmlns:a16="http://schemas.microsoft.com/office/drawing/2014/main" id="{484A6930-3692-43A9-831E-885AEA93D91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94" name="AutoShape 31">
          <a:extLst>
            <a:ext uri="{FF2B5EF4-FFF2-40B4-BE49-F238E27FC236}">
              <a16:creationId xmlns:a16="http://schemas.microsoft.com/office/drawing/2014/main" id="{C6EE9A55-FDED-464F-8131-1888C6051E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95" name="AutoShape 31">
          <a:extLst>
            <a:ext uri="{FF2B5EF4-FFF2-40B4-BE49-F238E27FC236}">
              <a16:creationId xmlns:a16="http://schemas.microsoft.com/office/drawing/2014/main" id="{97CCA096-D876-4DDD-8691-ADDA8BB0C4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96" name="AutoShape 31">
          <a:extLst>
            <a:ext uri="{FF2B5EF4-FFF2-40B4-BE49-F238E27FC236}">
              <a16:creationId xmlns:a16="http://schemas.microsoft.com/office/drawing/2014/main" id="{411EB5BC-780C-4F07-81E1-DFEFD5198A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97" name="AutoShape 31">
          <a:extLst>
            <a:ext uri="{FF2B5EF4-FFF2-40B4-BE49-F238E27FC236}">
              <a16:creationId xmlns:a16="http://schemas.microsoft.com/office/drawing/2014/main" id="{C6347732-4C5E-417A-A1A0-64AABC72A83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98" name="AutoShape 31">
          <a:extLst>
            <a:ext uri="{FF2B5EF4-FFF2-40B4-BE49-F238E27FC236}">
              <a16:creationId xmlns:a16="http://schemas.microsoft.com/office/drawing/2014/main" id="{8D1523AC-F0CB-4C09-95E3-4A285D840C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899" name="AutoShape 31">
          <a:extLst>
            <a:ext uri="{FF2B5EF4-FFF2-40B4-BE49-F238E27FC236}">
              <a16:creationId xmlns:a16="http://schemas.microsoft.com/office/drawing/2014/main" id="{990ECBB6-021F-40C9-8970-26F61C65D9E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00" name="AutoShape 31">
          <a:extLst>
            <a:ext uri="{FF2B5EF4-FFF2-40B4-BE49-F238E27FC236}">
              <a16:creationId xmlns:a16="http://schemas.microsoft.com/office/drawing/2014/main" id="{FF30C499-1417-4CAD-9F55-0EFF103F87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01" name="AutoShape 31">
          <a:extLst>
            <a:ext uri="{FF2B5EF4-FFF2-40B4-BE49-F238E27FC236}">
              <a16:creationId xmlns:a16="http://schemas.microsoft.com/office/drawing/2014/main" id="{1B9444FF-AC64-4A5E-9B36-47CB380A5D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02" name="AutoShape 31">
          <a:extLst>
            <a:ext uri="{FF2B5EF4-FFF2-40B4-BE49-F238E27FC236}">
              <a16:creationId xmlns:a16="http://schemas.microsoft.com/office/drawing/2014/main" id="{D5A5DFF0-E700-44B5-9BFA-10A740920D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03" name="AutoShape 31">
          <a:extLst>
            <a:ext uri="{FF2B5EF4-FFF2-40B4-BE49-F238E27FC236}">
              <a16:creationId xmlns:a16="http://schemas.microsoft.com/office/drawing/2014/main" id="{872B5E12-41A2-4B6F-9C2D-B8A3A7B32B0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04" name="AutoShape 31">
          <a:extLst>
            <a:ext uri="{FF2B5EF4-FFF2-40B4-BE49-F238E27FC236}">
              <a16:creationId xmlns:a16="http://schemas.microsoft.com/office/drawing/2014/main" id="{C7FECAF4-A0C9-47E5-8FCE-CF16D9E9FE3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05" name="AutoShape 31">
          <a:extLst>
            <a:ext uri="{FF2B5EF4-FFF2-40B4-BE49-F238E27FC236}">
              <a16:creationId xmlns:a16="http://schemas.microsoft.com/office/drawing/2014/main" id="{343BAEC2-E22B-4A91-9736-D06A2624D3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06" name="AutoShape 31">
          <a:extLst>
            <a:ext uri="{FF2B5EF4-FFF2-40B4-BE49-F238E27FC236}">
              <a16:creationId xmlns:a16="http://schemas.microsoft.com/office/drawing/2014/main" id="{D13C1541-123B-4333-9646-BC44282F7D5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07" name="AutoShape 31">
          <a:extLst>
            <a:ext uri="{FF2B5EF4-FFF2-40B4-BE49-F238E27FC236}">
              <a16:creationId xmlns:a16="http://schemas.microsoft.com/office/drawing/2014/main" id="{874056E6-4FDD-4585-B346-F958A24C339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08" name="AutoShape 31">
          <a:extLst>
            <a:ext uri="{FF2B5EF4-FFF2-40B4-BE49-F238E27FC236}">
              <a16:creationId xmlns:a16="http://schemas.microsoft.com/office/drawing/2014/main" id="{F8CC778A-4CEE-47AC-854B-64BCA52204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09" name="AutoShape 31">
          <a:extLst>
            <a:ext uri="{FF2B5EF4-FFF2-40B4-BE49-F238E27FC236}">
              <a16:creationId xmlns:a16="http://schemas.microsoft.com/office/drawing/2014/main" id="{18FEBB47-91DB-45B0-BFA9-5304E0D439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10" name="AutoShape 31">
          <a:extLst>
            <a:ext uri="{FF2B5EF4-FFF2-40B4-BE49-F238E27FC236}">
              <a16:creationId xmlns:a16="http://schemas.microsoft.com/office/drawing/2014/main" id="{55678202-9DDB-4E59-9B54-765AEE6895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11" name="AutoShape 31">
          <a:extLst>
            <a:ext uri="{FF2B5EF4-FFF2-40B4-BE49-F238E27FC236}">
              <a16:creationId xmlns:a16="http://schemas.microsoft.com/office/drawing/2014/main" id="{9F713135-7C0D-4DF2-93EC-4DBBFE077E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12" name="AutoShape 31">
          <a:extLst>
            <a:ext uri="{FF2B5EF4-FFF2-40B4-BE49-F238E27FC236}">
              <a16:creationId xmlns:a16="http://schemas.microsoft.com/office/drawing/2014/main" id="{1ED284EE-1D6C-4882-9F55-A03996A0A6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13" name="AutoShape 31">
          <a:extLst>
            <a:ext uri="{FF2B5EF4-FFF2-40B4-BE49-F238E27FC236}">
              <a16:creationId xmlns:a16="http://schemas.microsoft.com/office/drawing/2014/main" id="{871D3242-AFB2-4BFE-B7DB-DBDD2A2D20D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14" name="AutoShape 31">
          <a:extLst>
            <a:ext uri="{FF2B5EF4-FFF2-40B4-BE49-F238E27FC236}">
              <a16:creationId xmlns:a16="http://schemas.microsoft.com/office/drawing/2014/main" id="{DF7A4BAA-BE7C-4F64-A29B-F9EAE58332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15" name="AutoShape 31">
          <a:extLst>
            <a:ext uri="{FF2B5EF4-FFF2-40B4-BE49-F238E27FC236}">
              <a16:creationId xmlns:a16="http://schemas.microsoft.com/office/drawing/2014/main" id="{A3795202-0911-4733-8E26-D6F74BDC72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16" name="AutoShape 31">
          <a:extLst>
            <a:ext uri="{FF2B5EF4-FFF2-40B4-BE49-F238E27FC236}">
              <a16:creationId xmlns:a16="http://schemas.microsoft.com/office/drawing/2014/main" id="{BFB43495-E4EE-4BAA-8D1A-FBE4CE8A8A1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17" name="AutoShape 31">
          <a:extLst>
            <a:ext uri="{FF2B5EF4-FFF2-40B4-BE49-F238E27FC236}">
              <a16:creationId xmlns:a16="http://schemas.microsoft.com/office/drawing/2014/main" id="{EF356D7E-055E-438A-8751-DB37D7B38DA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18" name="AutoShape 31">
          <a:extLst>
            <a:ext uri="{FF2B5EF4-FFF2-40B4-BE49-F238E27FC236}">
              <a16:creationId xmlns:a16="http://schemas.microsoft.com/office/drawing/2014/main" id="{AEC5E646-6602-41E5-BA91-9AC5DC65270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19" name="AutoShape 31">
          <a:extLst>
            <a:ext uri="{FF2B5EF4-FFF2-40B4-BE49-F238E27FC236}">
              <a16:creationId xmlns:a16="http://schemas.microsoft.com/office/drawing/2014/main" id="{2A2DBA71-1198-4571-B603-95559A8D90E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20" name="AutoShape 31">
          <a:extLst>
            <a:ext uri="{FF2B5EF4-FFF2-40B4-BE49-F238E27FC236}">
              <a16:creationId xmlns:a16="http://schemas.microsoft.com/office/drawing/2014/main" id="{37E760C8-5501-405B-AEF7-64D81839DB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21" name="AutoShape 31">
          <a:extLst>
            <a:ext uri="{FF2B5EF4-FFF2-40B4-BE49-F238E27FC236}">
              <a16:creationId xmlns:a16="http://schemas.microsoft.com/office/drawing/2014/main" id="{6C73534D-F760-4A45-85C1-F2E44001A7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22" name="AutoShape 31">
          <a:extLst>
            <a:ext uri="{FF2B5EF4-FFF2-40B4-BE49-F238E27FC236}">
              <a16:creationId xmlns:a16="http://schemas.microsoft.com/office/drawing/2014/main" id="{763EED87-6B17-48A7-A133-5FC322C2085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23" name="AutoShape 31">
          <a:extLst>
            <a:ext uri="{FF2B5EF4-FFF2-40B4-BE49-F238E27FC236}">
              <a16:creationId xmlns:a16="http://schemas.microsoft.com/office/drawing/2014/main" id="{D274CC72-2381-488E-9C11-7A3BC1DB17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24" name="AutoShape 31">
          <a:extLst>
            <a:ext uri="{FF2B5EF4-FFF2-40B4-BE49-F238E27FC236}">
              <a16:creationId xmlns:a16="http://schemas.microsoft.com/office/drawing/2014/main" id="{789B796A-AE5A-49F7-86A4-E3A804B33BF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25" name="AutoShape 31">
          <a:extLst>
            <a:ext uri="{FF2B5EF4-FFF2-40B4-BE49-F238E27FC236}">
              <a16:creationId xmlns:a16="http://schemas.microsoft.com/office/drawing/2014/main" id="{49D35708-962C-40A6-96A4-5C4C51E73E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26" name="AutoShape 31">
          <a:extLst>
            <a:ext uri="{FF2B5EF4-FFF2-40B4-BE49-F238E27FC236}">
              <a16:creationId xmlns:a16="http://schemas.microsoft.com/office/drawing/2014/main" id="{7043DD16-D2E3-4D90-986E-6E095FFEDAF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27" name="AutoShape 31">
          <a:extLst>
            <a:ext uri="{FF2B5EF4-FFF2-40B4-BE49-F238E27FC236}">
              <a16:creationId xmlns:a16="http://schemas.microsoft.com/office/drawing/2014/main" id="{13CEC9D7-825F-47BA-9BDD-4DC8A604EE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28" name="AutoShape 31">
          <a:extLst>
            <a:ext uri="{FF2B5EF4-FFF2-40B4-BE49-F238E27FC236}">
              <a16:creationId xmlns:a16="http://schemas.microsoft.com/office/drawing/2014/main" id="{944ED6D7-171F-4042-AF36-AF60B2C11EB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29" name="AutoShape 31">
          <a:extLst>
            <a:ext uri="{FF2B5EF4-FFF2-40B4-BE49-F238E27FC236}">
              <a16:creationId xmlns:a16="http://schemas.microsoft.com/office/drawing/2014/main" id="{2C5FEB8B-186C-499C-AE47-52474E60FB4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30" name="AutoShape 31">
          <a:extLst>
            <a:ext uri="{FF2B5EF4-FFF2-40B4-BE49-F238E27FC236}">
              <a16:creationId xmlns:a16="http://schemas.microsoft.com/office/drawing/2014/main" id="{7CA066F0-B9EA-48FF-86DD-D943A789E9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31" name="AutoShape 31">
          <a:extLst>
            <a:ext uri="{FF2B5EF4-FFF2-40B4-BE49-F238E27FC236}">
              <a16:creationId xmlns:a16="http://schemas.microsoft.com/office/drawing/2014/main" id="{36C86136-F2E3-4D0B-877D-C373AC5630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32" name="AutoShape 31">
          <a:extLst>
            <a:ext uri="{FF2B5EF4-FFF2-40B4-BE49-F238E27FC236}">
              <a16:creationId xmlns:a16="http://schemas.microsoft.com/office/drawing/2014/main" id="{FEC6B2FF-DC6D-4AE4-83D6-BFDE382008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33" name="AutoShape 31">
          <a:extLst>
            <a:ext uri="{FF2B5EF4-FFF2-40B4-BE49-F238E27FC236}">
              <a16:creationId xmlns:a16="http://schemas.microsoft.com/office/drawing/2014/main" id="{810DADF1-B815-4C1C-B475-72525D5C95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34" name="AutoShape 31">
          <a:extLst>
            <a:ext uri="{FF2B5EF4-FFF2-40B4-BE49-F238E27FC236}">
              <a16:creationId xmlns:a16="http://schemas.microsoft.com/office/drawing/2014/main" id="{B624834D-4DE8-4D3B-8A28-CD34C1F3BDD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35" name="AutoShape 31">
          <a:extLst>
            <a:ext uri="{FF2B5EF4-FFF2-40B4-BE49-F238E27FC236}">
              <a16:creationId xmlns:a16="http://schemas.microsoft.com/office/drawing/2014/main" id="{B2536D2B-92F5-4AC5-B9FD-9556864D54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36" name="AutoShape 31">
          <a:extLst>
            <a:ext uri="{FF2B5EF4-FFF2-40B4-BE49-F238E27FC236}">
              <a16:creationId xmlns:a16="http://schemas.microsoft.com/office/drawing/2014/main" id="{6FAF938E-730A-4F02-9EB2-038290D85C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37" name="AutoShape 31">
          <a:extLst>
            <a:ext uri="{FF2B5EF4-FFF2-40B4-BE49-F238E27FC236}">
              <a16:creationId xmlns:a16="http://schemas.microsoft.com/office/drawing/2014/main" id="{0D7C9A75-D40D-4260-A27F-26889A8642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38" name="AutoShape 31">
          <a:extLst>
            <a:ext uri="{FF2B5EF4-FFF2-40B4-BE49-F238E27FC236}">
              <a16:creationId xmlns:a16="http://schemas.microsoft.com/office/drawing/2014/main" id="{2A180458-1570-4F92-AE06-8D187C9BEC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39" name="AutoShape 31">
          <a:extLst>
            <a:ext uri="{FF2B5EF4-FFF2-40B4-BE49-F238E27FC236}">
              <a16:creationId xmlns:a16="http://schemas.microsoft.com/office/drawing/2014/main" id="{48730391-5E1F-40F2-B341-9B75780815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40" name="AutoShape 31">
          <a:extLst>
            <a:ext uri="{FF2B5EF4-FFF2-40B4-BE49-F238E27FC236}">
              <a16:creationId xmlns:a16="http://schemas.microsoft.com/office/drawing/2014/main" id="{CBE2A975-6070-46E0-868D-063CBB5FA6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41" name="AutoShape 31">
          <a:extLst>
            <a:ext uri="{FF2B5EF4-FFF2-40B4-BE49-F238E27FC236}">
              <a16:creationId xmlns:a16="http://schemas.microsoft.com/office/drawing/2014/main" id="{243E782D-CA9C-462A-A724-0755194D0E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42" name="AutoShape 31">
          <a:extLst>
            <a:ext uri="{FF2B5EF4-FFF2-40B4-BE49-F238E27FC236}">
              <a16:creationId xmlns:a16="http://schemas.microsoft.com/office/drawing/2014/main" id="{BD17F95E-2E98-44B9-B469-DF078C48215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43" name="AutoShape 31">
          <a:extLst>
            <a:ext uri="{FF2B5EF4-FFF2-40B4-BE49-F238E27FC236}">
              <a16:creationId xmlns:a16="http://schemas.microsoft.com/office/drawing/2014/main" id="{0EF6B421-4C01-46A6-953B-DFD7D9D5C51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44" name="AutoShape 31">
          <a:extLst>
            <a:ext uri="{FF2B5EF4-FFF2-40B4-BE49-F238E27FC236}">
              <a16:creationId xmlns:a16="http://schemas.microsoft.com/office/drawing/2014/main" id="{2574E7AF-8F33-4425-9982-1E366D398B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45" name="AutoShape 31">
          <a:extLst>
            <a:ext uri="{FF2B5EF4-FFF2-40B4-BE49-F238E27FC236}">
              <a16:creationId xmlns:a16="http://schemas.microsoft.com/office/drawing/2014/main" id="{8E41B223-E131-4C26-A315-E2EEBF9AC75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46" name="AutoShape 31">
          <a:extLst>
            <a:ext uri="{FF2B5EF4-FFF2-40B4-BE49-F238E27FC236}">
              <a16:creationId xmlns:a16="http://schemas.microsoft.com/office/drawing/2014/main" id="{AD5BDC4D-0DC6-414C-9F00-707CD8944A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47" name="AutoShape 31">
          <a:extLst>
            <a:ext uri="{FF2B5EF4-FFF2-40B4-BE49-F238E27FC236}">
              <a16:creationId xmlns:a16="http://schemas.microsoft.com/office/drawing/2014/main" id="{4C2A1C60-333A-412D-B030-FFFC7D5890F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48" name="AutoShape 31">
          <a:extLst>
            <a:ext uri="{FF2B5EF4-FFF2-40B4-BE49-F238E27FC236}">
              <a16:creationId xmlns:a16="http://schemas.microsoft.com/office/drawing/2014/main" id="{89F008FF-9406-4956-A4BA-53002C00708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49" name="AutoShape 31">
          <a:extLst>
            <a:ext uri="{FF2B5EF4-FFF2-40B4-BE49-F238E27FC236}">
              <a16:creationId xmlns:a16="http://schemas.microsoft.com/office/drawing/2014/main" id="{464F913F-10B3-420B-986C-46BE4821C2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50" name="AutoShape 31">
          <a:extLst>
            <a:ext uri="{FF2B5EF4-FFF2-40B4-BE49-F238E27FC236}">
              <a16:creationId xmlns:a16="http://schemas.microsoft.com/office/drawing/2014/main" id="{A09F62F6-5DF7-4813-8B0A-D4B17003E20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51" name="AutoShape 31">
          <a:extLst>
            <a:ext uri="{FF2B5EF4-FFF2-40B4-BE49-F238E27FC236}">
              <a16:creationId xmlns:a16="http://schemas.microsoft.com/office/drawing/2014/main" id="{BDC87CB1-B1D0-4F33-95EF-19476BDE52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52" name="AutoShape 31">
          <a:extLst>
            <a:ext uri="{FF2B5EF4-FFF2-40B4-BE49-F238E27FC236}">
              <a16:creationId xmlns:a16="http://schemas.microsoft.com/office/drawing/2014/main" id="{3E2078EE-2DE7-472A-A6CA-AAFFA0CD9FA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53" name="AutoShape 31">
          <a:extLst>
            <a:ext uri="{FF2B5EF4-FFF2-40B4-BE49-F238E27FC236}">
              <a16:creationId xmlns:a16="http://schemas.microsoft.com/office/drawing/2014/main" id="{24ECFA6C-41D6-44E1-B6E9-6D9843A8CAC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54" name="AutoShape 31">
          <a:extLst>
            <a:ext uri="{FF2B5EF4-FFF2-40B4-BE49-F238E27FC236}">
              <a16:creationId xmlns:a16="http://schemas.microsoft.com/office/drawing/2014/main" id="{F7F0D672-833D-4372-B62D-1FA5AF95128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55" name="AutoShape 31">
          <a:extLst>
            <a:ext uri="{FF2B5EF4-FFF2-40B4-BE49-F238E27FC236}">
              <a16:creationId xmlns:a16="http://schemas.microsoft.com/office/drawing/2014/main" id="{E26BF06B-AC56-4609-8A9C-66424604CAE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56" name="AutoShape 31">
          <a:extLst>
            <a:ext uri="{FF2B5EF4-FFF2-40B4-BE49-F238E27FC236}">
              <a16:creationId xmlns:a16="http://schemas.microsoft.com/office/drawing/2014/main" id="{16BCE9EE-8573-4AAF-8C5A-0BBEFF1CA8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57" name="AutoShape 31">
          <a:extLst>
            <a:ext uri="{FF2B5EF4-FFF2-40B4-BE49-F238E27FC236}">
              <a16:creationId xmlns:a16="http://schemas.microsoft.com/office/drawing/2014/main" id="{B128AAF5-0955-4991-AA26-311876B2FF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58" name="AutoShape 31">
          <a:extLst>
            <a:ext uri="{FF2B5EF4-FFF2-40B4-BE49-F238E27FC236}">
              <a16:creationId xmlns:a16="http://schemas.microsoft.com/office/drawing/2014/main" id="{2D51924C-FA80-4465-A634-0DAA513A4F9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59" name="AutoShape 31">
          <a:extLst>
            <a:ext uri="{FF2B5EF4-FFF2-40B4-BE49-F238E27FC236}">
              <a16:creationId xmlns:a16="http://schemas.microsoft.com/office/drawing/2014/main" id="{4C854886-6530-4202-BC6A-708186F9EC3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60" name="AutoShape 31">
          <a:extLst>
            <a:ext uri="{FF2B5EF4-FFF2-40B4-BE49-F238E27FC236}">
              <a16:creationId xmlns:a16="http://schemas.microsoft.com/office/drawing/2014/main" id="{C355831A-E4F8-4DB9-A663-70E3E15B9E0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61" name="AutoShape 31">
          <a:extLst>
            <a:ext uri="{FF2B5EF4-FFF2-40B4-BE49-F238E27FC236}">
              <a16:creationId xmlns:a16="http://schemas.microsoft.com/office/drawing/2014/main" id="{781C4E20-1754-47CB-B8BC-80D3F502EB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62" name="AutoShape 31">
          <a:extLst>
            <a:ext uri="{FF2B5EF4-FFF2-40B4-BE49-F238E27FC236}">
              <a16:creationId xmlns:a16="http://schemas.microsoft.com/office/drawing/2014/main" id="{B8896D8B-374E-4F94-9500-56991400813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63" name="AutoShape 31">
          <a:extLst>
            <a:ext uri="{FF2B5EF4-FFF2-40B4-BE49-F238E27FC236}">
              <a16:creationId xmlns:a16="http://schemas.microsoft.com/office/drawing/2014/main" id="{D29AA5E2-A276-4E9A-B9FD-D1814D98684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64" name="AutoShape 31">
          <a:extLst>
            <a:ext uri="{FF2B5EF4-FFF2-40B4-BE49-F238E27FC236}">
              <a16:creationId xmlns:a16="http://schemas.microsoft.com/office/drawing/2014/main" id="{F3302565-2C1C-4990-828E-AE4188167D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65" name="AutoShape 31">
          <a:extLst>
            <a:ext uri="{FF2B5EF4-FFF2-40B4-BE49-F238E27FC236}">
              <a16:creationId xmlns:a16="http://schemas.microsoft.com/office/drawing/2014/main" id="{29D7D0EA-94CE-4660-923C-1E9BAB6AED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66" name="AutoShape 31">
          <a:extLst>
            <a:ext uri="{FF2B5EF4-FFF2-40B4-BE49-F238E27FC236}">
              <a16:creationId xmlns:a16="http://schemas.microsoft.com/office/drawing/2014/main" id="{B3EE389B-5FC5-496D-8E47-B11BAE1B84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67" name="AutoShape 31">
          <a:extLst>
            <a:ext uri="{FF2B5EF4-FFF2-40B4-BE49-F238E27FC236}">
              <a16:creationId xmlns:a16="http://schemas.microsoft.com/office/drawing/2014/main" id="{92146FB0-1624-465E-B988-14BD98EED42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68" name="AutoShape 31">
          <a:extLst>
            <a:ext uri="{FF2B5EF4-FFF2-40B4-BE49-F238E27FC236}">
              <a16:creationId xmlns:a16="http://schemas.microsoft.com/office/drawing/2014/main" id="{A77C5AB4-78BB-44F9-854A-D7C0FD32C8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69" name="AutoShape 31">
          <a:extLst>
            <a:ext uri="{FF2B5EF4-FFF2-40B4-BE49-F238E27FC236}">
              <a16:creationId xmlns:a16="http://schemas.microsoft.com/office/drawing/2014/main" id="{E969D9A5-C1E8-40BF-93EE-1D5444AB8F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70" name="AutoShape 31">
          <a:extLst>
            <a:ext uri="{FF2B5EF4-FFF2-40B4-BE49-F238E27FC236}">
              <a16:creationId xmlns:a16="http://schemas.microsoft.com/office/drawing/2014/main" id="{3C7AC291-4324-4808-A2E4-72366845021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71" name="AutoShape 31">
          <a:extLst>
            <a:ext uri="{FF2B5EF4-FFF2-40B4-BE49-F238E27FC236}">
              <a16:creationId xmlns:a16="http://schemas.microsoft.com/office/drawing/2014/main" id="{055FC193-F767-4001-A869-B44713C34F9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72" name="AutoShape 31">
          <a:extLst>
            <a:ext uri="{FF2B5EF4-FFF2-40B4-BE49-F238E27FC236}">
              <a16:creationId xmlns:a16="http://schemas.microsoft.com/office/drawing/2014/main" id="{C78414D9-B44C-4320-A308-5A622C2D900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73" name="AutoShape 31">
          <a:extLst>
            <a:ext uri="{FF2B5EF4-FFF2-40B4-BE49-F238E27FC236}">
              <a16:creationId xmlns:a16="http://schemas.microsoft.com/office/drawing/2014/main" id="{F60311A6-E422-454A-9382-BA89C052D3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74" name="AutoShape 31">
          <a:extLst>
            <a:ext uri="{FF2B5EF4-FFF2-40B4-BE49-F238E27FC236}">
              <a16:creationId xmlns:a16="http://schemas.microsoft.com/office/drawing/2014/main" id="{DA53A9F1-9D69-42AE-B05F-7195FABC72A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75" name="AutoShape 31">
          <a:extLst>
            <a:ext uri="{FF2B5EF4-FFF2-40B4-BE49-F238E27FC236}">
              <a16:creationId xmlns:a16="http://schemas.microsoft.com/office/drawing/2014/main" id="{B7317560-B22C-4B72-B267-FF93952E85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76" name="AutoShape 31">
          <a:extLst>
            <a:ext uri="{FF2B5EF4-FFF2-40B4-BE49-F238E27FC236}">
              <a16:creationId xmlns:a16="http://schemas.microsoft.com/office/drawing/2014/main" id="{148EB0FC-C212-4DC4-BEC0-9F383ABA875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77" name="AutoShape 31">
          <a:extLst>
            <a:ext uri="{FF2B5EF4-FFF2-40B4-BE49-F238E27FC236}">
              <a16:creationId xmlns:a16="http://schemas.microsoft.com/office/drawing/2014/main" id="{06CF6140-D9BD-4803-994E-CE02B22A8AF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78" name="AutoShape 31">
          <a:extLst>
            <a:ext uri="{FF2B5EF4-FFF2-40B4-BE49-F238E27FC236}">
              <a16:creationId xmlns:a16="http://schemas.microsoft.com/office/drawing/2014/main" id="{CB540C82-DDAE-4718-82D7-F4884640F33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79" name="AutoShape 31">
          <a:extLst>
            <a:ext uri="{FF2B5EF4-FFF2-40B4-BE49-F238E27FC236}">
              <a16:creationId xmlns:a16="http://schemas.microsoft.com/office/drawing/2014/main" id="{6825857C-0F35-49EF-A9D4-8399659163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80" name="AutoShape 31">
          <a:extLst>
            <a:ext uri="{FF2B5EF4-FFF2-40B4-BE49-F238E27FC236}">
              <a16:creationId xmlns:a16="http://schemas.microsoft.com/office/drawing/2014/main" id="{1723B289-0576-41DF-A9A3-07334ADE69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81" name="AutoShape 31">
          <a:extLst>
            <a:ext uri="{FF2B5EF4-FFF2-40B4-BE49-F238E27FC236}">
              <a16:creationId xmlns:a16="http://schemas.microsoft.com/office/drawing/2014/main" id="{B3F22832-5D4A-4B45-8186-1FF6971B12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82" name="AutoShape 31">
          <a:extLst>
            <a:ext uri="{FF2B5EF4-FFF2-40B4-BE49-F238E27FC236}">
              <a16:creationId xmlns:a16="http://schemas.microsoft.com/office/drawing/2014/main" id="{97E1595D-D71A-492E-8721-E68D03ED0F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83" name="AutoShape 31">
          <a:extLst>
            <a:ext uri="{FF2B5EF4-FFF2-40B4-BE49-F238E27FC236}">
              <a16:creationId xmlns:a16="http://schemas.microsoft.com/office/drawing/2014/main" id="{B49851E8-74CD-4705-850B-EAF55AF9F3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84" name="AutoShape 31">
          <a:extLst>
            <a:ext uri="{FF2B5EF4-FFF2-40B4-BE49-F238E27FC236}">
              <a16:creationId xmlns:a16="http://schemas.microsoft.com/office/drawing/2014/main" id="{80636722-2175-426A-9A01-F4064CD804D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85" name="AutoShape 31">
          <a:extLst>
            <a:ext uri="{FF2B5EF4-FFF2-40B4-BE49-F238E27FC236}">
              <a16:creationId xmlns:a16="http://schemas.microsoft.com/office/drawing/2014/main" id="{F1447CFA-71DA-4B16-AC48-DD07835BF3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86" name="AutoShape 31">
          <a:extLst>
            <a:ext uri="{FF2B5EF4-FFF2-40B4-BE49-F238E27FC236}">
              <a16:creationId xmlns:a16="http://schemas.microsoft.com/office/drawing/2014/main" id="{0610A6A9-80EB-40A6-910C-0E9D85409F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87" name="AutoShape 31">
          <a:extLst>
            <a:ext uri="{FF2B5EF4-FFF2-40B4-BE49-F238E27FC236}">
              <a16:creationId xmlns:a16="http://schemas.microsoft.com/office/drawing/2014/main" id="{45B33DC5-2C52-4F2F-8C9F-B4103B66DB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88" name="AutoShape 31">
          <a:extLst>
            <a:ext uri="{FF2B5EF4-FFF2-40B4-BE49-F238E27FC236}">
              <a16:creationId xmlns:a16="http://schemas.microsoft.com/office/drawing/2014/main" id="{81E083C8-B678-456C-809F-140A8A26DB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89" name="AutoShape 31">
          <a:extLst>
            <a:ext uri="{FF2B5EF4-FFF2-40B4-BE49-F238E27FC236}">
              <a16:creationId xmlns:a16="http://schemas.microsoft.com/office/drawing/2014/main" id="{7F43675C-AAE1-437D-984B-889C11C9AD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90" name="AutoShape 31">
          <a:extLst>
            <a:ext uri="{FF2B5EF4-FFF2-40B4-BE49-F238E27FC236}">
              <a16:creationId xmlns:a16="http://schemas.microsoft.com/office/drawing/2014/main" id="{E973260D-D6B2-4C32-ADCD-36BB7813FDF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91" name="AutoShape 31">
          <a:extLst>
            <a:ext uri="{FF2B5EF4-FFF2-40B4-BE49-F238E27FC236}">
              <a16:creationId xmlns:a16="http://schemas.microsoft.com/office/drawing/2014/main" id="{73C877F0-AB8C-4509-B045-FF05AE41BF4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92" name="AutoShape 31">
          <a:extLst>
            <a:ext uri="{FF2B5EF4-FFF2-40B4-BE49-F238E27FC236}">
              <a16:creationId xmlns:a16="http://schemas.microsoft.com/office/drawing/2014/main" id="{7DC0087B-B4AD-4A98-A06E-57BECF21B71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93" name="AutoShape 31">
          <a:extLst>
            <a:ext uri="{FF2B5EF4-FFF2-40B4-BE49-F238E27FC236}">
              <a16:creationId xmlns:a16="http://schemas.microsoft.com/office/drawing/2014/main" id="{A7410A6D-A930-4833-B4DA-674B153D57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94" name="AutoShape 31">
          <a:extLst>
            <a:ext uri="{FF2B5EF4-FFF2-40B4-BE49-F238E27FC236}">
              <a16:creationId xmlns:a16="http://schemas.microsoft.com/office/drawing/2014/main" id="{CDBAB6FF-A2A2-496F-ACE8-70B134CDC7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95" name="AutoShape 31">
          <a:extLst>
            <a:ext uri="{FF2B5EF4-FFF2-40B4-BE49-F238E27FC236}">
              <a16:creationId xmlns:a16="http://schemas.microsoft.com/office/drawing/2014/main" id="{FC4F673E-AE97-493B-8D19-73FEBBC411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96" name="AutoShape 31">
          <a:extLst>
            <a:ext uri="{FF2B5EF4-FFF2-40B4-BE49-F238E27FC236}">
              <a16:creationId xmlns:a16="http://schemas.microsoft.com/office/drawing/2014/main" id="{4EE094A4-4187-443A-91CD-E71DC77E91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97" name="AutoShape 31">
          <a:extLst>
            <a:ext uri="{FF2B5EF4-FFF2-40B4-BE49-F238E27FC236}">
              <a16:creationId xmlns:a16="http://schemas.microsoft.com/office/drawing/2014/main" id="{55A18623-CC6B-4886-8AA5-629ECE4CFC3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98" name="AutoShape 31">
          <a:extLst>
            <a:ext uri="{FF2B5EF4-FFF2-40B4-BE49-F238E27FC236}">
              <a16:creationId xmlns:a16="http://schemas.microsoft.com/office/drawing/2014/main" id="{08F4DA49-D132-44AF-A8F3-1AB64C1D53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3999" name="AutoShape 31">
          <a:extLst>
            <a:ext uri="{FF2B5EF4-FFF2-40B4-BE49-F238E27FC236}">
              <a16:creationId xmlns:a16="http://schemas.microsoft.com/office/drawing/2014/main" id="{DD84B4A5-D2FD-4483-929C-22342ED555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00" name="AutoShape 31">
          <a:extLst>
            <a:ext uri="{FF2B5EF4-FFF2-40B4-BE49-F238E27FC236}">
              <a16:creationId xmlns:a16="http://schemas.microsoft.com/office/drawing/2014/main" id="{976EC7FE-118F-4A86-80EA-F8B0CDF9721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01" name="AutoShape 31">
          <a:extLst>
            <a:ext uri="{FF2B5EF4-FFF2-40B4-BE49-F238E27FC236}">
              <a16:creationId xmlns:a16="http://schemas.microsoft.com/office/drawing/2014/main" id="{37DCC27D-CE24-42C9-85CF-B8C850EE7F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02" name="AutoShape 31">
          <a:extLst>
            <a:ext uri="{FF2B5EF4-FFF2-40B4-BE49-F238E27FC236}">
              <a16:creationId xmlns:a16="http://schemas.microsoft.com/office/drawing/2014/main" id="{E4B9F1A8-33ED-487E-94B8-F4EED7DF2AF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03" name="AutoShape 31">
          <a:extLst>
            <a:ext uri="{FF2B5EF4-FFF2-40B4-BE49-F238E27FC236}">
              <a16:creationId xmlns:a16="http://schemas.microsoft.com/office/drawing/2014/main" id="{7142AB92-DBB2-4D50-8EDA-1B46CB408D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04" name="AutoShape 31">
          <a:extLst>
            <a:ext uri="{FF2B5EF4-FFF2-40B4-BE49-F238E27FC236}">
              <a16:creationId xmlns:a16="http://schemas.microsoft.com/office/drawing/2014/main" id="{8A907DD2-3E48-4086-95AB-83B8E22470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05" name="AutoShape 31">
          <a:extLst>
            <a:ext uri="{FF2B5EF4-FFF2-40B4-BE49-F238E27FC236}">
              <a16:creationId xmlns:a16="http://schemas.microsoft.com/office/drawing/2014/main" id="{953AB457-6BCC-481B-824E-30A4B651DD4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06" name="AutoShape 31">
          <a:extLst>
            <a:ext uri="{FF2B5EF4-FFF2-40B4-BE49-F238E27FC236}">
              <a16:creationId xmlns:a16="http://schemas.microsoft.com/office/drawing/2014/main" id="{98FC156B-6310-4D75-9BAD-E1F97901A69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07" name="AutoShape 31">
          <a:extLst>
            <a:ext uri="{FF2B5EF4-FFF2-40B4-BE49-F238E27FC236}">
              <a16:creationId xmlns:a16="http://schemas.microsoft.com/office/drawing/2014/main" id="{83C96D5F-1472-479D-BBE0-21F708BD8A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08" name="AutoShape 31">
          <a:extLst>
            <a:ext uri="{FF2B5EF4-FFF2-40B4-BE49-F238E27FC236}">
              <a16:creationId xmlns:a16="http://schemas.microsoft.com/office/drawing/2014/main" id="{06FED7D6-1F34-4FCB-A512-FEE2ED435F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09" name="AutoShape 31">
          <a:extLst>
            <a:ext uri="{FF2B5EF4-FFF2-40B4-BE49-F238E27FC236}">
              <a16:creationId xmlns:a16="http://schemas.microsoft.com/office/drawing/2014/main" id="{130BB389-24AD-48D1-9AE9-E6FEAC3A66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10" name="AutoShape 31">
          <a:extLst>
            <a:ext uri="{FF2B5EF4-FFF2-40B4-BE49-F238E27FC236}">
              <a16:creationId xmlns:a16="http://schemas.microsoft.com/office/drawing/2014/main" id="{A7ADF5A3-A25A-48E2-B89C-D2A61B6142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11" name="AutoShape 31">
          <a:extLst>
            <a:ext uri="{FF2B5EF4-FFF2-40B4-BE49-F238E27FC236}">
              <a16:creationId xmlns:a16="http://schemas.microsoft.com/office/drawing/2014/main" id="{A56F4592-7228-4584-BC0D-8A6ADFF4965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12" name="AutoShape 31">
          <a:extLst>
            <a:ext uri="{FF2B5EF4-FFF2-40B4-BE49-F238E27FC236}">
              <a16:creationId xmlns:a16="http://schemas.microsoft.com/office/drawing/2014/main" id="{91B9921A-FA0D-43EC-B867-E74E0270C8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13" name="AutoShape 31">
          <a:extLst>
            <a:ext uri="{FF2B5EF4-FFF2-40B4-BE49-F238E27FC236}">
              <a16:creationId xmlns:a16="http://schemas.microsoft.com/office/drawing/2014/main" id="{A0F06DA6-8748-4D3A-B746-2854CFEE5BD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14" name="AutoShape 31">
          <a:extLst>
            <a:ext uri="{FF2B5EF4-FFF2-40B4-BE49-F238E27FC236}">
              <a16:creationId xmlns:a16="http://schemas.microsoft.com/office/drawing/2014/main" id="{98B7092C-07CF-43DD-80BF-807A407EA6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15" name="AutoShape 31">
          <a:extLst>
            <a:ext uri="{FF2B5EF4-FFF2-40B4-BE49-F238E27FC236}">
              <a16:creationId xmlns:a16="http://schemas.microsoft.com/office/drawing/2014/main" id="{D53A04F2-4DFD-4572-A6BA-138676ACBC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16" name="AutoShape 31">
          <a:extLst>
            <a:ext uri="{FF2B5EF4-FFF2-40B4-BE49-F238E27FC236}">
              <a16:creationId xmlns:a16="http://schemas.microsoft.com/office/drawing/2014/main" id="{3BA7623E-0EE7-4A7A-9F2C-5B6E96B768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17" name="AutoShape 31">
          <a:extLst>
            <a:ext uri="{FF2B5EF4-FFF2-40B4-BE49-F238E27FC236}">
              <a16:creationId xmlns:a16="http://schemas.microsoft.com/office/drawing/2014/main" id="{4A7EC20D-4E92-40EF-876C-FB5C603AA6E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18" name="AutoShape 31">
          <a:extLst>
            <a:ext uri="{FF2B5EF4-FFF2-40B4-BE49-F238E27FC236}">
              <a16:creationId xmlns:a16="http://schemas.microsoft.com/office/drawing/2014/main" id="{80E645CB-87E0-44D4-A421-6F5D88BD5D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19" name="AutoShape 31">
          <a:extLst>
            <a:ext uri="{FF2B5EF4-FFF2-40B4-BE49-F238E27FC236}">
              <a16:creationId xmlns:a16="http://schemas.microsoft.com/office/drawing/2014/main" id="{3DF0C457-7D50-4F56-9D35-3C6DAF2FA02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20" name="AutoShape 31">
          <a:extLst>
            <a:ext uri="{FF2B5EF4-FFF2-40B4-BE49-F238E27FC236}">
              <a16:creationId xmlns:a16="http://schemas.microsoft.com/office/drawing/2014/main" id="{FE4A3C5B-1BAC-43B7-8566-2DF58BDFCB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21" name="AutoShape 31">
          <a:extLst>
            <a:ext uri="{FF2B5EF4-FFF2-40B4-BE49-F238E27FC236}">
              <a16:creationId xmlns:a16="http://schemas.microsoft.com/office/drawing/2014/main" id="{6016CCE0-C586-41E3-8F89-E2DCDB55C5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22" name="AutoShape 31">
          <a:extLst>
            <a:ext uri="{FF2B5EF4-FFF2-40B4-BE49-F238E27FC236}">
              <a16:creationId xmlns:a16="http://schemas.microsoft.com/office/drawing/2014/main" id="{E333E6F6-2E0E-4563-B671-A68AF600D7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23" name="AutoShape 31">
          <a:extLst>
            <a:ext uri="{FF2B5EF4-FFF2-40B4-BE49-F238E27FC236}">
              <a16:creationId xmlns:a16="http://schemas.microsoft.com/office/drawing/2014/main" id="{58E9F2FD-C83D-4779-B0C1-E95E76FA1CA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24" name="AutoShape 31">
          <a:extLst>
            <a:ext uri="{FF2B5EF4-FFF2-40B4-BE49-F238E27FC236}">
              <a16:creationId xmlns:a16="http://schemas.microsoft.com/office/drawing/2014/main" id="{8242B34E-9841-41B2-B3B5-93E3359834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25" name="AutoShape 31">
          <a:extLst>
            <a:ext uri="{FF2B5EF4-FFF2-40B4-BE49-F238E27FC236}">
              <a16:creationId xmlns:a16="http://schemas.microsoft.com/office/drawing/2014/main" id="{2C91ACDC-E860-4FCC-BBF2-46768D53D92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26" name="AutoShape 31">
          <a:extLst>
            <a:ext uri="{FF2B5EF4-FFF2-40B4-BE49-F238E27FC236}">
              <a16:creationId xmlns:a16="http://schemas.microsoft.com/office/drawing/2014/main" id="{878C708A-370E-4223-99E9-5BE9D098E1E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27" name="AutoShape 31">
          <a:extLst>
            <a:ext uri="{FF2B5EF4-FFF2-40B4-BE49-F238E27FC236}">
              <a16:creationId xmlns:a16="http://schemas.microsoft.com/office/drawing/2014/main" id="{BB9B6BE0-768B-4BA1-A457-806B04CD004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28" name="AutoShape 31">
          <a:extLst>
            <a:ext uri="{FF2B5EF4-FFF2-40B4-BE49-F238E27FC236}">
              <a16:creationId xmlns:a16="http://schemas.microsoft.com/office/drawing/2014/main" id="{5BC50555-5AE2-4BF1-93BB-056F623689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29" name="AutoShape 31">
          <a:extLst>
            <a:ext uri="{FF2B5EF4-FFF2-40B4-BE49-F238E27FC236}">
              <a16:creationId xmlns:a16="http://schemas.microsoft.com/office/drawing/2014/main" id="{41ADAA7A-B8D4-420E-8B9C-641042EDCD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30" name="AutoShape 31">
          <a:extLst>
            <a:ext uri="{FF2B5EF4-FFF2-40B4-BE49-F238E27FC236}">
              <a16:creationId xmlns:a16="http://schemas.microsoft.com/office/drawing/2014/main" id="{563F831F-9FB0-4E9E-A117-73C27BD74B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31" name="AutoShape 31">
          <a:extLst>
            <a:ext uri="{FF2B5EF4-FFF2-40B4-BE49-F238E27FC236}">
              <a16:creationId xmlns:a16="http://schemas.microsoft.com/office/drawing/2014/main" id="{4B9BE3E9-584B-48C3-98B1-26FA3C31E21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32" name="AutoShape 31">
          <a:extLst>
            <a:ext uri="{FF2B5EF4-FFF2-40B4-BE49-F238E27FC236}">
              <a16:creationId xmlns:a16="http://schemas.microsoft.com/office/drawing/2014/main" id="{ED336F4F-AF1D-40A9-ADFB-FCCE7E1A5EA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33" name="AutoShape 31">
          <a:extLst>
            <a:ext uri="{FF2B5EF4-FFF2-40B4-BE49-F238E27FC236}">
              <a16:creationId xmlns:a16="http://schemas.microsoft.com/office/drawing/2014/main" id="{83DE73EC-E290-413E-AAB3-78C8DC2CFE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34" name="AutoShape 31">
          <a:extLst>
            <a:ext uri="{FF2B5EF4-FFF2-40B4-BE49-F238E27FC236}">
              <a16:creationId xmlns:a16="http://schemas.microsoft.com/office/drawing/2014/main" id="{287D80F7-BE50-4F9A-BBB9-475A897938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35" name="AutoShape 31">
          <a:extLst>
            <a:ext uri="{FF2B5EF4-FFF2-40B4-BE49-F238E27FC236}">
              <a16:creationId xmlns:a16="http://schemas.microsoft.com/office/drawing/2014/main" id="{F8EC86CE-0E51-4DA1-9B37-F11876497AD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36" name="AutoShape 31">
          <a:extLst>
            <a:ext uri="{FF2B5EF4-FFF2-40B4-BE49-F238E27FC236}">
              <a16:creationId xmlns:a16="http://schemas.microsoft.com/office/drawing/2014/main" id="{9DF54280-7A18-4E68-8204-28ED242B7D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37" name="AutoShape 31">
          <a:extLst>
            <a:ext uri="{FF2B5EF4-FFF2-40B4-BE49-F238E27FC236}">
              <a16:creationId xmlns:a16="http://schemas.microsoft.com/office/drawing/2014/main" id="{AF4B0C2E-9D23-47FD-91BD-F375D63AC5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38" name="AutoShape 31">
          <a:extLst>
            <a:ext uri="{FF2B5EF4-FFF2-40B4-BE49-F238E27FC236}">
              <a16:creationId xmlns:a16="http://schemas.microsoft.com/office/drawing/2014/main" id="{9E3C1D54-03AF-4FD1-9298-09E2E8E842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39" name="AutoShape 31">
          <a:extLst>
            <a:ext uri="{FF2B5EF4-FFF2-40B4-BE49-F238E27FC236}">
              <a16:creationId xmlns:a16="http://schemas.microsoft.com/office/drawing/2014/main" id="{4E042752-8400-4930-A048-02775447E6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40" name="AutoShape 31">
          <a:extLst>
            <a:ext uri="{FF2B5EF4-FFF2-40B4-BE49-F238E27FC236}">
              <a16:creationId xmlns:a16="http://schemas.microsoft.com/office/drawing/2014/main" id="{C06BED12-503A-4D52-8C96-B3CBD8B396A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41" name="AutoShape 31">
          <a:extLst>
            <a:ext uri="{FF2B5EF4-FFF2-40B4-BE49-F238E27FC236}">
              <a16:creationId xmlns:a16="http://schemas.microsoft.com/office/drawing/2014/main" id="{57D6DA21-F610-4FFF-92D2-697FABB034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42" name="AutoShape 31">
          <a:extLst>
            <a:ext uri="{FF2B5EF4-FFF2-40B4-BE49-F238E27FC236}">
              <a16:creationId xmlns:a16="http://schemas.microsoft.com/office/drawing/2014/main" id="{14E6045E-21A1-4A56-9F29-4683DD0732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43" name="AutoShape 31">
          <a:extLst>
            <a:ext uri="{FF2B5EF4-FFF2-40B4-BE49-F238E27FC236}">
              <a16:creationId xmlns:a16="http://schemas.microsoft.com/office/drawing/2014/main" id="{BB30846E-1AD1-4313-B270-3A2063A303A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44" name="AutoShape 31">
          <a:extLst>
            <a:ext uri="{FF2B5EF4-FFF2-40B4-BE49-F238E27FC236}">
              <a16:creationId xmlns:a16="http://schemas.microsoft.com/office/drawing/2014/main" id="{9E671D7A-0559-473E-B5A9-258924F669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45" name="AutoShape 31">
          <a:extLst>
            <a:ext uri="{FF2B5EF4-FFF2-40B4-BE49-F238E27FC236}">
              <a16:creationId xmlns:a16="http://schemas.microsoft.com/office/drawing/2014/main" id="{514C5BB5-942E-4791-B923-444552DB3A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46" name="AutoShape 31">
          <a:extLst>
            <a:ext uri="{FF2B5EF4-FFF2-40B4-BE49-F238E27FC236}">
              <a16:creationId xmlns:a16="http://schemas.microsoft.com/office/drawing/2014/main" id="{FE59E05A-8D36-4B49-B453-9101AE291FF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47" name="AutoShape 31">
          <a:extLst>
            <a:ext uri="{FF2B5EF4-FFF2-40B4-BE49-F238E27FC236}">
              <a16:creationId xmlns:a16="http://schemas.microsoft.com/office/drawing/2014/main" id="{E15848A9-AC82-4015-B148-41084AABD5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48" name="AutoShape 31">
          <a:extLst>
            <a:ext uri="{FF2B5EF4-FFF2-40B4-BE49-F238E27FC236}">
              <a16:creationId xmlns:a16="http://schemas.microsoft.com/office/drawing/2014/main" id="{961668B2-696D-40F7-8C11-377BFB424E4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49" name="AutoShape 31">
          <a:extLst>
            <a:ext uri="{FF2B5EF4-FFF2-40B4-BE49-F238E27FC236}">
              <a16:creationId xmlns:a16="http://schemas.microsoft.com/office/drawing/2014/main" id="{5BA7DDB0-883A-4A09-A556-7B3DC70C104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50" name="AutoShape 31">
          <a:extLst>
            <a:ext uri="{FF2B5EF4-FFF2-40B4-BE49-F238E27FC236}">
              <a16:creationId xmlns:a16="http://schemas.microsoft.com/office/drawing/2014/main" id="{301E29AF-6A94-4A14-965C-52E2BF955E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51" name="AutoShape 31">
          <a:extLst>
            <a:ext uri="{FF2B5EF4-FFF2-40B4-BE49-F238E27FC236}">
              <a16:creationId xmlns:a16="http://schemas.microsoft.com/office/drawing/2014/main" id="{48FB8CA2-88F2-49F6-A879-57700FF41F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52" name="AutoShape 31">
          <a:extLst>
            <a:ext uri="{FF2B5EF4-FFF2-40B4-BE49-F238E27FC236}">
              <a16:creationId xmlns:a16="http://schemas.microsoft.com/office/drawing/2014/main" id="{194A85DC-1DB4-4CF8-8528-6669FB9E74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53" name="AutoShape 31">
          <a:extLst>
            <a:ext uri="{FF2B5EF4-FFF2-40B4-BE49-F238E27FC236}">
              <a16:creationId xmlns:a16="http://schemas.microsoft.com/office/drawing/2014/main" id="{E6390CC5-7B4D-492C-ACD1-D6C87AC777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54" name="AutoShape 31">
          <a:extLst>
            <a:ext uri="{FF2B5EF4-FFF2-40B4-BE49-F238E27FC236}">
              <a16:creationId xmlns:a16="http://schemas.microsoft.com/office/drawing/2014/main" id="{F1FF032A-B4AA-4385-A88A-3128B0708B5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55" name="AutoShape 31">
          <a:extLst>
            <a:ext uri="{FF2B5EF4-FFF2-40B4-BE49-F238E27FC236}">
              <a16:creationId xmlns:a16="http://schemas.microsoft.com/office/drawing/2014/main" id="{BCDB8485-174C-4F4E-BDA2-4C28D0E1852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56" name="AutoShape 31">
          <a:extLst>
            <a:ext uri="{FF2B5EF4-FFF2-40B4-BE49-F238E27FC236}">
              <a16:creationId xmlns:a16="http://schemas.microsoft.com/office/drawing/2014/main" id="{FDA2170F-E40D-484C-8403-39113DDB97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57" name="AutoShape 31">
          <a:extLst>
            <a:ext uri="{FF2B5EF4-FFF2-40B4-BE49-F238E27FC236}">
              <a16:creationId xmlns:a16="http://schemas.microsoft.com/office/drawing/2014/main" id="{F0F3960E-88FC-4FAC-B257-BB66C22FDF2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58" name="AutoShape 31">
          <a:extLst>
            <a:ext uri="{FF2B5EF4-FFF2-40B4-BE49-F238E27FC236}">
              <a16:creationId xmlns:a16="http://schemas.microsoft.com/office/drawing/2014/main" id="{2D02DC6C-247E-4810-8159-A139D0B6127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59" name="AutoShape 31">
          <a:extLst>
            <a:ext uri="{FF2B5EF4-FFF2-40B4-BE49-F238E27FC236}">
              <a16:creationId xmlns:a16="http://schemas.microsoft.com/office/drawing/2014/main" id="{89DD5506-7ABF-4679-84ED-A12865B41A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60" name="AutoShape 31">
          <a:extLst>
            <a:ext uri="{FF2B5EF4-FFF2-40B4-BE49-F238E27FC236}">
              <a16:creationId xmlns:a16="http://schemas.microsoft.com/office/drawing/2014/main" id="{92F9E41F-0ED2-43CF-B37A-B49EB72D9BC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61" name="AutoShape 31">
          <a:extLst>
            <a:ext uri="{FF2B5EF4-FFF2-40B4-BE49-F238E27FC236}">
              <a16:creationId xmlns:a16="http://schemas.microsoft.com/office/drawing/2014/main" id="{85915BF7-E1A0-4BD0-9F29-5A36502A0D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62" name="AutoShape 31">
          <a:extLst>
            <a:ext uri="{FF2B5EF4-FFF2-40B4-BE49-F238E27FC236}">
              <a16:creationId xmlns:a16="http://schemas.microsoft.com/office/drawing/2014/main" id="{944A0882-86AF-41B9-BBA3-B095D6BA0C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63" name="AutoShape 31">
          <a:extLst>
            <a:ext uri="{FF2B5EF4-FFF2-40B4-BE49-F238E27FC236}">
              <a16:creationId xmlns:a16="http://schemas.microsoft.com/office/drawing/2014/main" id="{E1452CA7-88BE-40BA-86FF-B195A6229C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64" name="AutoShape 31">
          <a:extLst>
            <a:ext uri="{FF2B5EF4-FFF2-40B4-BE49-F238E27FC236}">
              <a16:creationId xmlns:a16="http://schemas.microsoft.com/office/drawing/2014/main" id="{882EC2FD-4D23-408A-A548-8E67B78F4C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65" name="AutoShape 31">
          <a:extLst>
            <a:ext uri="{FF2B5EF4-FFF2-40B4-BE49-F238E27FC236}">
              <a16:creationId xmlns:a16="http://schemas.microsoft.com/office/drawing/2014/main" id="{00E1217B-08D1-4D11-83DF-91B7462FA2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66" name="AutoShape 31">
          <a:extLst>
            <a:ext uri="{FF2B5EF4-FFF2-40B4-BE49-F238E27FC236}">
              <a16:creationId xmlns:a16="http://schemas.microsoft.com/office/drawing/2014/main" id="{1204F7AB-1979-4EAF-BB0D-EFBC682502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67" name="AutoShape 31">
          <a:extLst>
            <a:ext uri="{FF2B5EF4-FFF2-40B4-BE49-F238E27FC236}">
              <a16:creationId xmlns:a16="http://schemas.microsoft.com/office/drawing/2014/main" id="{6AA215DA-CAB4-49B8-A707-DB93481917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68" name="AutoShape 31">
          <a:extLst>
            <a:ext uri="{FF2B5EF4-FFF2-40B4-BE49-F238E27FC236}">
              <a16:creationId xmlns:a16="http://schemas.microsoft.com/office/drawing/2014/main" id="{881759D2-3C4B-415B-A967-F7A5BE735E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69" name="AutoShape 31">
          <a:extLst>
            <a:ext uri="{FF2B5EF4-FFF2-40B4-BE49-F238E27FC236}">
              <a16:creationId xmlns:a16="http://schemas.microsoft.com/office/drawing/2014/main" id="{98A15785-9471-4065-91D6-5796C8C696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70" name="AutoShape 31">
          <a:extLst>
            <a:ext uri="{FF2B5EF4-FFF2-40B4-BE49-F238E27FC236}">
              <a16:creationId xmlns:a16="http://schemas.microsoft.com/office/drawing/2014/main" id="{5605F6B9-1F39-41C0-8B00-9A613EAB2A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71" name="AutoShape 31">
          <a:extLst>
            <a:ext uri="{FF2B5EF4-FFF2-40B4-BE49-F238E27FC236}">
              <a16:creationId xmlns:a16="http://schemas.microsoft.com/office/drawing/2014/main" id="{63BC3F99-4FC2-4DB2-A817-977409E842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72" name="AutoShape 31">
          <a:extLst>
            <a:ext uri="{FF2B5EF4-FFF2-40B4-BE49-F238E27FC236}">
              <a16:creationId xmlns:a16="http://schemas.microsoft.com/office/drawing/2014/main" id="{949AE556-36E2-4020-96AD-4ECF6DD43F5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73" name="AutoShape 31">
          <a:extLst>
            <a:ext uri="{FF2B5EF4-FFF2-40B4-BE49-F238E27FC236}">
              <a16:creationId xmlns:a16="http://schemas.microsoft.com/office/drawing/2014/main" id="{2EE9BF2D-4CA0-4C95-9B97-F70FBF50CA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74" name="AutoShape 31">
          <a:extLst>
            <a:ext uri="{FF2B5EF4-FFF2-40B4-BE49-F238E27FC236}">
              <a16:creationId xmlns:a16="http://schemas.microsoft.com/office/drawing/2014/main" id="{17901EE7-ECEA-448C-85D4-2B970DC040F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75" name="AutoShape 31">
          <a:extLst>
            <a:ext uri="{FF2B5EF4-FFF2-40B4-BE49-F238E27FC236}">
              <a16:creationId xmlns:a16="http://schemas.microsoft.com/office/drawing/2014/main" id="{20749993-A089-4C19-985C-9C4BC30EB0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76" name="AutoShape 31">
          <a:extLst>
            <a:ext uri="{FF2B5EF4-FFF2-40B4-BE49-F238E27FC236}">
              <a16:creationId xmlns:a16="http://schemas.microsoft.com/office/drawing/2014/main" id="{2B384E14-50AF-4D1F-A00C-B0D02C25EF5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77" name="AutoShape 31">
          <a:extLst>
            <a:ext uri="{FF2B5EF4-FFF2-40B4-BE49-F238E27FC236}">
              <a16:creationId xmlns:a16="http://schemas.microsoft.com/office/drawing/2014/main" id="{8E85EC94-D82E-47FB-8E59-6CF3907A2A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78" name="AutoShape 31">
          <a:extLst>
            <a:ext uri="{FF2B5EF4-FFF2-40B4-BE49-F238E27FC236}">
              <a16:creationId xmlns:a16="http://schemas.microsoft.com/office/drawing/2014/main" id="{C6DA27A8-2883-4D31-A414-98FB9DC082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79" name="AutoShape 31">
          <a:extLst>
            <a:ext uri="{FF2B5EF4-FFF2-40B4-BE49-F238E27FC236}">
              <a16:creationId xmlns:a16="http://schemas.microsoft.com/office/drawing/2014/main" id="{462DCB8F-69D6-403B-8E7F-CC666045AC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80" name="AutoShape 31">
          <a:extLst>
            <a:ext uri="{FF2B5EF4-FFF2-40B4-BE49-F238E27FC236}">
              <a16:creationId xmlns:a16="http://schemas.microsoft.com/office/drawing/2014/main" id="{43DBAD97-0D6F-47F1-BA3F-172E5AEB384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81" name="AutoShape 31">
          <a:extLst>
            <a:ext uri="{FF2B5EF4-FFF2-40B4-BE49-F238E27FC236}">
              <a16:creationId xmlns:a16="http://schemas.microsoft.com/office/drawing/2014/main" id="{EE02733A-C695-4762-83DB-FF4B4221E7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82" name="AutoShape 31">
          <a:extLst>
            <a:ext uri="{FF2B5EF4-FFF2-40B4-BE49-F238E27FC236}">
              <a16:creationId xmlns:a16="http://schemas.microsoft.com/office/drawing/2014/main" id="{B7388122-6A9B-4BB3-8D8D-5A17DB826E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83" name="AutoShape 31">
          <a:extLst>
            <a:ext uri="{FF2B5EF4-FFF2-40B4-BE49-F238E27FC236}">
              <a16:creationId xmlns:a16="http://schemas.microsoft.com/office/drawing/2014/main" id="{D3BE2C64-EACD-4171-B387-277918C746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84" name="AutoShape 31">
          <a:extLst>
            <a:ext uri="{FF2B5EF4-FFF2-40B4-BE49-F238E27FC236}">
              <a16:creationId xmlns:a16="http://schemas.microsoft.com/office/drawing/2014/main" id="{F5FD9E27-86C0-43AA-8B30-3F2837111C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85" name="AutoShape 31">
          <a:extLst>
            <a:ext uri="{FF2B5EF4-FFF2-40B4-BE49-F238E27FC236}">
              <a16:creationId xmlns:a16="http://schemas.microsoft.com/office/drawing/2014/main" id="{C08D516B-2C3E-4942-A627-27E8C6109C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86" name="AutoShape 31">
          <a:extLst>
            <a:ext uri="{FF2B5EF4-FFF2-40B4-BE49-F238E27FC236}">
              <a16:creationId xmlns:a16="http://schemas.microsoft.com/office/drawing/2014/main" id="{AF78AA7E-26FC-496E-9A6B-F6C70DA89C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87" name="AutoShape 31">
          <a:extLst>
            <a:ext uri="{FF2B5EF4-FFF2-40B4-BE49-F238E27FC236}">
              <a16:creationId xmlns:a16="http://schemas.microsoft.com/office/drawing/2014/main" id="{5B35A95D-591E-46F8-835F-D04478159EF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88" name="AutoShape 31">
          <a:extLst>
            <a:ext uri="{FF2B5EF4-FFF2-40B4-BE49-F238E27FC236}">
              <a16:creationId xmlns:a16="http://schemas.microsoft.com/office/drawing/2014/main" id="{E6E16A24-D101-4736-A63C-A9212F515F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89" name="AutoShape 31">
          <a:extLst>
            <a:ext uri="{FF2B5EF4-FFF2-40B4-BE49-F238E27FC236}">
              <a16:creationId xmlns:a16="http://schemas.microsoft.com/office/drawing/2014/main" id="{2877DC79-AEC8-4420-93BA-36DEF5C4A2F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90" name="AutoShape 31">
          <a:extLst>
            <a:ext uri="{FF2B5EF4-FFF2-40B4-BE49-F238E27FC236}">
              <a16:creationId xmlns:a16="http://schemas.microsoft.com/office/drawing/2014/main" id="{F48E2C0B-A6D1-4AA0-A3E8-327DD298AA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91" name="AutoShape 31">
          <a:extLst>
            <a:ext uri="{FF2B5EF4-FFF2-40B4-BE49-F238E27FC236}">
              <a16:creationId xmlns:a16="http://schemas.microsoft.com/office/drawing/2014/main" id="{C826E657-21D9-460F-8A04-0FA102F067C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92" name="AutoShape 31">
          <a:extLst>
            <a:ext uri="{FF2B5EF4-FFF2-40B4-BE49-F238E27FC236}">
              <a16:creationId xmlns:a16="http://schemas.microsoft.com/office/drawing/2014/main" id="{43267BFE-69F2-4DF5-AD72-FCFA264097B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93" name="AutoShape 31">
          <a:extLst>
            <a:ext uri="{FF2B5EF4-FFF2-40B4-BE49-F238E27FC236}">
              <a16:creationId xmlns:a16="http://schemas.microsoft.com/office/drawing/2014/main" id="{C9D816BA-D565-458A-AD46-5E8E0A3576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94" name="AutoShape 31">
          <a:extLst>
            <a:ext uri="{FF2B5EF4-FFF2-40B4-BE49-F238E27FC236}">
              <a16:creationId xmlns:a16="http://schemas.microsoft.com/office/drawing/2014/main" id="{14615FD8-ADCC-4D48-9B5A-579BDBABEA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95" name="AutoShape 31">
          <a:extLst>
            <a:ext uri="{FF2B5EF4-FFF2-40B4-BE49-F238E27FC236}">
              <a16:creationId xmlns:a16="http://schemas.microsoft.com/office/drawing/2014/main" id="{F264B31F-AC1B-49D2-BE9A-A306B212AFE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96" name="AutoShape 31">
          <a:extLst>
            <a:ext uri="{FF2B5EF4-FFF2-40B4-BE49-F238E27FC236}">
              <a16:creationId xmlns:a16="http://schemas.microsoft.com/office/drawing/2014/main" id="{1DD7F66B-EAF0-483F-BF74-FE0582CBE5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97" name="AutoShape 31">
          <a:extLst>
            <a:ext uri="{FF2B5EF4-FFF2-40B4-BE49-F238E27FC236}">
              <a16:creationId xmlns:a16="http://schemas.microsoft.com/office/drawing/2014/main" id="{CAA5E4E2-5355-47AB-BD0E-001289339D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98" name="AutoShape 31">
          <a:extLst>
            <a:ext uri="{FF2B5EF4-FFF2-40B4-BE49-F238E27FC236}">
              <a16:creationId xmlns:a16="http://schemas.microsoft.com/office/drawing/2014/main" id="{28223012-1618-4217-A68C-7AE67663C0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099" name="AutoShape 31">
          <a:extLst>
            <a:ext uri="{FF2B5EF4-FFF2-40B4-BE49-F238E27FC236}">
              <a16:creationId xmlns:a16="http://schemas.microsoft.com/office/drawing/2014/main" id="{D17E8BFE-B183-4E17-913A-FA49DF5F25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00" name="AutoShape 31">
          <a:extLst>
            <a:ext uri="{FF2B5EF4-FFF2-40B4-BE49-F238E27FC236}">
              <a16:creationId xmlns:a16="http://schemas.microsoft.com/office/drawing/2014/main" id="{A5E59E6C-522A-4AFE-9476-60D589E072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01" name="AutoShape 31">
          <a:extLst>
            <a:ext uri="{FF2B5EF4-FFF2-40B4-BE49-F238E27FC236}">
              <a16:creationId xmlns:a16="http://schemas.microsoft.com/office/drawing/2014/main" id="{6E631609-51D2-46A9-8EE1-3CB1BFBEF6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02" name="AutoShape 31">
          <a:extLst>
            <a:ext uri="{FF2B5EF4-FFF2-40B4-BE49-F238E27FC236}">
              <a16:creationId xmlns:a16="http://schemas.microsoft.com/office/drawing/2014/main" id="{FC3A2750-439B-4E81-A919-028C7C34AF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03" name="AutoShape 31">
          <a:extLst>
            <a:ext uri="{FF2B5EF4-FFF2-40B4-BE49-F238E27FC236}">
              <a16:creationId xmlns:a16="http://schemas.microsoft.com/office/drawing/2014/main" id="{46186795-E3A8-4D17-8F5D-094B3B52472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04" name="AutoShape 31">
          <a:extLst>
            <a:ext uri="{FF2B5EF4-FFF2-40B4-BE49-F238E27FC236}">
              <a16:creationId xmlns:a16="http://schemas.microsoft.com/office/drawing/2014/main" id="{49E56BFF-2F20-43BB-BD1E-983ED7FF422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05" name="AutoShape 31">
          <a:extLst>
            <a:ext uri="{FF2B5EF4-FFF2-40B4-BE49-F238E27FC236}">
              <a16:creationId xmlns:a16="http://schemas.microsoft.com/office/drawing/2014/main" id="{762C188B-C8DC-4012-A0E6-0712F47C68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06" name="AutoShape 31">
          <a:extLst>
            <a:ext uri="{FF2B5EF4-FFF2-40B4-BE49-F238E27FC236}">
              <a16:creationId xmlns:a16="http://schemas.microsoft.com/office/drawing/2014/main" id="{688D1578-EF6B-4734-9A10-A93331FE1BC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07" name="AutoShape 31">
          <a:extLst>
            <a:ext uri="{FF2B5EF4-FFF2-40B4-BE49-F238E27FC236}">
              <a16:creationId xmlns:a16="http://schemas.microsoft.com/office/drawing/2014/main" id="{FAF12F97-E99B-4383-B72F-29D50D707B1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08" name="AutoShape 31">
          <a:extLst>
            <a:ext uri="{FF2B5EF4-FFF2-40B4-BE49-F238E27FC236}">
              <a16:creationId xmlns:a16="http://schemas.microsoft.com/office/drawing/2014/main" id="{D9348760-DAD9-444F-9F53-0474DD363A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09" name="AutoShape 31">
          <a:extLst>
            <a:ext uri="{FF2B5EF4-FFF2-40B4-BE49-F238E27FC236}">
              <a16:creationId xmlns:a16="http://schemas.microsoft.com/office/drawing/2014/main" id="{A43356C9-5CDD-4A7F-9EE4-1F19D415FA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10" name="AutoShape 31">
          <a:extLst>
            <a:ext uri="{FF2B5EF4-FFF2-40B4-BE49-F238E27FC236}">
              <a16:creationId xmlns:a16="http://schemas.microsoft.com/office/drawing/2014/main" id="{129B0D5F-4503-4861-A9B8-C8E6CE8FB13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11" name="AutoShape 31">
          <a:extLst>
            <a:ext uri="{FF2B5EF4-FFF2-40B4-BE49-F238E27FC236}">
              <a16:creationId xmlns:a16="http://schemas.microsoft.com/office/drawing/2014/main" id="{673587ED-1510-496B-91FE-9F09854E5B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12" name="AutoShape 31">
          <a:extLst>
            <a:ext uri="{FF2B5EF4-FFF2-40B4-BE49-F238E27FC236}">
              <a16:creationId xmlns:a16="http://schemas.microsoft.com/office/drawing/2014/main" id="{66C279BB-336A-4716-A969-FC525D39941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13" name="AutoShape 31">
          <a:extLst>
            <a:ext uri="{FF2B5EF4-FFF2-40B4-BE49-F238E27FC236}">
              <a16:creationId xmlns:a16="http://schemas.microsoft.com/office/drawing/2014/main" id="{532BE59D-8B22-4A77-9472-1CBDCE1A52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14" name="AutoShape 31">
          <a:extLst>
            <a:ext uri="{FF2B5EF4-FFF2-40B4-BE49-F238E27FC236}">
              <a16:creationId xmlns:a16="http://schemas.microsoft.com/office/drawing/2014/main" id="{7A6D83E0-47C1-423E-8EB1-34AE7A8CA6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15" name="AutoShape 31">
          <a:extLst>
            <a:ext uri="{FF2B5EF4-FFF2-40B4-BE49-F238E27FC236}">
              <a16:creationId xmlns:a16="http://schemas.microsoft.com/office/drawing/2014/main" id="{C3DECBBA-D85F-44F4-BCEC-3B0E1C37C07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16" name="AutoShape 31">
          <a:extLst>
            <a:ext uri="{FF2B5EF4-FFF2-40B4-BE49-F238E27FC236}">
              <a16:creationId xmlns:a16="http://schemas.microsoft.com/office/drawing/2014/main" id="{1CA5B0E7-ED79-4DFE-848D-4F7C7970BF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17" name="AutoShape 31">
          <a:extLst>
            <a:ext uri="{FF2B5EF4-FFF2-40B4-BE49-F238E27FC236}">
              <a16:creationId xmlns:a16="http://schemas.microsoft.com/office/drawing/2014/main" id="{196151BC-FBEC-4C9F-AB1E-00BD48B81F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18" name="AutoShape 31">
          <a:extLst>
            <a:ext uri="{FF2B5EF4-FFF2-40B4-BE49-F238E27FC236}">
              <a16:creationId xmlns:a16="http://schemas.microsoft.com/office/drawing/2014/main" id="{A991FC8B-804A-4BE0-90FD-3E80A04A308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19" name="AutoShape 31">
          <a:extLst>
            <a:ext uri="{FF2B5EF4-FFF2-40B4-BE49-F238E27FC236}">
              <a16:creationId xmlns:a16="http://schemas.microsoft.com/office/drawing/2014/main" id="{97866642-0C45-4A18-B9C5-B3B37DCB36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20" name="AutoShape 31">
          <a:extLst>
            <a:ext uri="{FF2B5EF4-FFF2-40B4-BE49-F238E27FC236}">
              <a16:creationId xmlns:a16="http://schemas.microsoft.com/office/drawing/2014/main" id="{D6A31B5C-AE02-4A5E-9EA2-1ACA0AFE15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21" name="AutoShape 31">
          <a:extLst>
            <a:ext uri="{FF2B5EF4-FFF2-40B4-BE49-F238E27FC236}">
              <a16:creationId xmlns:a16="http://schemas.microsoft.com/office/drawing/2014/main" id="{0D733980-ECC4-4E48-9241-91B3F0FE18F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22" name="AutoShape 31">
          <a:extLst>
            <a:ext uri="{FF2B5EF4-FFF2-40B4-BE49-F238E27FC236}">
              <a16:creationId xmlns:a16="http://schemas.microsoft.com/office/drawing/2014/main" id="{268C8D10-F959-44EA-BFF5-C860D2EF1A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23" name="AutoShape 31">
          <a:extLst>
            <a:ext uri="{FF2B5EF4-FFF2-40B4-BE49-F238E27FC236}">
              <a16:creationId xmlns:a16="http://schemas.microsoft.com/office/drawing/2014/main" id="{6E532A53-5AD7-4B3E-B195-FAFAC50D841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24" name="AutoShape 31">
          <a:extLst>
            <a:ext uri="{FF2B5EF4-FFF2-40B4-BE49-F238E27FC236}">
              <a16:creationId xmlns:a16="http://schemas.microsoft.com/office/drawing/2014/main" id="{E9FC6D96-684D-4716-8A93-AD454116DC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25" name="AutoShape 31">
          <a:extLst>
            <a:ext uri="{FF2B5EF4-FFF2-40B4-BE49-F238E27FC236}">
              <a16:creationId xmlns:a16="http://schemas.microsoft.com/office/drawing/2014/main" id="{0265B4E0-043D-4952-A6C6-295ED163BE3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26" name="AutoShape 31">
          <a:extLst>
            <a:ext uri="{FF2B5EF4-FFF2-40B4-BE49-F238E27FC236}">
              <a16:creationId xmlns:a16="http://schemas.microsoft.com/office/drawing/2014/main" id="{9B0C28B8-8448-426E-8A9C-247FFDD417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27" name="AutoShape 31">
          <a:extLst>
            <a:ext uri="{FF2B5EF4-FFF2-40B4-BE49-F238E27FC236}">
              <a16:creationId xmlns:a16="http://schemas.microsoft.com/office/drawing/2014/main" id="{3541B644-E8E7-4C09-AEC1-B5813597A8F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28" name="AutoShape 31">
          <a:extLst>
            <a:ext uri="{FF2B5EF4-FFF2-40B4-BE49-F238E27FC236}">
              <a16:creationId xmlns:a16="http://schemas.microsoft.com/office/drawing/2014/main" id="{5A4509A0-4C2C-41A9-825E-286397B588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29" name="AutoShape 31">
          <a:extLst>
            <a:ext uri="{FF2B5EF4-FFF2-40B4-BE49-F238E27FC236}">
              <a16:creationId xmlns:a16="http://schemas.microsoft.com/office/drawing/2014/main" id="{E8369458-A729-49CD-81A5-B453662E87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30" name="AutoShape 31">
          <a:extLst>
            <a:ext uri="{FF2B5EF4-FFF2-40B4-BE49-F238E27FC236}">
              <a16:creationId xmlns:a16="http://schemas.microsoft.com/office/drawing/2014/main" id="{614A96CB-A2AE-4AA3-87A3-6342DCECCDC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31" name="AutoShape 31">
          <a:extLst>
            <a:ext uri="{FF2B5EF4-FFF2-40B4-BE49-F238E27FC236}">
              <a16:creationId xmlns:a16="http://schemas.microsoft.com/office/drawing/2014/main" id="{5E88F872-2CB7-471E-AA1F-A32C115941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32" name="AutoShape 31">
          <a:extLst>
            <a:ext uri="{FF2B5EF4-FFF2-40B4-BE49-F238E27FC236}">
              <a16:creationId xmlns:a16="http://schemas.microsoft.com/office/drawing/2014/main" id="{9F9D6048-FA31-45E6-B7AF-C7D0211D69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33" name="AutoShape 31">
          <a:extLst>
            <a:ext uri="{FF2B5EF4-FFF2-40B4-BE49-F238E27FC236}">
              <a16:creationId xmlns:a16="http://schemas.microsoft.com/office/drawing/2014/main" id="{9C4661A3-91F9-49DF-8B5D-34330AF869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34" name="AutoShape 31">
          <a:extLst>
            <a:ext uri="{FF2B5EF4-FFF2-40B4-BE49-F238E27FC236}">
              <a16:creationId xmlns:a16="http://schemas.microsoft.com/office/drawing/2014/main" id="{E3FC2A32-FCF3-4C21-BFDA-46FBDA62BB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35" name="AutoShape 31">
          <a:extLst>
            <a:ext uri="{FF2B5EF4-FFF2-40B4-BE49-F238E27FC236}">
              <a16:creationId xmlns:a16="http://schemas.microsoft.com/office/drawing/2014/main" id="{537EA004-D0CD-4643-B7E4-BCE891255B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36" name="AutoShape 31">
          <a:extLst>
            <a:ext uri="{FF2B5EF4-FFF2-40B4-BE49-F238E27FC236}">
              <a16:creationId xmlns:a16="http://schemas.microsoft.com/office/drawing/2014/main" id="{9074C11E-8612-4DD2-880C-D68C09C7020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37" name="AutoShape 31">
          <a:extLst>
            <a:ext uri="{FF2B5EF4-FFF2-40B4-BE49-F238E27FC236}">
              <a16:creationId xmlns:a16="http://schemas.microsoft.com/office/drawing/2014/main" id="{364CE0A9-87D3-47D0-B7BB-4E3FFFC7302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38" name="AutoShape 31">
          <a:extLst>
            <a:ext uri="{FF2B5EF4-FFF2-40B4-BE49-F238E27FC236}">
              <a16:creationId xmlns:a16="http://schemas.microsoft.com/office/drawing/2014/main" id="{3C3CD2DE-D414-40B2-B843-AAE074C4C3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39" name="AutoShape 31">
          <a:extLst>
            <a:ext uri="{FF2B5EF4-FFF2-40B4-BE49-F238E27FC236}">
              <a16:creationId xmlns:a16="http://schemas.microsoft.com/office/drawing/2014/main" id="{E4479996-FA15-4E68-A7E4-CB6489C197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40" name="AutoShape 31">
          <a:extLst>
            <a:ext uri="{FF2B5EF4-FFF2-40B4-BE49-F238E27FC236}">
              <a16:creationId xmlns:a16="http://schemas.microsoft.com/office/drawing/2014/main" id="{4974F8D6-02E3-4919-84F6-C80836E7EF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41" name="AutoShape 31">
          <a:extLst>
            <a:ext uri="{FF2B5EF4-FFF2-40B4-BE49-F238E27FC236}">
              <a16:creationId xmlns:a16="http://schemas.microsoft.com/office/drawing/2014/main" id="{D98AA4A0-C197-4379-8B55-2FBBDD24DC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42" name="AutoShape 31">
          <a:extLst>
            <a:ext uri="{FF2B5EF4-FFF2-40B4-BE49-F238E27FC236}">
              <a16:creationId xmlns:a16="http://schemas.microsoft.com/office/drawing/2014/main" id="{9E13789D-818F-4D85-B71F-816FB1F8D44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43" name="AutoShape 31">
          <a:extLst>
            <a:ext uri="{FF2B5EF4-FFF2-40B4-BE49-F238E27FC236}">
              <a16:creationId xmlns:a16="http://schemas.microsoft.com/office/drawing/2014/main" id="{78CA5965-C280-4DB4-94FD-6F460795C3A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44" name="AutoShape 31">
          <a:extLst>
            <a:ext uri="{FF2B5EF4-FFF2-40B4-BE49-F238E27FC236}">
              <a16:creationId xmlns:a16="http://schemas.microsoft.com/office/drawing/2014/main" id="{470A13F1-3A63-4208-B907-75050D063F1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45" name="AutoShape 31">
          <a:extLst>
            <a:ext uri="{FF2B5EF4-FFF2-40B4-BE49-F238E27FC236}">
              <a16:creationId xmlns:a16="http://schemas.microsoft.com/office/drawing/2014/main" id="{3A238D52-A285-4725-A294-813F7B2E9DA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46" name="AutoShape 31">
          <a:extLst>
            <a:ext uri="{FF2B5EF4-FFF2-40B4-BE49-F238E27FC236}">
              <a16:creationId xmlns:a16="http://schemas.microsoft.com/office/drawing/2014/main" id="{1AC3FA3F-13FE-42CB-8366-22AD40E3FB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47" name="AutoShape 31">
          <a:extLst>
            <a:ext uri="{FF2B5EF4-FFF2-40B4-BE49-F238E27FC236}">
              <a16:creationId xmlns:a16="http://schemas.microsoft.com/office/drawing/2014/main" id="{24CDDF44-DC02-47E7-94BF-1FE721A959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48" name="AutoShape 31">
          <a:extLst>
            <a:ext uri="{FF2B5EF4-FFF2-40B4-BE49-F238E27FC236}">
              <a16:creationId xmlns:a16="http://schemas.microsoft.com/office/drawing/2014/main" id="{7AA928F3-9C5A-4E38-962D-9D3853E935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49" name="AutoShape 31">
          <a:extLst>
            <a:ext uri="{FF2B5EF4-FFF2-40B4-BE49-F238E27FC236}">
              <a16:creationId xmlns:a16="http://schemas.microsoft.com/office/drawing/2014/main" id="{67FE1E11-9102-49A8-A67D-8B07884B051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50" name="AutoShape 31">
          <a:extLst>
            <a:ext uri="{FF2B5EF4-FFF2-40B4-BE49-F238E27FC236}">
              <a16:creationId xmlns:a16="http://schemas.microsoft.com/office/drawing/2014/main" id="{15551A9D-EF33-4225-91F7-7DCE20092D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51" name="AutoShape 31">
          <a:extLst>
            <a:ext uri="{FF2B5EF4-FFF2-40B4-BE49-F238E27FC236}">
              <a16:creationId xmlns:a16="http://schemas.microsoft.com/office/drawing/2014/main" id="{3A26F93E-9E55-442C-A124-D2E7E833A7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52" name="AutoShape 31">
          <a:extLst>
            <a:ext uri="{FF2B5EF4-FFF2-40B4-BE49-F238E27FC236}">
              <a16:creationId xmlns:a16="http://schemas.microsoft.com/office/drawing/2014/main" id="{3CF97F92-4543-4FFA-A751-AF50DB0674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53" name="AutoShape 31">
          <a:extLst>
            <a:ext uri="{FF2B5EF4-FFF2-40B4-BE49-F238E27FC236}">
              <a16:creationId xmlns:a16="http://schemas.microsoft.com/office/drawing/2014/main" id="{4217DE9F-737A-49C3-89B6-D67CCB4798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54" name="AutoShape 31">
          <a:extLst>
            <a:ext uri="{FF2B5EF4-FFF2-40B4-BE49-F238E27FC236}">
              <a16:creationId xmlns:a16="http://schemas.microsoft.com/office/drawing/2014/main" id="{1DD07D05-5ADB-472A-9A9E-5C8B4A068A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55" name="AutoShape 31">
          <a:extLst>
            <a:ext uri="{FF2B5EF4-FFF2-40B4-BE49-F238E27FC236}">
              <a16:creationId xmlns:a16="http://schemas.microsoft.com/office/drawing/2014/main" id="{34B4D583-FBED-411A-B080-17EEF3B0B45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56" name="AutoShape 31">
          <a:extLst>
            <a:ext uri="{FF2B5EF4-FFF2-40B4-BE49-F238E27FC236}">
              <a16:creationId xmlns:a16="http://schemas.microsoft.com/office/drawing/2014/main" id="{14C1643D-CF94-4BAD-8214-7E4B5E96F0B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57" name="AutoShape 31">
          <a:extLst>
            <a:ext uri="{FF2B5EF4-FFF2-40B4-BE49-F238E27FC236}">
              <a16:creationId xmlns:a16="http://schemas.microsoft.com/office/drawing/2014/main" id="{48817315-DDB3-4DDA-95EA-E45F46ECE29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58" name="AutoShape 31">
          <a:extLst>
            <a:ext uri="{FF2B5EF4-FFF2-40B4-BE49-F238E27FC236}">
              <a16:creationId xmlns:a16="http://schemas.microsoft.com/office/drawing/2014/main" id="{B7F4AE0C-47BB-42E9-8EFD-85CA2E01B7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59" name="AutoShape 31">
          <a:extLst>
            <a:ext uri="{FF2B5EF4-FFF2-40B4-BE49-F238E27FC236}">
              <a16:creationId xmlns:a16="http://schemas.microsoft.com/office/drawing/2014/main" id="{CDC830E7-12C9-44AA-AA83-40D4A1ED42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60" name="AutoShape 31">
          <a:extLst>
            <a:ext uri="{FF2B5EF4-FFF2-40B4-BE49-F238E27FC236}">
              <a16:creationId xmlns:a16="http://schemas.microsoft.com/office/drawing/2014/main" id="{20587A1F-165E-4B42-A2B4-2642AEFD43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61" name="AutoShape 31">
          <a:extLst>
            <a:ext uri="{FF2B5EF4-FFF2-40B4-BE49-F238E27FC236}">
              <a16:creationId xmlns:a16="http://schemas.microsoft.com/office/drawing/2014/main" id="{0BB2C033-BDD7-42E9-BBAD-9C738D4A61B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62" name="AutoShape 31">
          <a:extLst>
            <a:ext uri="{FF2B5EF4-FFF2-40B4-BE49-F238E27FC236}">
              <a16:creationId xmlns:a16="http://schemas.microsoft.com/office/drawing/2014/main" id="{84F9FD4A-F3A8-48BF-B2AB-4F08EA1B5F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63" name="AutoShape 31">
          <a:extLst>
            <a:ext uri="{FF2B5EF4-FFF2-40B4-BE49-F238E27FC236}">
              <a16:creationId xmlns:a16="http://schemas.microsoft.com/office/drawing/2014/main" id="{D2B90D29-686B-4FA9-841A-1FF990C307E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64" name="AutoShape 31">
          <a:extLst>
            <a:ext uri="{FF2B5EF4-FFF2-40B4-BE49-F238E27FC236}">
              <a16:creationId xmlns:a16="http://schemas.microsoft.com/office/drawing/2014/main" id="{C8AF00B5-FF3E-4FB5-B39C-11B205C94CF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65" name="AutoShape 31">
          <a:extLst>
            <a:ext uri="{FF2B5EF4-FFF2-40B4-BE49-F238E27FC236}">
              <a16:creationId xmlns:a16="http://schemas.microsoft.com/office/drawing/2014/main" id="{46E36269-FCCD-4D0E-8379-A753EA1C7AD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66" name="AutoShape 31">
          <a:extLst>
            <a:ext uri="{FF2B5EF4-FFF2-40B4-BE49-F238E27FC236}">
              <a16:creationId xmlns:a16="http://schemas.microsoft.com/office/drawing/2014/main" id="{98E183EF-06FE-4B50-A33F-90979470FA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67" name="AutoShape 31">
          <a:extLst>
            <a:ext uri="{FF2B5EF4-FFF2-40B4-BE49-F238E27FC236}">
              <a16:creationId xmlns:a16="http://schemas.microsoft.com/office/drawing/2014/main" id="{51B95D72-D445-4233-839C-63FE8E3251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68" name="AutoShape 31">
          <a:extLst>
            <a:ext uri="{FF2B5EF4-FFF2-40B4-BE49-F238E27FC236}">
              <a16:creationId xmlns:a16="http://schemas.microsoft.com/office/drawing/2014/main" id="{273D0D45-6ADA-45D7-9008-A284E8B0E4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69" name="AutoShape 31">
          <a:extLst>
            <a:ext uri="{FF2B5EF4-FFF2-40B4-BE49-F238E27FC236}">
              <a16:creationId xmlns:a16="http://schemas.microsoft.com/office/drawing/2014/main" id="{F712BBF1-7069-49F7-BF66-26B7B354956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70" name="AutoShape 31">
          <a:extLst>
            <a:ext uri="{FF2B5EF4-FFF2-40B4-BE49-F238E27FC236}">
              <a16:creationId xmlns:a16="http://schemas.microsoft.com/office/drawing/2014/main" id="{24B3538C-C141-4B60-B921-BC8A2D50C6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71" name="AutoShape 31">
          <a:extLst>
            <a:ext uri="{FF2B5EF4-FFF2-40B4-BE49-F238E27FC236}">
              <a16:creationId xmlns:a16="http://schemas.microsoft.com/office/drawing/2014/main" id="{8A3F9C4A-FB3A-4013-91C7-D3DA20AC606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72" name="AutoShape 31">
          <a:extLst>
            <a:ext uri="{FF2B5EF4-FFF2-40B4-BE49-F238E27FC236}">
              <a16:creationId xmlns:a16="http://schemas.microsoft.com/office/drawing/2014/main" id="{2BD225D3-42D1-4E33-9004-5ECC6A8BD7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73" name="AutoShape 31">
          <a:extLst>
            <a:ext uri="{FF2B5EF4-FFF2-40B4-BE49-F238E27FC236}">
              <a16:creationId xmlns:a16="http://schemas.microsoft.com/office/drawing/2014/main" id="{579564DB-85A4-40F3-8A67-A529F529AB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74" name="AutoShape 31">
          <a:extLst>
            <a:ext uri="{FF2B5EF4-FFF2-40B4-BE49-F238E27FC236}">
              <a16:creationId xmlns:a16="http://schemas.microsoft.com/office/drawing/2014/main" id="{EC58CAB1-E0FC-41EB-9D81-593E2750345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75" name="AutoShape 31">
          <a:extLst>
            <a:ext uri="{FF2B5EF4-FFF2-40B4-BE49-F238E27FC236}">
              <a16:creationId xmlns:a16="http://schemas.microsoft.com/office/drawing/2014/main" id="{9C3BAC8D-AEEC-48DE-886E-C4994F8B519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76" name="AutoShape 31">
          <a:extLst>
            <a:ext uri="{FF2B5EF4-FFF2-40B4-BE49-F238E27FC236}">
              <a16:creationId xmlns:a16="http://schemas.microsoft.com/office/drawing/2014/main" id="{0DABF3F0-4855-43DB-9ECF-70C34A14044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77" name="AutoShape 31">
          <a:extLst>
            <a:ext uri="{FF2B5EF4-FFF2-40B4-BE49-F238E27FC236}">
              <a16:creationId xmlns:a16="http://schemas.microsoft.com/office/drawing/2014/main" id="{ABB030D3-7412-4F95-932C-0FC9C25EF92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78" name="AutoShape 31">
          <a:extLst>
            <a:ext uri="{FF2B5EF4-FFF2-40B4-BE49-F238E27FC236}">
              <a16:creationId xmlns:a16="http://schemas.microsoft.com/office/drawing/2014/main" id="{21579F6A-F8D8-44FD-A415-F8E77AF624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79" name="AutoShape 31">
          <a:extLst>
            <a:ext uri="{FF2B5EF4-FFF2-40B4-BE49-F238E27FC236}">
              <a16:creationId xmlns:a16="http://schemas.microsoft.com/office/drawing/2014/main" id="{0F9575E2-A5D8-45CE-9586-44C17C27F9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80" name="AutoShape 31">
          <a:extLst>
            <a:ext uri="{FF2B5EF4-FFF2-40B4-BE49-F238E27FC236}">
              <a16:creationId xmlns:a16="http://schemas.microsoft.com/office/drawing/2014/main" id="{236BC169-30AA-4D4A-9B5F-4E0363A2409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81" name="AutoShape 31">
          <a:extLst>
            <a:ext uri="{FF2B5EF4-FFF2-40B4-BE49-F238E27FC236}">
              <a16:creationId xmlns:a16="http://schemas.microsoft.com/office/drawing/2014/main" id="{DDE6DFFE-77DD-4ABF-85DC-03C663FC7A0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82" name="AutoShape 31">
          <a:extLst>
            <a:ext uri="{FF2B5EF4-FFF2-40B4-BE49-F238E27FC236}">
              <a16:creationId xmlns:a16="http://schemas.microsoft.com/office/drawing/2014/main" id="{D84D142D-98B0-4287-A13D-9C3BBA7243C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83" name="AutoShape 31">
          <a:extLst>
            <a:ext uri="{FF2B5EF4-FFF2-40B4-BE49-F238E27FC236}">
              <a16:creationId xmlns:a16="http://schemas.microsoft.com/office/drawing/2014/main" id="{A72E3F93-33B0-479C-9562-C39B1C72744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84" name="AutoShape 31">
          <a:extLst>
            <a:ext uri="{FF2B5EF4-FFF2-40B4-BE49-F238E27FC236}">
              <a16:creationId xmlns:a16="http://schemas.microsoft.com/office/drawing/2014/main" id="{F2F06DCC-F5AD-4F26-8D96-D4566FBD64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85" name="AutoShape 31">
          <a:extLst>
            <a:ext uri="{FF2B5EF4-FFF2-40B4-BE49-F238E27FC236}">
              <a16:creationId xmlns:a16="http://schemas.microsoft.com/office/drawing/2014/main" id="{704D7173-39C0-4009-AD93-568F21AD30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86" name="AutoShape 31">
          <a:extLst>
            <a:ext uri="{FF2B5EF4-FFF2-40B4-BE49-F238E27FC236}">
              <a16:creationId xmlns:a16="http://schemas.microsoft.com/office/drawing/2014/main" id="{EDECA71E-B835-4D6B-8C6A-B40407EB48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87" name="AutoShape 31">
          <a:extLst>
            <a:ext uri="{FF2B5EF4-FFF2-40B4-BE49-F238E27FC236}">
              <a16:creationId xmlns:a16="http://schemas.microsoft.com/office/drawing/2014/main" id="{CD8E2F2E-5A61-42A2-B8E9-B0659A8976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88" name="AutoShape 31">
          <a:extLst>
            <a:ext uri="{FF2B5EF4-FFF2-40B4-BE49-F238E27FC236}">
              <a16:creationId xmlns:a16="http://schemas.microsoft.com/office/drawing/2014/main" id="{77AD8A07-B420-473E-91D7-740A88B9B7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89" name="AutoShape 31">
          <a:extLst>
            <a:ext uri="{FF2B5EF4-FFF2-40B4-BE49-F238E27FC236}">
              <a16:creationId xmlns:a16="http://schemas.microsoft.com/office/drawing/2014/main" id="{D93586CB-2262-4222-9B2A-22A446EB666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90" name="AutoShape 31">
          <a:extLst>
            <a:ext uri="{FF2B5EF4-FFF2-40B4-BE49-F238E27FC236}">
              <a16:creationId xmlns:a16="http://schemas.microsoft.com/office/drawing/2014/main" id="{37D8742C-A772-4210-9EA9-0B4E715A6D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91" name="AutoShape 31">
          <a:extLst>
            <a:ext uri="{FF2B5EF4-FFF2-40B4-BE49-F238E27FC236}">
              <a16:creationId xmlns:a16="http://schemas.microsoft.com/office/drawing/2014/main" id="{A00CDE84-9D00-471B-B378-0E97619BB3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92" name="AutoShape 31">
          <a:extLst>
            <a:ext uri="{FF2B5EF4-FFF2-40B4-BE49-F238E27FC236}">
              <a16:creationId xmlns:a16="http://schemas.microsoft.com/office/drawing/2014/main" id="{DB3B5A37-E4A0-4DFB-9C52-FE16E35B01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93" name="AutoShape 31">
          <a:extLst>
            <a:ext uri="{FF2B5EF4-FFF2-40B4-BE49-F238E27FC236}">
              <a16:creationId xmlns:a16="http://schemas.microsoft.com/office/drawing/2014/main" id="{65CCCF7D-A964-4B68-8E66-D22DF7D211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94" name="AutoShape 31">
          <a:extLst>
            <a:ext uri="{FF2B5EF4-FFF2-40B4-BE49-F238E27FC236}">
              <a16:creationId xmlns:a16="http://schemas.microsoft.com/office/drawing/2014/main" id="{A967755C-7A98-4352-9A33-4F6032B11A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95" name="AutoShape 31">
          <a:extLst>
            <a:ext uri="{FF2B5EF4-FFF2-40B4-BE49-F238E27FC236}">
              <a16:creationId xmlns:a16="http://schemas.microsoft.com/office/drawing/2014/main" id="{7718BDF2-441C-4C69-817B-F679942EC4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96" name="AutoShape 31">
          <a:extLst>
            <a:ext uri="{FF2B5EF4-FFF2-40B4-BE49-F238E27FC236}">
              <a16:creationId xmlns:a16="http://schemas.microsoft.com/office/drawing/2014/main" id="{58F3D591-078C-44B8-8364-23D0AA84E4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97" name="AutoShape 31">
          <a:extLst>
            <a:ext uri="{FF2B5EF4-FFF2-40B4-BE49-F238E27FC236}">
              <a16:creationId xmlns:a16="http://schemas.microsoft.com/office/drawing/2014/main" id="{05152523-A714-4258-9449-F6EC59FD5C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98" name="AutoShape 31">
          <a:extLst>
            <a:ext uri="{FF2B5EF4-FFF2-40B4-BE49-F238E27FC236}">
              <a16:creationId xmlns:a16="http://schemas.microsoft.com/office/drawing/2014/main" id="{4A4A4A68-6F68-482D-9054-83AD7A8D23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199" name="AutoShape 31">
          <a:extLst>
            <a:ext uri="{FF2B5EF4-FFF2-40B4-BE49-F238E27FC236}">
              <a16:creationId xmlns:a16="http://schemas.microsoft.com/office/drawing/2014/main" id="{DC5F85D5-FEDC-419B-AE4E-63BC3182BCF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00" name="AutoShape 31">
          <a:extLst>
            <a:ext uri="{FF2B5EF4-FFF2-40B4-BE49-F238E27FC236}">
              <a16:creationId xmlns:a16="http://schemas.microsoft.com/office/drawing/2014/main" id="{1C8199B0-A4CF-4EB5-A908-B2B02C1765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01" name="AutoShape 31">
          <a:extLst>
            <a:ext uri="{FF2B5EF4-FFF2-40B4-BE49-F238E27FC236}">
              <a16:creationId xmlns:a16="http://schemas.microsoft.com/office/drawing/2014/main" id="{0ACBAE79-089A-4482-87B2-CE84E74610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02" name="AutoShape 31">
          <a:extLst>
            <a:ext uri="{FF2B5EF4-FFF2-40B4-BE49-F238E27FC236}">
              <a16:creationId xmlns:a16="http://schemas.microsoft.com/office/drawing/2014/main" id="{AC7FC7BD-CF00-4488-B4DB-9B6D21D2C7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03" name="AutoShape 31">
          <a:extLst>
            <a:ext uri="{FF2B5EF4-FFF2-40B4-BE49-F238E27FC236}">
              <a16:creationId xmlns:a16="http://schemas.microsoft.com/office/drawing/2014/main" id="{397FFA40-F22A-41FE-8936-63375E5B693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04" name="AutoShape 31">
          <a:extLst>
            <a:ext uri="{FF2B5EF4-FFF2-40B4-BE49-F238E27FC236}">
              <a16:creationId xmlns:a16="http://schemas.microsoft.com/office/drawing/2014/main" id="{8D02BBF1-AF52-42A6-83F7-AFAF8C2095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05" name="AutoShape 31">
          <a:extLst>
            <a:ext uri="{FF2B5EF4-FFF2-40B4-BE49-F238E27FC236}">
              <a16:creationId xmlns:a16="http://schemas.microsoft.com/office/drawing/2014/main" id="{2340AA0A-01F9-4C88-BBCD-3168011F3D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06" name="AutoShape 31">
          <a:extLst>
            <a:ext uri="{FF2B5EF4-FFF2-40B4-BE49-F238E27FC236}">
              <a16:creationId xmlns:a16="http://schemas.microsoft.com/office/drawing/2014/main" id="{73B29858-3563-4631-941C-C0EE8EF94A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07" name="AutoShape 31">
          <a:extLst>
            <a:ext uri="{FF2B5EF4-FFF2-40B4-BE49-F238E27FC236}">
              <a16:creationId xmlns:a16="http://schemas.microsoft.com/office/drawing/2014/main" id="{07630F18-8FC3-4DCA-AB7E-F7CA035DB9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08" name="AutoShape 31">
          <a:extLst>
            <a:ext uri="{FF2B5EF4-FFF2-40B4-BE49-F238E27FC236}">
              <a16:creationId xmlns:a16="http://schemas.microsoft.com/office/drawing/2014/main" id="{81BF551A-AC3F-42AE-9C8F-D9F3235E09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09" name="AutoShape 31">
          <a:extLst>
            <a:ext uri="{FF2B5EF4-FFF2-40B4-BE49-F238E27FC236}">
              <a16:creationId xmlns:a16="http://schemas.microsoft.com/office/drawing/2014/main" id="{271E15F6-CD54-4877-89E8-DA64A199D39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10" name="AutoShape 31">
          <a:extLst>
            <a:ext uri="{FF2B5EF4-FFF2-40B4-BE49-F238E27FC236}">
              <a16:creationId xmlns:a16="http://schemas.microsoft.com/office/drawing/2014/main" id="{8C476EB1-C488-4204-B1F2-A5856F32D3B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11" name="AutoShape 31">
          <a:extLst>
            <a:ext uri="{FF2B5EF4-FFF2-40B4-BE49-F238E27FC236}">
              <a16:creationId xmlns:a16="http://schemas.microsoft.com/office/drawing/2014/main" id="{7DB7C0CB-AE99-4595-98F6-D172228F7E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12" name="AutoShape 31">
          <a:extLst>
            <a:ext uri="{FF2B5EF4-FFF2-40B4-BE49-F238E27FC236}">
              <a16:creationId xmlns:a16="http://schemas.microsoft.com/office/drawing/2014/main" id="{9F8A37BF-40DA-4B73-87B3-CF4BA58E831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13" name="AutoShape 31">
          <a:extLst>
            <a:ext uri="{FF2B5EF4-FFF2-40B4-BE49-F238E27FC236}">
              <a16:creationId xmlns:a16="http://schemas.microsoft.com/office/drawing/2014/main" id="{A244BC8D-9D57-4369-8A6E-E5A5F52F80A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14" name="AutoShape 31">
          <a:extLst>
            <a:ext uri="{FF2B5EF4-FFF2-40B4-BE49-F238E27FC236}">
              <a16:creationId xmlns:a16="http://schemas.microsoft.com/office/drawing/2014/main" id="{26595363-6A42-44BE-9620-116E3364877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15" name="AutoShape 31">
          <a:extLst>
            <a:ext uri="{FF2B5EF4-FFF2-40B4-BE49-F238E27FC236}">
              <a16:creationId xmlns:a16="http://schemas.microsoft.com/office/drawing/2014/main" id="{E9F5BDF8-F44E-4CD1-B0E2-47108FFDB71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16" name="AutoShape 31">
          <a:extLst>
            <a:ext uri="{FF2B5EF4-FFF2-40B4-BE49-F238E27FC236}">
              <a16:creationId xmlns:a16="http://schemas.microsoft.com/office/drawing/2014/main" id="{2FC99454-FADB-40FB-BB86-DAEC0E4E7B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17" name="AutoShape 31">
          <a:extLst>
            <a:ext uri="{FF2B5EF4-FFF2-40B4-BE49-F238E27FC236}">
              <a16:creationId xmlns:a16="http://schemas.microsoft.com/office/drawing/2014/main" id="{5262F73B-BBF6-4D72-95B8-471FA24C86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18" name="AutoShape 31">
          <a:extLst>
            <a:ext uri="{FF2B5EF4-FFF2-40B4-BE49-F238E27FC236}">
              <a16:creationId xmlns:a16="http://schemas.microsoft.com/office/drawing/2014/main" id="{D9F64188-4DA1-4432-B591-4C28E2A638B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19" name="AutoShape 31">
          <a:extLst>
            <a:ext uri="{FF2B5EF4-FFF2-40B4-BE49-F238E27FC236}">
              <a16:creationId xmlns:a16="http://schemas.microsoft.com/office/drawing/2014/main" id="{50482183-2C49-4F03-A71D-20CD50D310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20" name="AutoShape 31">
          <a:extLst>
            <a:ext uri="{FF2B5EF4-FFF2-40B4-BE49-F238E27FC236}">
              <a16:creationId xmlns:a16="http://schemas.microsoft.com/office/drawing/2014/main" id="{DCCD7497-6364-42B3-B9BA-23C742896B3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21" name="AutoShape 31">
          <a:extLst>
            <a:ext uri="{FF2B5EF4-FFF2-40B4-BE49-F238E27FC236}">
              <a16:creationId xmlns:a16="http://schemas.microsoft.com/office/drawing/2014/main" id="{82A18D1E-6B06-453D-AAA8-94F8A98A09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22" name="AutoShape 31">
          <a:extLst>
            <a:ext uri="{FF2B5EF4-FFF2-40B4-BE49-F238E27FC236}">
              <a16:creationId xmlns:a16="http://schemas.microsoft.com/office/drawing/2014/main" id="{B8C73B9C-6AC3-460D-B2E7-D66F6DE1A4D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23" name="AutoShape 31">
          <a:extLst>
            <a:ext uri="{FF2B5EF4-FFF2-40B4-BE49-F238E27FC236}">
              <a16:creationId xmlns:a16="http://schemas.microsoft.com/office/drawing/2014/main" id="{48F2D8CA-A8C2-4D6E-936D-DBBEC2ACBE5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24" name="AutoShape 31">
          <a:extLst>
            <a:ext uri="{FF2B5EF4-FFF2-40B4-BE49-F238E27FC236}">
              <a16:creationId xmlns:a16="http://schemas.microsoft.com/office/drawing/2014/main" id="{CBF124BF-BF09-44FD-B0AE-1587628A765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25" name="AutoShape 31">
          <a:extLst>
            <a:ext uri="{FF2B5EF4-FFF2-40B4-BE49-F238E27FC236}">
              <a16:creationId xmlns:a16="http://schemas.microsoft.com/office/drawing/2014/main" id="{9A967A40-4722-4630-A5A0-1A783CA7CB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26" name="AutoShape 31">
          <a:extLst>
            <a:ext uri="{FF2B5EF4-FFF2-40B4-BE49-F238E27FC236}">
              <a16:creationId xmlns:a16="http://schemas.microsoft.com/office/drawing/2014/main" id="{BA4334C4-4FC8-47A4-822F-113BFA1A16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27" name="AutoShape 31">
          <a:extLst>
            <a:ext uri="{FF2B5EF4-FFF2-40B4-BE49-F238E27FC236}">
              <a16:creationId xmlns:a16="http://schemas.microsoft.com/office/drawing/2014/main" id="{2B06B0EA-E8CC-45D7-9C79-1F8995AF17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28" name="AutoShape 31">
          <a:extLst>
            <a:ext uri="{FF2B5EF4-FFF2-40B4-BE49-F238E27FC236}">
              <a16:creationId xmlns:a16="http://schemas.microsoft.com/office/drawing/2014/main" id="{F6936D7C-A26B-499A-ACD6-2F66AD0386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29" name="AutoShape 31">
          <a:extLst>
            <a:ext uri="{FF2B5EF4-FFF2-40B4-BE49-F238E27FC236}">
              <a16:creationId xmlns:a16="http://schemas.microsoft.com/office/drawing/2014/main" id="{DF2FC846-0A61-41EB-81A9-CD0998DABF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30" name="AutoShape 31">
          <a:extLst>
            <a:ext uri="{FF2B5EF4-FFF2-40B4-BE49-F238E27FC236}">
              <a16:creationId xmlns:a16="http://schemas.microsoft.com/office/drawing/2014/main" id="{305BC94C-8510-422F-970F-E0651AFF2D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31" name="AutoShape 31">
          <a:extLst>
            <a:ext uri="{FF2B5EF4-FFF2-40B4-BE49-F238E27FC236}">
              <a16:creationId xmlns:a16="http://schemas.microsoft.com/office/drawing/2014/main" id="{49357620-5AB8-417E-9FD4-44FCEB94ACC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32" name="AutoShape 31">
          <a:extLst>
            <a:ext uri="{FF2B5EF4-FFF2-40B4-BE49-F238E27FC236}">
              <a16:creationId xmlns:a16="http://schemas.microsoft.com/office/drawing/2014/main" id="{C64CA01C-24E2-45A5-933E-1F9D8DC6EB0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33" name="AutoShape 31">
          <a:extLst>
            <a:ext uri="{FF2B5EF4-FFF2-40B4-BE49-F238E27FC236}">
              <a16:creationId xmlns:a16="http://schemas.microsoft.com/office/drawing/2014/main" id="{71C2B8F0-84E0-4469-835B-D09A2507E32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34" name="AutoShape 31">
          <a:extLst>
            <a:ext uri="{FF2B5EF4-FFF2-40B4-BE49-F238E27FC236}">
              <a16:creationId xmlns:a16="http://schemas.microsoft.com/office/drawing/2014/main" id="{BB97B03B-833F-4517-BBC0-4E3BFEBB78C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35" name="AutoShape 31">
          <a:extLst>
            <a:ext uri="{FF2B5EF4-FFF2-40B4-BE49-F238E27FC236}">
              <a16:creationId xmlns:a16="http://schemas.microsoft.com/office/drawing/2014/main" id="{5CA6C4F5-EA6F-4463-B7BA-EC878A3444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36" name="AutoShape 31">
          <a:extLst>
            <a:ext uri="{FF2B5EF4-FFF2-40B4-BE49-F238E27FC236}">
              <a16:creationId xmlns:a16="http://schemas.microsoft.com/office/drawing/2014/main" id="{8F8CA037-1ABB-4D1A-86A2-80D01818D3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37" name="AutoShape 31">
          <a:extLst>
            <a:ext uri="{FF2B5EF4-FFF2-40B4-BE49-F238E27FC236}">
              <a16:creationId xmlns:a16="http://schemas.microsoft.com/office/drawing/2014/main" id="{FE3A239B-C1C5-4E84-9786-1C9D9CBB644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38" name="AutoShape 31">
          <a:extLst>
            <a:ext uri="{FF2B5EF4-FFF2-40B4-BE49-F238E27FC236}">
              <a16:creationId xmlns:a16="http://schemas.microsoft.com/office/drawing/2014/main" id="{6B4990C9-72D2-40F6-9CD5-CA8B90E59D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39" name="AutoShape 31">
          <a:extLst>
            <a:ext uri="{FF2B5EF4-FFF2-40B4-BE49-F238E27FC236}">
              <a16:creationId xmlns:a16="http://schemas.microsoft.com/office/drawing/2014/main" id="{D5D543CC-6A9B-45FA-BE49-C6D15D52C8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40" name="AutoShape 31">
          <a:extLst>
            <a:ext uri="{FF2B5EF4-FFF2-40B4-BE49-F238E27FC236}">
              <a16:creationId xmlns:a16="http://schemas.microsoft.com/office/drawing/2014/main" id="{C092F375-0E04-4E84-BFC3-F8B77EB993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41" name="AutoShape 31">
          <a:extLst>
            <a:ext uri="{FF2B5EF4-FFF2-40B4-BE49-F238E27FC236}">
              <a16:creationId xmlns:a16="http://schemas.microsoft.com/office/drawing/2014/main" id="{BA8CD0A3-78E6-4C13-A82E-14A4BED8C8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42" name="AutoShape 31">
          <a:extLst>
            <a:ext uri="{FF2B5EF4-FFF2-40B4-BE49-F238E27FC236}">
              <a16:creationId xmlns:a16="http://schemas.microsoft.com/office/drawing/2014/main" id="{948E0F56-F5D7-4B65-9D11-7CA8E9D834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43" name="AutoShape 31">
          <a:extLst>
            <a:ext uri="{FF2B5EF4-FFF2-40B4-BE49-F238E27FC236}">
              <a16:creationId xmlns:a16="http://schemas.microsoft.com/office/drawing/2014/main" id="{3F4F95CF-A036-48BA-9299-C848966979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44" name="AutoShape 31">
          <a:extLst>
            <a:ext uri="{FF2B5EF4-FFF2-40B4-BE49-F238E27FC236}">
              <a16:creationId xmlns:a16="http://schemas.microsoft.com/office/drawing/2014/main" id="{2EA9B20D-BAF8-4FBE-BB80-759E9759B3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45" name="AutoShape 31">
          <a:extLst>
            <a:ext uri="{FF2B5EF4-FFF2-40B4-BE49-F238E27FC236}">
              <a16:creationId xmlns:a16="http://schemas.microsoft.com/office/drawing/2014/main" id="{28C20AD2-1727-4586-8677-CD3F33451C1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46" name="AutoShape 31">
          <a:extLst>
            <a:ext uri="{FF2B5EF4-FFF2-40B4-BE49-F238E27FC236}">
              <a16:creationId xmlns:a16="http://schemas.microsoft.com/office/drawing/2014/main" id="{204DB956-B5B6-42B7-80C1-9968360F5C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47" name="AutoShape 31">
          <a:extLst>
            <a:ext uri="{FF2B5EF4-FFF2-40B4-BE49-F238E27FC236}">
              <a16:creationId xmlns:a16="http://schemas.microsoft.com/office/drawing/2014/main" id="{E042DD71-208A-43B6-ACE8-7559CD44983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48" name="AutoShape 31">
          <a:extLst>
            <a:ext uri="{FF2B5EF4-FFF2-40B4-BE49-F238E27FC236}">
              <a16:creationId xmlns:a16="http://schemas.microsoft.com/office/drawing/2014/main" id="{E0A6BE61-D241-4140-822A-B2C0835F547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49" name="AutoShape 31">
          <a:extLst>
            <a:ext uri="{FF2B5EF4-FFF2-40B4-BE49-F238E27FC236}">
              <a16:creationId xmlns:a16="http://schemas.microsoft.com/office/drawing/2014/main" id="{BA25EC0F-3844-47DC-9BC9-832286A0E1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50" name="AutoShape 31">
          <a:extLst>
            <a:ext uri="{FF2B5EF4-FFF2-40B4-BE49-F238E27FC236}">
              <a16:creationId xmlns:a16="http://schemas.microsoft.com/office/drawing/2014/main" id="{3D1475C5-54EF-4682-B395-B16D6AC9F7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51" name="AutoShape 31">
          <a:extLst>
            <a:ext uri="{FF2B5EF4-FFF2-40B4-BE49-F238E27FC236}">
              <a16:creationId xmlns:a16="http://schemas.microsoft.com/office/drawing/2014/main" id="{750941BE-54C2-4120-A44B-B3BAF7624E1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52" name="AutoShape 31">
          <a:extLst>
            <a:ext uri="{FF2B5EF4-FFF2-40B4-BE49-F238E27FC236}">
              <a16:creationId xmlns:a16="http://schemas.microsoft.com/office/drawing/2014/main" id="{F8D00B18-A4BD-4161-AA4B-09F1823C76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53" name="AutoShape 31">
          <a:extLst>
            <a:ext uri="{FF2B5EF4-FFF2-40B4-BE49-F238E27FC236}">
              <a16:creationId xmlns:a16="http://schemas.microsoft.com/office/drawing/2014/main" id="{D60E8764-2DF8-44B4-A2D7-6B59982E5D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54" name="AutoShape 31">
          <a:extLst>
            <a:ext uri="{FF2B5EF4-FFF2-40B4-BE49-F238E27FC236}">
              <a16:creationId xmlns:a16="http://schemas.microsoft.com/office/drawing/2014/main" id="{06012130-470A-4624-A9B5-878DB94D582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55" name="AutoShape 31">
          <a:extLst>
            <a:ext uri="{FF2B5EF4-FFF2-40B4-BE49-F238E27FC236}">
              <a16:creationId xmlns:a16="http://schemas.microsoft.com/office/drawing/2014/main" id="{E26DCF37-379D-4B5C-9B97-A686C1A047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56" name="AutoShape 31">
          <a:extLst>
            <a:ext uri="{FF2B5EF4-FFF2-40B4-BE49-F238E27FC236}">
              <a16:creationId xmlns:a16="http://schemas.microsoft.com/office/drawing/2014/main" id="{531DF7E7-C2D9-46E9-9514-5ABBF16400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57" name="AutoShape 31">
          <a:extLst>
            <a:ext uri="{FF2B5EF4-FFF2-40B4-BE49-F238E27FC236}">
              <a16:creationId xmlns:a16="http://schemas.microsoft.com/office/drawing/2014/main" id="{4953A464-0D85-400A-B73A-199D6EC451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58" name="AutoShape 31">
          <a:extLst>
            <a:ext uri="{FF2B5EF4-FFF2-40B4-BE49-F238E27FC236}">
              <a16:creationId xmlns:a16="http://schemas.microsoft.com/office/drawing/2014/main" id="{D1B12D67-B567-4EBE-88C9-908401B5500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59" name="AutoShape 31">
          <a:extLst>
            <a:ext uri="{FF2B5EF4-FFF2-40B4-BE49-F238E27FC236}">
              <a16:creationId xmlns:a16="http://schemas.microsoft.com/office/drawing/2014/main" id="{C1FD3362-8A98-437D-8A2A-847D181DB1E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60" name="AutoShape 31">
          <a:extLst>
            <a:ext uri="{FF2B5EF4-FFF2-40B4-BE49-F238E27FC236}">
              <a16:creationId xmlns:a16="http://schemas.microsoft.com/office/drawing/2014/main" id="{DDD550AF-51AA-4252-BEDA-C54C973C5D1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61" name="AutoShape 31">
          <a:extLst>
            <a:ext uri="{FF2B5EF4-FFF2-40B4-BE49-F238E27FC236}">
              <a16:creationId xmlns:a16="http://schemas.microsoft.com/office/drawing/2014/main" id="{9C61D994-1F99-4FF0-82C6-2E9B0B5F3F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62" name="AutoShape 31">
          <a:extLst>
            <a:ext uri="{FF2B5EF4-FFF2-40B4-BE49-F238E27FC236}">
              <a16:creationId xmlns:a16="http://schemas.microsoft.com/office/drawing/2014/main" id="{9F82FB4A-8B22-4184-AD2A-06890001D5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63" name="AutoShape 31">
          <a:extLst>
            <a:ext uri="{FF2B5EF4-FFF2-40B4-BE49-F238E27FC236}">
              <a16:creationId xmlns:a16="http://schemas.microsoft.com/office/drawing/2014/main" id="{8E07378F-1FD5-4854-97A2-3A303A7F57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64" name="AutoShape 31">
          <a:extLst>
            <a:ext uri="{FF2B5EF4-FFF2-40B4-BE49-F238E27FC236}">
              <a16:creationId xmlns:a16="http://schemas.microsoft.com/office/drawing/2014/main" id="{A08019E1-A99D-49EF-B4E5-5FC7505347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65" name="AutoShape 31">
          <a:extLst>
            <a:ext uri="{FF2B5EF4-FFF2-40B4-BE49-F238E27FC236}">
              <a16:creationId xmlns:a16="http://schemas.microsoft.com/office/drawing/2014/main" id="{32AEA502-BB1F-4F5D-B2B5-61EA6000F1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66" name="AutoShape 31">
          <a:extLst>
            <a:ext uri="{FF2B5EF4-FFF2-40B4-BE49-F238E27FC236}">
              <a16:creationId xmlns:a16="http://schemas.microsoft.com/office/drawing/2014/main" id="{DC55B438-7545-4D3C-9B28-6B4F75C486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67" name="AutoShape 31">
          <a:extLst>
            <a:ext uri="{FF2B5EF4-FFF2-40B4-BE49-F238E27FC236}">
              <a16:creationId xmlns:a16="http://schemas.microsoft.com/office/drawing/2014/main" id="{C34EDCC4-97A9-4235-8545-F91E842C64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68" name="AutoShape 31">
          <a:extLst>
            <a:ext uri="{FF2B5EF4-FFF2-40B4-BE49-F238E27FC236}">
              <a16:creationId xmlns:a16="http://schemas.microsoft.com/office/drawing/2014/main" id="{2128738E-6A0C-4DC4-8265-930E17E431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69" name="AutoShape 31">
          <a:extLst>
            <a:ext uri="{FF2B5EF4-FFF2-40B4-BE49-F238E27FC236}">
              <a16:creationId xmlns:a16="http://schemas.microsoft.com/office/drawing/2014/main" id="{17ABC804-8AF6-4CE4-8E2C-793FD167CA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70" name="AutoShape 31">
          <a:extLst>
            <a:ext uri="{FF2B5EF4-FFF2-40B4-BE49-F238E27FC236}">
              <a16:creationId xmlns:a16="http://schemas.microsoft.com/office/drawing/2014/main" id="{831CAD70-F299-4F2C-BA86-8D4B0220F40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71" name="AutoShape 31">
          <a:extLst>
            <a:ext uri="{FF2B5EF4-FFF2-40B4-BE49-F238E27FC236}">
              <a16:creationId xmlns:a16="http://schemas.microsoft.com/office/drawing/2014/main" id="{D77E827B-5A4C-406B-B481-1A7245E2929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72" name="AutoShape 31">
          <a:extLst>
            <a:ext uri="{FF2B5EF4-FFF2-40B4-BE49-F238E27FC236}">
              <a16:creationId xmlns:a16="http://schemas.microsoft.com/office/drawing/2014/main" id="{88CF7477-35B5-47EA-914C-98245193421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73" name="AutoShape 31">
          <a:extLst>
            <a:ext uri="{FF2B5EF4-FFF2-40B4-BE49-F238E27FC236}">
              <a16:creationId xmlns:a16="http://schemas.microsoft.com/office/drawing/2014/main" id="{AA6153F3-3B5A-4C8C-9DC2-80456D36BF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74" name="AutoShape 31">
          <a:extLst>
            <a:ext uri="{FF2B5EF4-FFF2-40B4-BE49-F238E27FC236}">
              <a16:creationId xmlns:a16="http://schemas.microsoft.com/office/drawing/2014/main" id="{F6419C2A-FBD9-4B85-B911-F0CFF005C62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75" name="AutoShape 31">
          <a:extLst>
            <a:ext uri="{FF2B5EF4-FFF2-40B4-BE49-F238E27FC236}">
              <a16:creationId xmlns:a16="http://schemas.microsoft.com/office/drawing/2014/main" id="{C4C3027A-E03E-4A49-A0D5-7BEB40926FB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76" name="AutoShape 31">
          <a:extLst>
            <a:ext uri="{FF2B5EF4-FFF2-40B4-BE49-F238E27FC236}">
              <a16:creationId xmlns:a16="http://schemas.microsoft.com/office/drawing/2014/main" id="{7787DE96-080F-4009-B169-8EE2ABEBD41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77" name="AutoShape 31">
          <a:extLst>
            <a:ext uri="{FF2B5EF4-FFF2-40B4-BE49-F238E27FC236}">
              <a16:creationId xmlns:a16="http://schemas.microsoft.com/office/drawing/2014/main" id="{F909E6A2-8D99-45B8-B314-A878947CB85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78" name="AutoShape 31">
          <a:extLst>
            <a:ext uri="{FF2B5EF4-FFF2-40B4-BE49-F238E27FC236}">
              <a16:creationId xmlns:a16="http://schemas.microsoft.com/office/drawing/2014/main" id="{DFFE20A0-A7EF-4BA4-AED7-373D6BE66B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79" name="AutoShape 31">
          <a:extLst>
            <a:ext uri="{FF2B5EF4-FFF2-40B4-BE49-F238E27FC236}">
              <a16:creationId xmlns:a16="http://schemas.microsoft.com/office/drawing/2014/main" id="{C0D637C6-E63D-4950-B92D-7E028CB493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80" name="AutoShape 31">
          <a:extLst>
            <a:ext uri="{FF2B5EF4-FFF2-40B4-BE49-F238E27FC236}">
              <a16:creationId xmlns:a16="http://schemas.microsoft.com/office/drawing/2014/main" id="{62E9B064-4FB8-4203-9FE9-CE50D6ED16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81" name="AutoShape 31">
          <a:extLst>
            <a:ext uri="{FF2B5EF4-FFF2-40B4-BE49-F238E27FC236}">
              <a16:creationId xmlns:a16="http://schemas.microsoft.com/office/drawing/2014/main" id="{7EDE45E1-0738-41F0-9AA7-188849CFFA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82" name="AutoShape 31">
          <a:extLst>
            <a:ext uri="{FF2B5EF4-FFF2-40B4-BE49-F238E27FC236}">
              <a16:creationId xmlns:a16="http://schemas.microsoft.com/office/drawing/2014/main" id="{45EC4EEC-9342-4914-8FA3-1C51CB7D0E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83" name="AutoShape 31">
          <a:extLst>
            <a:ext uri="{FF2B5EF4-FFF2-40B4-BE49-F238E27FC236}">
              <a16:creationId xmlns:a16="http://schemas.microsoft.com/office/drawing/2014/main" id="{EFB8E2C7-60E5-4A78-9937-3658E0013C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84" name="AutoShape 31">
          <a:extLst>
            <a:ext uri="{FF2B5EF4-FFF2-40B4-BE49-F238E27FC236}">
              <a16:creationId xmlns:a16="http://schemas.microsoft.com/office/drawing/2014/main" id="{A81E7248-71DC-424C-8C84-9904A14DD0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85" name="AutoShape 31">
          <a:extLst>
            <a:ext uri="{FF2B5EF4-FFF2-40B4-BE49-F238E27FC236}">
              <a16:creationId xmlns:a16="http://schemas.microsoft.com/office/drawing/2014/main" id="{5561231A-9FF4-49AF-87A5-2137E5C798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86" name="AutoShape 31">
          <a:extLst>
            <a:ext uri="{FF2B5EF4-FFF2-40B4-BE49-F238E27FC236}">
              <a16:creationId xmlns:a16="http://schemas.microsoft.com/office/drawing/2014/main" id="{27409E45-837F-4B56-8557-77164685EE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87" name="AutoShape 31">
          <a:extLst>
            <a:ext uri="{FF2B5EF4-FFF2-40B4-BE49-F238E27FC236}">
              <a16:creationId xmlns:a16="http://schemas.microsoft.com/office/drawing/2014/main" id="{5A35EA9C-5032-496D-8C1D-190913E7550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88" name="AutoShape 31">
          <a:extLst>
            <a:ext uri="{FF2B5EF4-FFF2-40B4-BE49-F238E27FC236}">
              <a16:creationId xmlns:a16="http://schemas.microsoft.com/office/drawing/2014/main" id="{6E183CFB-E135-46D8-B1C6-893E4C2102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89" name="AutoShape 31">
          <a:extLst>
            <a:ext uri="{FF2B5EF4-FFF2-40B4-BE49-F238E27FC236}">
              <a16:creationId xmlns:a16="http://schemas.microsoft.com/office/drawing/2014/main" id="{6F3CC859-96EC-4312-882C-57050FC11B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90" name="AutoShape 31">
          <a:extLst>
            <a:ext uri="{FF2B5EF4-FFF2-40B4-BE49-F238E27FC236}">
              <a16:creationId xmlns:a16="http://schemas.microsoft.com/office/drawing/2014/main" id="{265C71BD-0C71-4472-9911-56D3415685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91" name="AutoShape 31">
          <a:extLst>
            <a:ext uri="{FF2B5EF4-FFF2-40B4-BE49-F238E27FC236}">
              <a16:creationId xmlns:a16="http://schemas.microsoft.com/office/drawing/2014/main" id="{5FF9A22A-B6F0-4AE7-B57C-5CBF56482B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92" name="AutoShape 31">
          <a:extLst>
            <a:ext uri="{FF2B5EF4-FFF2-40B4-BE49-F238E27FC236}">
              <a16:creationId xmlns:a16="http://schemas.microsoft.com/office/drawing/2014/main" id="{9410E4E2-044A-4151-B0A4-0981233F51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93" name="AutoShape 31">
          <a:extLst>
            <a:ext uri="{FF2B5EF4-FFF2-40B4-BE49-F238E27FC236}">
              <a16:creationId xmlns:a16="http://schemas.microsoft.com/office/drawing/2014/main" id="{875CD6AC-95A1-4B5B-961D-9796454964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94" name="AutoShape 31">
          <a:extLst>
            <a:ext uri="{FF2B5EF4-FFF2-40B4-BE49-F238E27FC236}">
              <a16:creationId xmlns:a16="http://schemas.microsoft.com/office/drawing/2014/main" id="{31C04463-CE30-4D82-BEC0-02BDF0BA6A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95" name="AutoShape 31">
          <a:extLst>
            <a:ext uri="{FF2B5EF4-FFF2-40B4-BE49-F238E27FC236}">
              <a16:creationId xmlns:a16="http://schemas.microsoft.com/office/drawing/2014/main" id="{353AF102-B446-45F1-B990-9F5ABE6F6A7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96" name="AutoShape 31">
          <a:extLst>
            <a:ext uri="{FF2B5EF4-FFF2-40B4-BE49-F238E27FC236}">
              <a16:creationId xmlns:a16="http://schemas.microsoft.com/office/drawing/2014/main" id="{A0811A61-F7EC-48DA-99C1-BB477DB8173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97" name="AutoShape 31">
          <a:extLst>
            <a:ext uri="{FF2B5EF4-FFF2-40B4-BE49-F238E27FC236}">
              <a16:creationId xmlns:a16="http://schemas.microsoft.com/office/drawing/2014/main" id="{609701F4-370F-45AC-AD08-AC8157E43A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98" name="AutoShape 31">
          <a:extLst>
            <a:ext uri="{FF2B5EF4-FFF2-40B4-BE49-F238E27FC236}">
              <a16:creationId xmlns:a16="http://schemas.microsoft.com/office/drawing/2014/main" id="{29041744-80EF-44F1-9E59-D23BC65713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299" name="AutoShape 31">
          <a:extLst>
            <a:ext uri="{FF2B5EF4-FFF2-40B4-BE49-F238E27FC236}">
              <a16:creationId xmlns:a16="http://schemas.microsoft.com/office/drawing/2014/main" id="{BE595C27-F8D3-4BAE-8720-4426BCF443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00" name="AutoShape 31">
          <a:extLst>
            <a:ext uri="{FF2B5EF4-FFF2-40B4-BE49-F238E27FC236}">
              <a16:creationId xmlns:a16="http://schemas.microsoft.com/office/drawing/2014/main" id="{9FC8A8B0-0650-4854-B661-E6281DB708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01" name="AutoShape 31">
          <a:extLst>
            <a:ext uri="{FF2B5EF4-FFF2-40B4-BE49-F238E27FC236}">
              <a16:creationId xmlns:a16="http://schemas.microsoft.com/office/drawing/2014/main" id="{B7F16B8F-D81B-4B97-87AA-022A5B59B8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02" name="AutoShape 31">
          <a:extLst>
            <a:ext uri="{FF2B5EF4-FFF2-40B4-BE49-F238E27FC236}">
              <a16:creationId xmlns:a16="http://schemas.microsoft.com/office/drawing/2014/main" id="{28AB091A-0EFF-4A1B-B082-876F13B49E4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03" name="AutoShape 31">
          <a:extLst>
            <a:ext uri="{FF2B5EF4-FFF2-40B4-BE49-F238E27FC236}">
              <a16:creationId xmlns:a16="http://schemas.microsoft.com/office/drawing/2014/main" id="{3B78D17E-3AEE-43DC-A099-E47292D2575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04" name="AutoShape 31">
          <a:extLst>
            <a:ext uri="{FF2B5EF4-FFF2-40B4-BE49-F238E27FC236}">
              <a16:creationId xmlns:a16="http://schemas.microsoft.com/office/drawing/2014/main" id="{E8E08B47-1FFC-4E65-A47D-FB8F361BC5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05" name="AutoShape 31">
          <a:extLst>
            <a:ext uri="{FF2B5EF4-FFF2-40B4-BE49-F238E27FC236}">
              <a16:creationId xmlns:a16="http://schemas.microsoft.com/office/drawing/2014/main" id="{89058ACA-1AB2-4ECB-B38C-6DA53ABFC58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06" name="AutoShape 31">
          <a:extLst>
            <a:ext uri="{FF2B5EF4-FFF2-40B4-BE49-F238E27FC236}">
              <a16:creationId xmlns:a16="http://schemas.microsoft.com/office/drawing/2014/main" id="{799AD42C-60CC-4622-82F0-360213662C9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07" name="AutoShape 31">
          <a:extLst>
            <a:ext uri="{FF2B5EF4-FFF2-40B4-BE49-F238E27FC236}">
              <a16:creationId xmlns:a16="http://schemas.microsoft.com/office/drawing/2014/main" id="{036A3458-1937-4DDF-BF57-4E2B9F63C15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08" name="AutoShape 31">
          <a:extLst>
            <a:ext uri="{FF2B5EF4-FFF2-40B4-BE49-F238E27FC236}">
              <a16:creationId xmlns:a16="http://schemas.microsoft.com/office/drawing/2014/main" id="{B894771D-72DF-4F36-B2B4-174E398A8D1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09" name="AutoShape 31">
          <a:extLst>
            <a:ext uri="{FF2B5EF4-FFF2-40B4-BE49-F238E27FC236}">
              <a16:creationId xmlns:a16="http://schemas.microsoft.com/office/drawing/2014/main" id="{B8B107AE-FBFC-466A-8C56-AE616701A2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10" name="AutoShape 31">
          <a:extLst>
            <a:ext uri="{FF2B5EF4-FFF2-40B4-BE49-F238E27FC236}">
              <a16:creationId xmlns:a16="http://schemas.microsoft.com/office/drawing/2014/main" id="{79DB0A90-ED7F-435C-B241-04D1C8B27D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11" name="AutoShape 31">
          <a:extLst>
            <a:ext uri="{FF2B5EF4-FFF2-40B4-BE49-F238E27FC236}">
              <a16:creationId xmlns:a16="http://schemas.microsoft.com/office/drawing/2014/main" id="{46D80031-8105-475C-8201-A98AE89673B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12" name="AutoShape 31">
          <a:extLst>
            <a:ext uri="{FF2B5EF4-FFF2-40B4-BE49-F238E27FC236}">
              <a16:creationId xmlns:a16="http://schemas.microsoft.com/office/drawing/2014/main" id="{FEA5B405-D672-41BF-B447-37452F8728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13" name="AutoShape 31">
          <a:extLst>
            <a:ext uri="{FF2B5EF4-FFF2-40B4-BE49-F238E27FC236}">
              <a16:creationId xmlns:a16="http://schemas.microsoft.com/office/drawing/2014/main" id="{8BFE66BC-35E6-4876-878F-A774393EBB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14" name="AutoShape 31">
          <a:extLst>
            <a:ext uri="{FF2B5EF4-FFF2-40B4-BE49-F238E27FC236}">
              <a16:creationId xmlns:a16="http://schemas.microsoft.com/office/drawing/2014/main" id="{2CDB112A-0544-4929-AACB-AC2FABF5C9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15" name="AutoShape 31">
          <a:extLst>
            <a:ext uri="{FF2B5EF4-FFF2-40B4-BE49-F238E27FC236}">
              <a16:creationId xmlns:a16="http://schemas.microsoft.com/office/drawing/2014/main" id="{C7B31134-DD08-489D-89AB-24C139B090B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16" name="AutoShape 31">
          <a:extLst>
            <a:ext uri="{FF2B5EF4-FFF2-40B4-BE49-F238E27FC236}">
              <a16:creationId xmlns:a16="http://schemas.microsoft.com/office/drawing/2014/main" id="{74B02E40-C479-4DF2-8C9A-B23CD742EB4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17" name="AutoShape 31">
          <a:extLst>
            <a:ext uri="{FF2B5EF4-FFF2-40B4-BE49-F238E27FC236}">
              <a16:creationId xmlns:a16="http://schemas.microsoft.com/office/drawing/2014/main" id="{0B38CD60-5884-4234-A58D-B38FF281834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18" name="AutoShape 31">
          <a:extLst>
            <a:ext uri="{FF2B5EF4-FFF2-40B4-BE49-F238E27FC236}">
              <a16:creationId xmlns:a16="http://schemas.microsoft.com/office/drawing/2014/main" id="{01164E8D-A4CA-43A0-AF3E-73BE2AC6480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19" name="AutoShape 31">
          <a:extLst>
            <a:ext uri="{FF2B5EF4-FFF2-40B4-BE49-F238E27FC236}">
              <a16:creationId xmlns:a16="http://schemas.microsoft.com/office/drawing/2014/main" id="{EC68515A-DF82-44AD-AA4B-7352F15105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20" name="AutoShape 31">
          <a:extLst>
            <a:ext uri="{FF2B5EF4-FFF2-40B4-BE49-F238E27FC236}">
              <a16:creationId xmlns:a16="http://schemas.microsoft.com/office/drawing/2014/main" id="{D140C394-A5D6-4EFC-BB7C-4070C5F5CC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21" name="AutoShape 31">
          <a:extLst>
            <a:ext uri="{FF2B5EF4-FFF2-40B4-BE49-F238E27FC236}">
              <a16:creationId xmlns:a16="http://schemas.microsoft.com/office/drawing/2014/main" id="{4A48841A-B91B-4FA0-B5A3-1D2FD7C5709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22" name="AutoShape 31">
          <a:extLst>
            <a:ext uri="{FF2B5EF4-FFF2-40B4-BE49-F238E27FC236}">
              <a16:creationId xmlns:a16="http://schemas.microsoft.com/office/drawing/2014/main" id="{1D0286DA-6234-402C-A9E8-70667146545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23" name="AutoShape 31">
          <a:extLst>
            <a:ext uri="{FF2B5EF4-FFF2-40B4-BE49-F238E27FC236}">
              <a16:creationId xmlns:a16="http://schemas.microsoft.com/office/drawing/2014/main" id="{B81A880A-912D-4049-B836-B802E1AA7EB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24" name="AutoShape 31">
          <a:extLst>
            <a:ext uri="{FF2B5EF4-FFF2-40B4-BE49-F238E27FC236}">
              <a16:creationId xmlns:a16="http://schemas.microsoft.com/office/drawing/2014/main" id="{151F6F23-076C-4701-A739-288E48FA71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25" name="AutoShape 31">
          <a:extLst>
            <a:ext uri="{FF2B5EF4-FFF2-40B4-BE49-F238E27FC236}">
              <a16:creationId xmlns:a16="http://schemas.microsoft.com/office/drawing/2014/main" id="{A1DD0869-0F3A-427A-B857-3E05C75DC3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26" name="AutoShape 31">
          <a:extLst>
            <a:ext uri="{FF2B5EF4-FFF2-40B4-BE49-F238E27FC236}">
              <a16:creationId xmlns:a16="http://schemas.microsoft.com/office/drawing/2014/main" id="{51B7927D-AC29-4F77-9058-6F05C7623C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27" name="AutoShape 31">
          <a:extLst>
            <a:ext uri="{FF2B5EF4-FFF2-40B4-BE49-F238E27FC236}">
              <a16:creationId xmlns:a16="http://schemas.microsoft.com/office/drawing/2014/main" id="{B2F85748-BE36-47AC-A34A-3B4B79ED2DE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28" name="AutoShape 31">
          <a:extLst>
            <a:ext uri="{FF2B5EF4-FFF2-40B4-BE49-F238E27FC236}">
              <a16:creationId xmlns:a16="http://schemas.microsoft.com/office/drawing/2014/main" id="{A0D19FC5-06FA-463E-8846-10F69C37CAB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29" name="AutoShape 31">
          <a:extLst>
            <a:ext uri="{FF2B5EF4-FFF2-40B4-BE49-F238E27FC236}">
              <a16:creationId xmlns:a16="http://schemas.microsoft.com/office/drawing/2014/main" id="{18D6E061-EDB5-412E-B6D4-002D466E22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30" name="AutoShape 31">
          <a:extLst>
            <a:ext uri="{FF2B5EF4-FFF2-40B4-BE49-F238E27FC236}">
              <a16:creationId xmlns:a16="http://schemas.microsoft.com/office/drawing/2014/main" id="{E8056A57-A57D-468C-9209-37A57F382F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31" name="AutoShape 31">
          <a:extLst>
            <a:ext uri="{FF2B5EF4-FFF2-40B4-BE49-F238E27FC236}">
              <a16:creationId xmlns:a16="http://schemas.microsoft.com/office/drawing/2014/main" id="{73F71392-11D5-4382-9000-5ACB1D9ADF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32" name="AutoShape 31">
          <a:extLst>
            <a:ext uri="{FF2B5EF4-FFF2-40B4-BE49-F238E27FC236}">
              <a16:creationId xmlns:a16="http://schemas.microsoft.com/office/drawing/2014/main" id="{F07DB583-9DE8-4D87-B5B8-D27B14EC04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33" name="AutoShape 31">
          <a:extLst>
            <a:ext uri="{FF2B5EF4-FFF2-40B4-BE49-F238E27FC236}">
              <a16:creationId xmlns:a16="http://schemas.microsoft.com/office/drawing/2014/main" id="{93DDB92F-399C-409A-A3D1-5A5B6F304C6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34" name="AutoShape 31">
          <a:extLst>
            <a:ext uri="{FF2B5EF4-FFF2-40B4-BE49-F238E27FC236}">
              <a16:creationId xmlns:a16="http://schemas.microsoft.com/office/drawing/2014/main" id="{2F7D2697-9BA0-499E-8093-0D3301B13C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35" name="AutoShape 31">
          <a:extLst>
            <a:ext uri="{FF2B5EF4-FFF2-40B4-BE49-F238E27FC236}">
              <a16:creationId xmlns:a16="http://schemas.microsoft.com/office/drawing/2014/main" id="{E2E62014-BF57-42CD-9F3D-830587C0E7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36" name="AutoShape 31">
          <a:extLst>
            <a:ext uri="{FF2B5EF4-FFF2-40B4-BE49-F238E27FC236}">
              <a16:creationId xmlns:a16="http://schemas.microsoft.com/office/drawing/2014/main" id="{721C9EA4-85EB-4DB4-9478-6A7477C4E8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37" name="AutoShape 31">
          <a:extLst>
            <a:ext uri="{FF2B5EF4-FFF2-40B4-BE49-F238E27FC236}">
              <a16:creationId xmlns:a16="http://schemas.microsoft.com/office/drawing/2014/main" id="{650C5D3E-5AC3-4C50-9ADF-85AD395BEDA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38" name="AutoShape 31">
          <a:extLst>
            <a:ext uri="{FF2B5EF4-FFF2-40B4-BE49-F238E27FC236}">
              <a16:creationId xmlns:a16="http://schemas.microsoft.com/office/drawing/2014/main" id="{2D60689A-629E-47D1-A487-64507AEABA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39" name="AutoShape 31">
          <a:extLst>
            <a:ext uri="{FF2B5EF4-FFF2-40B4-BE49-F238E27FC236}">
              <a16:creationId xmlns:a16="http://schemas.microsoft.com/office/drawing/2014/main" id="{8FD0028E-C28F-42E9-A75A-134522E26A8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40" name="AutoShape 31">
          <a:extLst>
            <a:ext uri="{FF2B5EF4-FFF2-40B4-BE49-F238E27FC236}">
              <a16:creationId xmlns:a16="http://schemas.microsoft.com/office/drawing/2014/main" id="{F4D3D9D9-7CB9-40D0-ABB4-79DC2A6E5D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41" name="AutoShape 31">
          <a:extLst>
            <a:ext uri="{FF2B5EF4-FFF2-40B4-BE49-F238E27FC236}">
              <a16:creationId xmlns:a16="http://schemas.microsoft.com/office/drawing/2014/main" id="{0541E01C-BFB0-4682-8C99-0C35FDF28D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42" name="AutoShape 31">
          <a:extLst>
            <a:ext uri="{FF2B5EF4-FFF2-40B4-BE49-F238E27FC236}">
              <a16:creationId xmlns:a16="http://schemas.microsoft.com/office/drawing/2014/main" id="{AEB429A3-AF90-4AEF-B907-3FD60B01DFC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43" name="AutoShape 31">
          <a:extLst>
            <a:ext uri="{FF2B5EF4-FFF2-40B4-BE49-F238E27FC236}">
              <a16:creationId xmlns:a16="http://schemas.microsoft.com/office/drawing/2014/main" id="{CCCA383A-3832-4560-8CEC-D7EDA668E86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44" name="AutoShape 31">
          <a:extLst>
            <a:ext uri="{FF2B5EF4-FFF2-40B4-BE49-F238E27FC236}">
              <a16:creationId xmlns:a16="http://schemas.microsoft.com/office/drawing/2014/main" id="{C32E2B89-D2ED-4F3A-944F-7D0725D0D4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45" name="AutoShape 31">
          <a:extLst>
            <a:ext uri="{FF2B5EF4-FFF2-40B4-BE49-F238E27FC236}">
              <a16:creationId xmlns:a16="http://schemas.microsoft.com/office/drawing/2014/main" id="{D02A36B5-2FDB-44B2-8E58-DD81358E73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46" name="AutoShape 31">
          <a:extLst>
            <a:ext uri="{FF2B5EF4-FFF2-40B4-BE49-F238E27FC236}">
              <a16:creationId xmlns:a16="http://schemas.microsoft.com/office/drawing/2014/main" id="{FE31110B-EE51-4B31-8549-04B951C29A2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47" name="AutoShape 31">
          <a:extLst>
            <a:ext uri="{FF2B5EF4-FFF2-40B4-BE49-F238E27FC236}">
              <a16:creationId xmlns:a16="http://schemas.microsoft.com/office/drawing/2014/main" id="{2A3D99D3-5071-4FF8-AF20-528784E385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48" name="AutoShape 31">
          <a:extLst>
            <a:ext uri="{FF2B5EF4-FFF2-40B4-BE49-F238E27FC236}">
              <a16:creationId xmlns:a16="http://schemas.microsoft.com/office/drawing/2014/main" id="{A605D631-6BD9-41BA-BF59-E48086D074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49" name="AutoShape 31">
          <a:extLst>
            <a:ext uri="{FF2B5EF4-FFF2-40B4-BE49-F238E27FC236}">
              <a16:creationId xmlns:a16="http://schemas.microsoft.com/office/drawing/2014/main" id="{1423D157-58D8-4EE2-94D9-0FA3A828ED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50" name="AutoShape 31">
          <a:extLst>
            <a:ext uri="{FF2B5EF4-FFF2-40B4-BE49-F238E27FC236}">
              <a16:creationId xmlns:a16="http://schemas.microsoft.com/office/drawing/2014/main" id="{3511FDAB-63BF-4F32-9D8B-84F1A2DAB9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51" name="AutoShape 31">
          <a:extLst>
            <a:ext uri="{FF2B5EF4-FFF2-40B4-BE49-F238E27FC236}">
              <a16:creationId xmlns:a16="http://schemas.microsoft.com/office/drawing/2014/main" id="{7A07DB9D-3EBE-4281-B4B9-1DA325F9939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52" name="AutoShape 31">
          <a:extLst>
            <a:ext uri="{FF2B5EF4-FFF2-40B4-BE49-F238E27FC236}">
              <a16:creationId xmlns:a16="http://schemas.microsoft.com/office/drawing/2014/main" id="{266BB32A-F196-43F5-9AEA-74537130FE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53" name="AutoShape 31">
          <a:extLst>
            <a:ext uri="{FF2B5EF4-FFF2-40B4-BE49-F238E27FC236}">
              <a16:creationId xmlns:a16="http://schemas.microsoft.com/office/drawing/2014/main" id="{A1287EF1-2B64-444E-A8D4-283A115A0C0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54" name="AutoShape 31">
          <a:extLst>
            <a:ext uri="{FF2B5EF4-FFF2-40B4-BE49-F238E27FC236}">
              <a16:creationId xmlns:a16="http://schemas.microsoft.com/office/drawing/2014/main" id="{D4238944-E452-4102-9E2F-37D137A5D8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55" name="AutoShape 31">
          <a:extLst>
            <a:ext uri="{FF2B5EF4-FFF2-40B4-BE49-F238E27FC236}">
              <a16:creationId xmlns:a16="http://schemas.microsoft.com/office/drawing/2014/main" id="{5C36A315-41E8-489C-AFC0-1951E00017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56" name="AutoShape 31">
          <a:extLst>
            <a:ext uri="{FF2B5EF4-FFF2-40B4-BE49-F238E27FC236}">
              <a16:creationId xmlns:a16="http://schemas.microsoft.com/office/drawing/2014/main" id="{21F64801-0E02-4F93-9F1F-E93BBE39F4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57" name="AutoShape 31">
          <a:extLst>
            <a:ext uri="{FF2B5EF4-FFF2-40B4-BE49-F238E27FC236}">
              <a16:creationId xmlns:a16="http://schemas.microsoft.com/office/drawing/2014/main" id="{7CD0241D-02F4-4B54-8C2B-AD125ECDC7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58" name="AutoShape 31">
          <a:extLst>
            <a:ext uri="{FF2B5EF4-FFF2-40B4-BE49-F238E27FC236}">
              <a16:creationId xmlns:a16="http://schemas.microsoft.com/office/drawing/2014/main" id="{EECC75C5-7A94-4F35-9D65-BD72561F393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59" name="AutoShape 31">
          <a:extLst>
            <a:ext uri="{FF2B5EF4-FFF2-40B4-BE49-F238E27FC236}">
              <a16:creationId xmlns:a16="http://schemas.microsoft.com/office/drawing/2014/main" id="{1AA20958-0714-45FF-B40C-CAC003E456A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60" name="AutoShape 31">
          <a:extLst>
            <a:ext uri="{FF2B5EF4-FFF2-40B4-BE49-F238E27FC236}">
              <a16:creationId xmlns:a16="http://schemas.microsoft.com/office/drawing/2014/main" id="{4EF0E358-CCC0-43D5-BC51-A322CD236B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61" name="AutoShape 31">
          <a:extLst>
            <a:ext uri="{FF2B5EF4-FFF2-40B4-BE49-F238E27FC236}">
              <a16:creationId xmlns:a16="http://schemas.microsoft.com/office/drawing/2014/main" id="{4E96A9A7-91B6-47A0-BDB7-37AE2EC263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62" name="AutoShape 31">
          <a:extLst>
            <a:ext uri="{FF2B5EF4-FFF2-40B4-BE49-F238E27FC236}">
              <a16:creationId xmlns:a16="http://schemas.microsoft.com/office/drawing/2014/main" id="{0FA25E5D-B20B-402B-BD9A-C7DA698987C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63" name="AutoShape 31">
          <a:extLst>
            <a:ext uri="{FF2B5EF4-FFF2-40B4-BE49-F238E27FC236}">
              <a16:creationId xmlns:a16="http://schemas.microsoft.com/office/drawing/2014/main" id="{E592E9D3-7FA6-4EEC-A849-38EDB09C0E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64" name="AutoShape 31">
          <a:extLst>
            <a:ext uri="{FF2B5EF4-FFF2-40B4-BE49-F238E27FC236}">
              <a16:creationId xmlns:a16="http://schemas.microsoft.com/office/drawing/2014/main" id="{359A36AC-16D3-4B64-AF86-5B002AEDA8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65" name="AutoShape 31">
          <a:extLst>
            <a:ext uri="{FF2B5EF4-FFF2-40B4-BE49-F238E27FC236}">
              <a16:creationId xmlns:a16="http://schemas.microsoft.com/office/drawing/2014/main" id="{E198D994-C133-4EE0-9E95-928520DA23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66" name="AutoShape 31">
          <a:extLst>
            <a:ext uri="{FF2B5EF4-FFF2-40B4-BE49-F238E27FC236}">
              <a16:creationId xmlns:a16="http://schemas.microsoft.com/office/drawing/2014/main" id="{32075CB0-A4E5-4493-8EE4-637838C443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67" name="AutoShape 31">
          <a:extLst>
            <a:ext uri="{FF2B5EF4-FFF2-40B4-BE49-F238E27FC236}">
              <a16:creationId xmlns:a16="http://schemas.microsoft.com/office/drawing/2014/main" id="{6EA23B09-2F49-4859-B133-A2D15CFF93D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68" name="AutoShape 31">
          <a:extLst>
            <a:ext uri="{FF2B5EF4-FFF2-40B4-BE49-F238E27FC236}">
              <a16:creationId xmlns:a16="http://schemas.microsoft.com/office/drawing/2014/main" id="{AEDAA303-CC15-47D0-9396-48B6F95D6F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69" name="AutoShape 31">
          <a:extLst>
            <a:ext uri="{FF2B5EF4-FFF2-40B4-BE49-F238E27FC236}">
              <a16:creationId xmlns:a16="http://schemas.microsoft.com/office/drawing/2014/main" id="{61B03D42-AAE9-4CFE-BD93-C2394FAF54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70" name="AutoShape 31">
          <a:extLst>
            <a:ext uri="{FF2B5EF4-FFF2-40B4-BE49-F238E27FC236}">
              <a16:creationId xmlns:a16="http://schemas.microsoft.com/office/drawing/2014/main" id="{6334AAD6-B6C0-4B29-97A6-0EE7F20BD43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71" name="AutoShape 31">
          <a:extLst>
            <a:ext uri="{FF2B5EF4-FFF2-40B4-BE49-F238E27FC236}">
              <a16:creationId xmlns:a16="http://schemas.microsoft.com/office/drawing/2014/main" id="{D1805667-705B-4A08-9A32-A395D39C41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72" name="AutoShape 31">
          <a:extLst>
            <a:ext uri="{FF2B5EF4-FFF2-40B4-BE49-F238E27FC236}">
              <a16:creationId xmlns:a16="http://schemas.microsoft.com/office/drawing/2014/main" id="{6500CF61-67DE-4A49-8ECC-B6A74867EC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73" name="AutoShape 31">
          <a:extLst>
            <a:ext uri="{FF2B5EF4-FFF2-40B4-BE49-F238E27FC236}">
              <a16:creationId xmlns:a16="http://schemas.microsoft.com/office/drawing/2014/main" id="{E34AB925-B17C-4E36-98B9-9060D7990B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74" name="AutoShape 31">
          <a:extLst>
            <a:ext uri="{FF2B5EF4-FFF2-40B4-BE49-F238E27FC236}">
              <a16:creationId xmlns:a16="http://schemas.microsoft.com/office/drawing/2014/main" id="{66524A03-6581-4535-9970-8AEF7D98A0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75" name="AutoShape 31">
          <a:extLst>
            <a:ext uri="{FF2B5EF4-FFF2-40B4-BE49-F238E27FC236}">
              <a16:creationId xmlns:a16="http://schemas.microsoft.com/office/drawing/2014/main" id="{A81812EA-C2C8-498A-8AEF-09B65D41C7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76" name="AutoShape 31">
          <a:extLst>
            <a:ext uri="{FF2B5EF4-FFF2-40B4-BE49-F238E27FC236}">
              <a16:creationId xmlns:a16="http://schemas.microsoft.com/office/drawing/2014/main" id="{40404746-6BD4-4A9C-9745-7B151FA57E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77" name="AutoShape 31">
          <a:extLst>
            <a:ext uri="{FF2B5EF4-FFF2-40B4-BE49-F238E27FC236}">
              <a16:creationId xmlns:a16="http://schemas.microsoft.com/office/drawing/2014/main" id="{53EBD29B-3D8F-43D5-BB66-A8C9A60127A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78" name="AutoShape 31">
          <a:extLst>
            <a:ext uri="{FF2B5EF4-FFF2-40B4-BE49-F238E27FC236}">
              <a16:creationId xmlns:a16="http://schemas.microsoft.com/office/drawing/2014/main" id="{86FE664A-B9D7-4D4A-B50F-42A75FCF9DA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79" name="AutoShape 31">
          <a:extLst>
            <a:ext uri="{FF2B5EF4-FFF2-40B4-BE49-F238E27FC236}">
              <a16:creationId xmlns:a16="http://schemas.microsoft.com/office/drawing/2014/main" id="{8FAB4909-191D-40C1-9067-666CDC2904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80" name="AutoShape 31">
          <a:extLst>
            <a:ext uri="{FF2B5EF4-FFF2-40B4-BE49-F238E27FC236}">
              <a16:creationId xmlns:a16="http://schemas.microsoft.com/office/drawing/2014/main" id="{E1EB3EEA-C425-4632-A5F0-5C330B149A9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81" name="AutoShape 31">
          <a:extLst>
            <a:ext uri="{FF2B5EF4-FFF2-40B4-BE49-F238E27FC236}">
              <a16:creationId xmlns:a16="http://schemas.microsoft.com/office/drawing/2014/main" id="{6BB1C642-9A5A-4292-B92F-F3978FA80B9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82" name="AutoShape 31">
          <a:extLst>
            <a:ext uri="{FF2B5EF4-FFF2-40B4-BE49-F238E27FC236}">
              <a16:creationId xmlns:a16="http://schemas.microsoft.com/office/drawing/2014/main" id="{E08A644B-BCDE-473A-9FE3-0B4F7906EC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83" name="AutoShape 31">
          <a:extLst>
            <a:ext uri="{FF2B5EF4-FFF2-40B4-BE49-F238E27FC236}">
              <a16:creationId xmlns:a16="http://schemas.microsoft.com/office/drawing/2014/main" id="{5B9B454F-4825-4DFD-90FE-8636692661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84" name="AutoShape 31">
          <a:extLst>
            <a:ext uri="{FF2B5EF4-FFF2-40B4-BE49-F238E27FC236}">
              <a16:creationId xmlns:a16="http://schemas.microsoft.com/office/drawing/2014/main" id="{EE591E5F-4295-43E1-9F8E-4FD7F87D852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85" name="AutoShape 31">
          <a:extLst>
            <a:ext uri="{FF2B5EF4-FFF2-40B4-BE49-F238E27FC236}">
              <a16:creationId xmlns:a16="http://schemas.microsoft.com/office/drawing/2014/main" id="{2F4C63AB-8869-4F53-9BC9-96FFC3D6B5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86" name="AutoShape 31">
          <a:extLst>
            <a:ext uri="{FF2B5EF4-FFF2-40B4-BE49-F238E27FC236}">
              <a16:creationId xmlns:a16="http://schemas.microsoft.com/office/drawing/2014/main" id="{DB9F32BE-F429-4F10-B2C4-2B7C3B7C61C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87" name="AutoShape 31">
          <a:extLst>
            <a:ext uri="{FF2B5EF4-FFF2-40B4-BE49-F238E27FC236}">
              <a16:creationId xmlns:a16="http://schemas.microsoft.com/office/drawing/2014/main" id="{A7F65A6B-D6E4-4AA3-B764-6C3FACC2093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88" name="AutoShape 31">
          <a:extLst>
            <a:ext uri="{FF2B5EF4-FFF2-40B4-BE49-F238E27FC236}">
              <a16:creationId xmlns:a16="http://schemas.microsoft.com/office/drawing/2014/main" id="{AE02BE93-984E-480C-A2DF-D86FFCE15F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89" name="AutoShape 31">
          <a:extLst>
            <a:ext uri="{FF2B5EF4-FFF2-40B4-BE49-F238E27FC236}">
              <a16:creationId xmlns:a16="http://schemas.microsoft.com/office/drawing/2014/main" id="{B4651775-3201-40EB-9221-36A23F18D7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90" name="AutoShape 31">
          <a:extLst>
            <a:ext uri="{FF2B5EF4-FFF2-40B4-BE49-F238E27FC236}">
              <a16:creationId xmlns:a16="http://schemas.microsoft.com/office/drawing/2014/main" id="{F82DB529-F070-407B-8F11-CF5B54A89A4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91" name="AutoShape 31">
          <a:extLst>
            <a:ext uri="{FF2B5EF4-FFF2-40B4-BE49-F238E27FC236}">
              <a16:creationId xmlns:a16="http://schemas.microsoft.com/office/drawing/2014/main" id="{5FF60F18-B573-4D26-9519-D4B69BF5D1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92" name="AutoShape 31">
          <a:extLst>
            <a:ext uri="{FF2B5EF4-FFF2-40B4-BE49-F238E27FC236}">
              <a16:creationId xmlns:a16="http://schemas.microsoft.com/office/drawing/2014/main" id="{108D620B-3FF0-4E7E-95C1-A60922A57E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93" name="AutoShape 31">
          <a:extLst>
            <a:ext uri="{FF2B5EF4-FFF2-40B4-BE49-F238E27FC236}">
              <a16:creationId xmlns:a16="http://schemas.microsoft.com/office/drawing/2014/main" id="{773ACD2C-0DBA-4BCD-A4EC-23041C9765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94" name="AutoShape 31">
          <a:extLst>
            <a:ext uri="{FF2B5EF4-FFF2-40B4-BE49-F238E27FC236}">
              <a16:creationId xmlns:a16="http://schemas.microsoft.com/office/drawing/2014/main" id="{39045F5E-84EF-4643-AF10-F19382895A7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95" name="AutoShape 31">
          <a:extLst>
            <a:ext uri="{FF2B5EF4-FFF2-40B4-BE49-F238E27FC236}">
              <a16:creationId xmlns:a16="http://schemas.microsoft.com/office/drawing/2014/main" id="{FFE6EE47-3BA7-4FD0-B41C-527D30E5C2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96" name="AutoShape 31">
          <a:extLst>
            <a:ext uri="{FF2B5EF4-FFF2-40B4-BE49-F238E27FC236}">
              <a16:creationId xmlns:a16="http://schemas.microsoft.com/office/drawing/2014/main" id="{5CA9DF74-A437-4FB6-AA8E-33637B19A2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97" name="AutoShape 31">
          <a:extLst>
            <a:ext uri="{FF2B5EF4-FFF2-40B4-BE49-F238E27FC236}">
              <a16:creationId xmlns:a16="http://schemas.microsoft.com/office/drawing/2014/main" id="{FFE5543F-59F5-489D-AF66-B129B6642BA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98" name="AutoShape 31">
          <a:extLst>
            <a:ext uri="{FF2B5EF4-FFF2-40B4-BE49-F238E27FC236}">
              <a16:creationId xmlns:a16="http://schemas.microsoft.com/office/drawing/2014/main" id="{C1667E86-963B-4394-A1D8-129B075286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399" name="AutoShape 31">
          <a:extLst>
            <a:ext uri="{FF2B5EF4-FFF2-40B4-BE49-F238E27FC236}">
              <a16:creationId xmlns:a16="http://schemas.microsoft.com/office/drawing/2014/main" id="{4A4EB1D7-4844-41C5-B4A0-A9D5AEDA4FC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00" name="AutoShape 31">
          <a:extLst>
            <a:ext uri="{FF2B5EF4-FFF2-40B4-BE49-F238E27FC236}">
              <a16:creationId xmlns:a16="http://schemas.microsoft.com/office/drawing/2014/main" id="{F770A952-0C48-4591-B4A8-6C1C4111C4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01" name="AutoShape 31">
          <a:extLst>
            <a:ext uri="{FF2B5EF4-FFF2-40B4-BE49-F238E27FC236}">
              <a16:creationId xmlns:a16="http://schemas.microsoft.com/office/drawing/2014/main" id="{223397EA-0FAF-4C9A-80BB-EC6C75D344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02" name="AutoShape 31">
          <a:extLst>
            <a:ext uri="{FF2B5EF4-FFF2-40B4-BE49-F238E27FC236}">
              <a16:creationId xmlns:a16="http://schemas.microsoft.com/office/drawing/2014/main" id="{6D71D97E-00F9-45EB-9314-C3BDEFBDE1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03" name="AutoShape 31">
          <a:extLst>
            <a:ext uri="{FF2B5EF4-FFF2-40B4-BE49-F238E27FC236}">
              <a16:creationId xmlns:a16="http://schemas.microsoft.com/office/drawing/2014/main" id="{CA985518-E92F-4F54-860F-059588AB96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04" name="AutoShape 31">
          <a:extLst>
            <a:ext uri="{FF2B5EF4-FFF2-40B4-BE49-F238E27FC236}">
              <a16:creationId xmlns:a16="http://schemas.microsoft.com/office/drawing/2014/main" id="{958F43CB-087D-4937-9CBF-9825631E5F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05" name="AutoShape 31">
          <a:extLst>
            <a:ext uri="{FF2B5EF4-FFF2-40B4-BE49-F238E27FC236}">
              <a16:creationId xmlns:a16="http://schemas.microsoft.com/office/drawing/2014/main" id="{A60A6446-35A8-4182-BAB3-52581FE4B0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06" name="AutoShape 31">
          <a:extLst>
            <a:ext uri="{FF2B5EF4-FFF2-40B4-BE49-F238E27FC236}">
              <a16:creationId xmlns:a16="http://schemas.microsoft.com/office/drawing/2014/main" id="{7FF630A4-2E2B-4039-B50A-9E345925953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07" name="AutoShape 31">
          <a:extLst>
            <a:ext uri="{FF2B5EF4-FFF2-40B4-BE49-F238E27FC236}">
              <a16:creationId xmlns:a16="http://schemas.microsoft.com/office/drawing/2014/main" id="{92D1AFAD-366D-4633-A264-E65D623FCD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08" name="AutoShape 31">
          <a:extLst>
            <a:ext uri="{FF2B5EF4-FFF2-40B4-BE49-F238E27FC236}">
              <a16:creationId xmlns:a16="http://schemas.microsoft.com/office/drawing/2014/main" id="{A536750E-DE7D-48B5-96F1-19BBC080C2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09" name="AutoShape 31">
          <a:extLst>
            <a:ext uri="{FF2B5EF4-FFF2-40B4-BE49-F238E27FC236}">
              <a16:creationId xmlns:a16="http://schemas.microsoft.com/office/drawing/2014/main" id="{A295E979-ECD1-490E-BE8C-DD7DFA58F9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10" name="AutoShape 31">
          <a:extLst>
            <a:ext uri="{FF2B5EF4-FFF2-40B4-BE49-F238E27FC236}">
              <a16:creationId xmlns:a16="http://schemas.microsoft.com/office/drawing/2014/main" id="{16543A2A-8222-4988-A05D-28465EFB98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11" name="AutoShape 31">
          <a:extLst>
            <a:ext uri="{FF2B5EF4-FFF2-40B4-BE49-F238E27FC236}">
              <a16:creationId xmlns:a16="http://schemas.microsoft.com/office/drawing/2014/main" id="{6CC47044-B638-404F-A9ED-6946DBBF15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12" name="AutoShape 31">
          <a:extLst>
            <a:ext uri="{FF2B5EF4-FFF2-40B4-BE49-F238E27FC236}">
              <a16:creationId xmlns:a16="http://schemas.microsoft.com/office/drawing/2014/main" id="{D017FE12-E9A3-48F9-9488-191082C734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13" name="AutoShape 31">
          <a:extLst>
            <a:ext uri="{FF2B5EF4-FFF2-40B4-BE49-F238E27FC236}">
              <a16:creationId xmlns:a16="http://schemas.microsoft.com/office/drawing/2014/main" id="{2224A461-052A-4E63-83F9-3BAF95C2A2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14" name="AutoShape 31">
          <a:extLst>
            <a:ext uri="{FF2B5EF4-FFF2-40B4-BE49-F238E27FC236}">
              <a16:creationId xmlns:a16="http://schemas.microsoft.com/office/drawing/2014/main" id="{A3176BC0-63AF-468C-8F88-85FE5284BD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15" name="AutoShape 31">
          <a:extLst>
            <a:ext uri="{FF2B5EF4-FFF2-40B4-BE49-F238E27FC236}">
              <a16:creationId xmlns:a16="http://schemas.microsoft.com/office/drawing/2014/main" id="{F3C1BCED-846A-46C2-AC5C-2B2390B314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16" name="AutoShape 31">
          <a:extLst>
            <a:ext uri="{FF2B5EF4-FFF2-40B4-BE49-F238E27FC236}">
              <a16:creationId xmlns:a16="http://schemas.microsoft.com/office/drawing/2014/main" id="{69CDBEC1-C034-45AC-874F-8978224DBF9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17" name="AutoShape 31">
          <a:extLst>
            <a:ext uri="{FF2B5EF4-FFF2-40B4-BE49-F238E27FC236}">
              <a16:creationId xmlns:a16="http://schemas.microsoft.com/office/drawing/2014/main" id="{DBBE6FA5-07F2-4D7C-9F42-0034FA77A4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18" name="AutoShape 31">
          <a:extLst>
            <a:ext uri="{FF2B5EF4-FFF2-40B4-BE49-F238E27FC236}">
              <a16:creationId xmlns:a16="http://schemas.microsoft.com/office/drawing/2014/main" id="{39E77C39-9B28-4B3F-8062-209B86F69C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19" name="AutoShape 31">
          <a:extLst>
            <a:ext uri="{FF2B5EF4-FFF2-40B4-BE49-F238E27FC236}">
              <a16:creationId xmlns:a16="http://schemas.microsoft.com/office/drawing/2014/main" id="{8A59A111-D130-43BA-A78F-4A750DD544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20" name="AutoShape 31">
          <a:extLst>
            <a:ext uri="{FF2B5EF4-FFF2-40B4-BE49-F238E27FC236}">
              <a16:creationId xmlns:a16="http://schemas.microsoft.com/office/drawing/2014/main" id="{D9ECE330-04D7-4280-B7BD-F675DEC667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21" name="AutoShape 31">
          <a:extLst>
            <a:ext uri="{FF2B5EF4-FFF2-40B4-BE49-F238E27FC236}">
              <a16:creationId xmlns:a16="http://schemas.microsoft.com/office/drawing/2014/main" id="{C66CD3C5-A00F-4E9E-A877-C285F341F7E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22" name="AutoShape 31">
          <a:extLst>
            <a:ext uri="{FF2B5EF4-FFF2-40B4-BE49-F238E27FC236}">
              <a16:creationId xmlns:a16="http://schemas.microsoft.com/office/drawing/2014/main" id="{AA8EB56A-D842-4356-866F-E5C787C12ED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23" name="AutoShape 31">
          <a:extLst>
            <a:ext uri="{FF2B5EF4-FFF2-40B4-BE49-F238E27FC236}">
              <a16:creationId xmlns:a16="http://schemas.microsoft.com/office/drawing/2014/main" id="{3E924605-834F-4B31-A7B4-C7DC6D68309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24" name="AutoShape 31">
          <a:extLst>
            <a:ext uri="{FF2B5EF4-FFF2-40B4-BE49-F238E27FC236}">
              <a16:creationId xmlns:a16="http://schemas.microsoft.com/office/drawing/2014/main" id="{B1048B87-FFDF-4AB1-A63E-6C1C315797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25" name="AutoShape 31">
          <a:extLst>
            <a:ext uri="{FF2B5EF4-FFF2-40B4-BE49-F238E27FC236}">
              <a16:creationId xmlns:a16="http://schemas.microsoft.com/office/drawing/2014/main" id="{B2F0FCAB-9D28-4016-AAE7-95FA8F13C8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26" name="AutoShape 31">
          <a:extLst>
            <a:ext uri="{FF2B5EF4-FFF2-40B4-BE49-F238E27FC236}">
              <a16:creationId xmlns:a16="http://schemas.microsoft.com/office/drawing/2014/main" id="{10E67413-2A1C-4BD9-A2CB-BA750B1135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27" name="AutoShape 31">
          <a:extLst>
            <a:ext uri="{FF2B5EF4-FFF2-40B4-BE49-F238E27FC236}">
              <a16:creationId xmlns:a16="http://schemas.microsoft.com/office/drawing/2014/main" id="{B7DBB239-48C3-44AA-918F-1BAA7C4DA0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28" name="AutoShape 31">
          <a:extLst>
            <a:ext uri="{FF2B5EF4-FFF2-40B4-BE49-F238E27FC236}">
              <a16:creationId xmlns:a16="http://schemas.microsoft.com/office/drawing/2014/main" id="{4E08962A-78AD-4A56-89D2-128B3F50B9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29" name="AutoShape 31">
          <a:extLst>
            <a:ext uri="{FF2B5EF4-FFF2-40B4-BE49-F238E27FC236}">
              <a16:creationId xmlns:a16="http://schemas.microsoft.com/office/drawing/2014/main" id="{0414D5E6-C4DE-4A03-9271-FDFA06B144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30" name="AutoShape 31">
          <a:extLst>
            <a:ext uri="{FF2B5EF4-FFF2-40B4-BE49-F238E27FC236}">
              <a16:creationId xmlns:a16="http://schemas.microsoft.com/office/drawing/2014/main" id="{18173FEA-DE27-4D10-A1F5-6FDE1AFBA3F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31" name="AutoShape 31">
          <a:extLst>
            <a:ext uri="{FF2B5EF4-FFF2-40B4-BE49-F238E27FC236}">
              <a16:creationId xmlns:a16="http://schemas.microsoft.com/office/drawing/2014/main" id="{651D68E4-337A-464B-ACC7-E45E4B4015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32" name="AutoShape 31">
          <a:extLst>
            <a:ext uri="{FF2B5EF4-FFF2-40B4-BE49-F238E27FC236}">
              <a16:creationId xmlns:a16="http://schemas.microsoft.com/office/drawing/2014/main" id="{2C262996-4EA3-4867-A708-5E9DBEB5DC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33" name="AutoShape 31">
          <a:extLst>
            <a:ext uri="{FF2B5EF4-FFF2-40B4-BE49-F238E27FC236}">
              <a16:creationId xmlns:a16="http://schemas.microsoft.com/office/drawing/2014/main" id="{3C90104E-7CBE-48B3-85CC-1E8CE958BA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34" name="AutoShape 31">
          <a:extLst>
            <a:ext uri="{FF2B5EF4-FFF2-40B4-BE49-F238E27FC236}">
              <a16:creationId xmlns:a16="http://schemas.microsoft.com/office/drawing/2014/main" id="{0549D603-3271-4045-81E8-4F7CFB7291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35" name="AutoShape 31">
          <a:extLst>
            <a:ext uri="{FF2B5EF4-FFF2-40B4-BE49-F238E27FC236}">
              <a16:creationId xmlns:a16="http://schemas.microsoft.com/office/drawing/2014/main" id="{508C15A2-CF80-40F4-B717-573E528617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36" name="AutoShape 31">
          <a:extLst>
            <a:ext uri="{FF2B5EF4-FFF2-40B4-BE49-F238E27FC236}">
              <a16:creationId xmlns:a16="http://schemas.microsoft.com/office/drawing/2014/main" id="{8BE3DAA8-9111-4B55-B10E-CEE7C98576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37" name="AutoShape 31">
          <a:extLst>
            <a:ext uri="{FF2B5EF4-FFF2-40B4-BE49-F238E27FC236}">
              <a16:creationId xmlns:a16="http://schemas.microsoft.com/office/drawing/2014/main" id="{A71E2998-653B-47B2-A123-85444A71D0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38" name="AutoShape 31">
          <a:extLst>
            <a:ext uri="{FF2B5EF4-FFF2-40B4-BE49-F238E27FC236}">
              <a16:creationId xmlns:a16="http://schemas.microsoft.com/office/drawing/2014/main" id="{18A04B2A-CB10-4E5F-A1AE-3D1A713CAC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39" name="AutoShape 31">
          <a:extLst>
            <a:ext uri="{FF2B5EF4-FFF2-40B4-BE49-F238E27FC236}">
              <a16:creationId xmlns:a16="http://schemas.microsoft.com/office/drawing/2014/main" id="{0290F64F-BC30-4FA0-A25D-5362772D73B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40" name="AutoShape 31">
          <a:extLst>
            <a:ext uri="{FF2B5EF4-FFF2-40B4-BE49-F238E27FC236}">
              <a16:creationId xmlns:a16="http://schemas.microsoft.com/office/drawing/2014/main" id="{0AB0E331-D45C-4F8C-9C85-5E0B775ED9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41" name="AutoShape 31">
          <a:extLst>
            <a:ext uri="{FF2B5EF4-FFF2-40B4-BE49-F238E27FC236}">
              <a16:creationId xmlns:a16="http://schemas.microsoft.com/office/drawing/2014/main" id="{C5A97D39-04B6-4FD0-B8E5-EFCD9DC8A8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42" name="AutoShape 31">
          <a:extLst>
            <a:ext uri="{FF2B5EF4-FFF2-40B4-BE49-F238E27FC236}">
              <a16:creationId xmlns:a16="http://schemas.microsoft.com/office/drawing/2014/main" id="{C7E24BF8-727B-4693-BAB4-60E07388A8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43" name="AutoShape 31">
          <a:extLst>
            <a:ext uri="{FF2B5EF4-FFF2-40B4-BE49-F238E27FC236}">
              <a16:creationId xmlns:a16="http://schemas.microsoft.com/office/drawing/2014/main" id="{03784690-E5B8-4D00-AA15-C097A8242B1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44" name="AutoShape 31">
          <a:extLst>
            <a:ext uri="{FF2B5EF4-FFF2-40B4-BE49-F238E27FC236}">
              <a16:creationId xmlns:a16="http://schemas.microsoft.com/office/drawing/2014/main" id="{0E0A263A-EEA2-467C-81A4-5495C4663A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45" name="AutoShape 31">
          <a:extLst>
            <a:ext uri="{FF2B5EF4-FFF2-40B4-BE49-F238E27FC236}">
              <a16:creationId xmlns:a16="http://schemas.microsoft.com/office/drawing/2014/main" id="{6F6D89FA-996A-4A1A-8B11-F0A382C7267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46" name="AutoShape 31">
          <a:extLst>
            <a:ext uri="{FF2B5EF4-FFF2-40B4-BE49-F238E27FC236}">
              <a16:creationId xmlns:a16="http://schemas.microsoft.com/office/drawing/2014/main" id="{F8A0A9DE-2E10-49EF-8B21-B771030E73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47" name="AutoShape 31">
          <a:extLst>
            <a:ext uri="{FF2B5EF4-FFF2-40B4-BE49-F238E27FC236}">
              <a16:creationId xmlns:a16="http://schemas.microsoft.com/office/drawing/2014/main" id="{03B24A91-9B37-459C-BADB-6E82AF963C4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48" name="AutoShape 31">
          <a:extLst>
            <a:ext uri="{FF2B5EF4-FFF2-40B4-BE49-F238E27FC236}">
              <a16:creationId xmlns:a16="http://schemas.microsoft.com/office/drawing/2014/main" id="{E17EBF4C-876C-44F2-9354-38A759B827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49" name="AutoShape 31">
          <a:extLst>
            <a:ext uri="{FF2B5EF4-FFF2-40B4-BE49-F238E27FC236}">
              <a16:creationId xmlns:a16="http://schemas.microsoft.com/office/drawing/2014/main" id="{99DC004F-D068-428A-B99A-A4080630AD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50" name="AutoShape 31">
          <a:extLst>
            <a:ext uri="{FF2B5EF4-FFF2-40B4-BE49-F238E27FC236}">
              <a16:creationId xmlns:a16="http://schemas.microsoft.com/office/drawing/2014/main" id="{BFB64968-53A8-494C-9450-76FC0FE521B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51" name="AutoShape 31">
          <a:extLst>
            <a:ext uri="{FF2B5EF4-FFF2-40B4-BE49-F238E27FC236}">
              <a16:creationId xmlns:a16="http://schemas.microsoft.com/office/drawing/2014/main" id="{3BB861F4-6AC7-4626-BC4F-E7BEAF5A6F0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52" name="AutoShape 31">
          <a:extLst>
            <a:ext uri="{FF2B5EF4-FFF2-40B4-BE49-F238E27FC236}">
              <a16:creationId xmlns:a16="http://schemas.microsoft.com/office/drawing/2014/main" id="{21E53E76-9FB9-4AF0-90F3-867A505FEF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53" name="AutoShape 31">
          <a:extLst>
            <a:ext uri="{FF2B5EF4-FFF2-40B4-BE49-F238E27FC236}">
              <a16:creationId xmlns:a16="http://schemas.microsoft.com/office/drawing/2014/main" id="{4DE3A8DA-01F8-4868-BEB0-25272B8953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54" name="AutoShape 31">
          <a:extLst>
            <a:ext uri="{FF2B5EF4-FFF2-40B4-BE49-F238E27FC236}">
              <a16:creationId xmlns:a16="http://schemas.microsoft.com/office/drawing/2014/main" id="{7672D7F9-6E49-4CB1-98EB-BA17B5C04D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55" name="AutoShape 31">
          <a:extLst>
            <a:ext uri="{FF2B5EF4-FFF2-40B4-BE49-F238E27FC236}">
              <a16:creationId xmlns:a16="http://schemas.microsoft.com/office/drawing/2014/main" id="{BD9FFE67-FA23-40FC-ADC9-82E61F7D96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56" name="AutoShape 31">
          <a:extLst>
            <a:ext uri="{FF2B5EF4-FFF2-40B4-BE49-F238E27FC236}">
              <a16:creationId xmlns:a16="http://schemas.microsoft.com/office/drawing/2014/main" id="{3BF1E189-AF5D-45EF-BE64-C27C637DFC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57" name="AutoShape 31">
          <a:extLst>
            <a:ext uri="{FF2B5EF4-FFF2-40B4-BE49-F238E27FC236}">
              <a16:creationId xmlns:a16="http://schemas.microsoft.com/office/drawing/2014/main" id="{6DC2CBFD-947D-4C35-BBBA-2386AD8F1AE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58" name="AutoShape 31">
          <a:extLst>
            <a:ext uri="{FF2B5EF4-FFF2-40B4-BE49-F238E27FC236}">
              <a16:creationId xmlns:a16="http://schemas.microsoft.com/office/drawing/2014/main" id="{36A0E511-152B-4A2B-B260-33F1EDA6B9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59" name="AutoShape 31">
          <a:extLst>
            <a:ext uri="{FF2B5EF4-FFF2-40B4-BE49-F238E27FC236}">
              <a16:creationId xmlns:a16="http://schemas.microsoft.com/office/drawing/2014/main" id="{D759A71A-ABDD-407C-8342-818D42A955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65</xdr:row>
      <xdr:rowOff>0</xdr:rowOff>
    </xdr:from>
    <xdr:ext cx="304800" cy="304800"/>
    <xdr:sp macro="" textlink="">
      <xdr:nvSpPr>
        <xdr:cNvPr id="4460" name="AutoShape 31">
          <a:extLst>
            <a:ext uri="{FF2B5EF4-FFF2-40B4-BE49-F238E27FC236}">
              <a16:creationId xmlns:a16="http://schemas.microsoft.com/office/drawing/2014/main" id="{33D1E7B9-15F8-43C5-868F-AF6AD4AB9D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82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461" name="AutoShape 31">
          <a:extLst>
            <a:ext uri="{FF2B5EF4-FFF2-40B4-BE49-F238E27FC236}">
              <a16:creationId xmlns:a16="http://schemas.microsoft.com/office/drawing/2014/main" id="{3EC93805-07DD-468E-B38B-BE481DDEC1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462" name="AutoShape 31">
          <a:extLst>
            <a:ext uri="{FF2B5EF4-FFF2-40B4-BE49-F238E27FC236}">
              <a16:creationId xmlns:a16="http://schemas.microsoft.com/office/drawing/2014/main" id="{2E0A23CB-F39F-4D1D-A8B7-0A97D0C58C9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463" name="AutoShape 31">
          <a:extLst>
            <a:ext uri="{FF2B5EF4-FFF2-40B4-BE49-F238E27FC236}">
              <a16:creationId xmlns:a16="http://schemas.microsoft.com/office/drawing/2014/main" id="{E1CDBC61-0FAC-4467-B8FC-C5C39A4C4D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464" name="AutoShape 31">
          <a:extLst>
            <a:ext uri="{FF2B5EF4-FFF2-40B4-BE49-F238E27FC236}">
              <a16:creationId xmlns:a16="http://schemas.microsoft.com/office/drawing/2014/main" id="{88709EB9-DD3E-4877-98FB-A4CC143510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465" name="AutoShape 31">
          <a:extLst>
            <a:ext uri="{FF2B5EF4-FFF2-40B4-BE49-F238E27FC236}">
              <a16:creationId xmlns:a16="http://schemas.microsoft.com/office/drawing/2014/main" id="{E32824F8-8375-4860-96F0-51BC028A7DF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466" name="AutoShape 31">
          <a:extLst>
            <a:ext uri="{FF2B5EF4-FFF2-40B4-BE49-F238E27FC236}">
              <a16:creationId xmlns:a16="http://schemas.microsoft.com/office/drawing/2014/main" id="{473CD40F-FAC0-47A2-8ED5-505E47766C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467" name="AutoShape 31">
          <a:extLst>
            <a:ext uri="{FF2B5EF4-FFF2-40B4-BE49-F238E27FC236}">
              <a16:creationId xmlns:a16="http://schemas.microsoft.com/office/drawing/2014/main" id="{F8E3604C-8CE3-4CD4-B906-5C64F890A4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468" name="AutoShape 31">
          <a:extLst>
            <a:ext uri="{FF2B5EF4-FFF2-40B4-BE49-F238E27FC236}">
              <a16:creationId xmlns:a16="http://schemas.microsoft.com/office/drawing/2014/main" id="{A72AEA97-71D1-4369-8D4A-0EC7A426D54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469" name="AutoShape 31">
          <a:extLst>
            <a:ext uri="{FF2B5EF4-FFF2-40B4-BE49-F238E27FC236}">
              <a16:creationId xmlns:a16="http://schemas.microsoft.com/office/drawing/2014/main" id="{BE2A28CC-8783-4363-ABA0-7E13B550A0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470" name="AutoShape 31">
          <a:extLst>
            <a:ext uri="{FF2B5EF4-FFF2-40B4-BE49-F238E27FC236}">
              <a16:creationId xmlns:a16="http://schemas.microsoft.com/office/drawing/2014/main" id="{31226F80-4E73-4A56-B6E3-074E2F26C1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471" name="AutoShape 31">
          <a:extLst>
            <a:ext uri="{FF2B5EF4-FFF2-40B4-BE49-F238E27FC236}">
              <a16:creationId xmlns:a16="http://schemas.microsoft.com/office/drawing/2014/main" id="{97CB0F31-125F-4A7D-8A92-17D7669A27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472" name="AutoShape 31">
          <a:extLst>
            <a:ext uri="{FF2B5EF4-FFF2-40B4-BE49-F238E27FC236}">
              <a16:creationId xmlns:a16="http://schemas.microsoft.com/office/drawing/2014/main" id="{11B86F26-54E2-4D25-9C9C-1F61BA7FB7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473" name="AutoShape 31">
          <a:extLst>
            <a:ext uri="{FF2B5EF4-FFF2-40B4-BE49-F238E27FC236}">
              <a16:creationId xmlns:a16="http://schemas.microsoft.com/office/drawing/2014/main" id="{491C4154-9C00-4B6F-B525-CA981C6CD55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474" name="AutoShape 31">
          <a:extLst>
            <a:ext uri="{FF2B5EF4-FFF2-40B4-BE49-F238E27FC236}">
              <a16:creationId xmlns:a16="http://schemas.microsoft.com/office/drawing/2014/main" id="{6E76B968-8FBE-4259-98EC-80A5C322FC2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475" name="AutoShape 31">
          <a:extLst>
            <a:ext uri="{FF2B5EF4-FFF2-40B4-BE49-F238E27FC236}">
              <a16:creationId xmlns:a16="http://schemas.microsoft.com/office/drawing/2014/main" id="{A2498E64-66B8-4C28-827D-E82DC55CBDB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476" name="AutoShape 31">
          <a:extLst>
            <a:ext uri="{FF2B5EF4-FFF2-40B4-BE49-F238E27FC236}">
              <a16:creationId xmlns:a16="http://schemas.microsoft.com/office/drawing/2014/main" id="{56CBD8DD-CBA2-45AC-BD98-95AC785964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477" name="AutoShape 31">
          <a:extLst>
            <a:ext uri="{FF2B5EF4-FFF2-40B4-BE49-F238E27FC236}">
              <a16:creationId xmlns:a16="http://schemas.microsoft.com/office/drawing/2014/main" id="{5F3022D1-1B35-4042-BC3B-126AD389FB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478" name="AutoShape 31">
          <a:extLst>
            <a:ext uri="{FF2B5EF4-FFF2-40B4-BE49-F238E27FC236}">
              <a16:creationId xmlns:a16="http://schemas.microsoft.com/office/drawing/2014/main" id="{AB34B19F-B49E-41C1-AEA3-CC65F42F5D9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479" name="AutoShape 31">
          <a:extLst>
            <a:ext uri="{FF2B5EF4-FFF2-40B4-BE49-F238E27FC236}">
              <a16:creationId xmlns:a16="http://schemas.microsoft.com/office/drawing/2014/main" id="{6DB516B4-8F8F-4B7F-BBD1-E3B2F66742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480" name="AutoShape 31">
          <a:extLst>
            <a:ext uri="{FF2B5EF4-FFF2-40B4-BE49-F238E27FC236}">
              <a16:creationId xmlns:a16="http://schemas.microsoft.com/office/drawing/2014/main" id="{AAB529D6-489A-4091-AD47-235831E143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481" name="AutoShape 31">
          <a:extLst>
            <a:ext uri="{FF2B5EF4-FFF2-40B4-BE49-F238E27FC236}">
              <a16:creationId xmlns:a16="http://schemas.microsoft.com/office/drawing/2014/main" id="{E6FE7E6C-9AE9-47BB-B110-A987D9FB23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482" name="AutoShape 31">
          <a:extLst>
            <a:ext uri="{FF2B5EF4-FFF2-40B4-BE49-F238E27FC236}">
              <a16:creationId xmlns:a16="http://schemas.microsoft.com/office/drawing/2014/main" id="{CCAABD08-A832-4D2C-9D2F-B9FC92074E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483" name="AutoShape 31">
          <a:extLst>
            <a:ext uri="{FF2B5EF4-FFF2-40B4-BE49-F238E27FC236}">
              <a16:creationId xmlns:a16="http://schemas.microsoft.com/office/drawing/2014/main" id="{A3F09A61-3751-4060-97BA-8F05FD9796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484" name="AutoShape 31">
          <a:extLst>
            <a:ext uri="{FF2B5EF4-FFF2-40B4-BE49-F238E27FC236}">
              <a16:creationId xmlns:a16="http://schemas.microsoft.com/office/drawing/2014/main" id="{72258DEA-FB04-41AC-9B47-E7921A81CC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485" name="AutoShape 31">
          <a:extLst>
            <a:ext uri="{FF2B5EF4-FFF2-40B4-BE49-F238E27FC236}">
              <a16:creationId xmlns:a16="http://schemas.microsoft.com/office/drawing/2014/main" id="{1D904422-75BC-4B2C-8FC0-D9375C90A42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486" name="AutoShape 31">
          <a:extLst>
            <a:ext uri="{FF2B5EF4-FFF2-40B4-BE49-F238E27FC236}">
              <a16:creationId xmlns:a16="http://schemas.microsoft.com/office/drawing/2014/main" id="{7C2469A4-1CE9-4798-99BF-67E1FC2B06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487" name="AutoShape 31">
          <a:extLst>
            <a:ext uri="{FF2B5EF4-FFF2-40B4-BE49-F238E27FC236}">
              <a16:creationId xmlns:a16="http://schemas.microsoft.com/office/drawing/2014/main" id="{5BFFBF5A-B2FC-4A27-AD29-4DB7AAFCEE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488" name="AutoShape 31">
          <a:extLst>
            <a:ext uri="{FF2B5EF4-FFF2-40B4-BE49-F238E27FC236}">
              <a16:creationId xmlns:a16="http://schemas.microsoft.com/office/drawing/2014/main" id="{4E1ECD20-EEBC-419E-AA73-66590E0992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489" name="AutoShape 31">
          <a:extLst>
            <a:ext uri="{FF2B5EF4-FFF2-40B4-BE49-F238E27FC236}">
              <a16:creationId xmlns:a16="http://schemas.microsoft.com/office/drawing/2014/main" id="{9E7CBFB4-1825-40BB-9FD5-B0E9AE6CBD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490" name="AutoShape 31">
          <a:extLst>
            <a:ext uri="{FF2B5EF4-FFF2-40B4-BE49-F238E27FC236}">
              <a16:creationId xmlns:a16="http://schemas.microsoft.com/office/drawing/2014/main" id="{B7D327DF-FE39-421B-9718-D98956D408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491" name="AutoShape 31">
          <a:extLst>
            <a:ext uri="{FF2B5EF4-FFF2-40B4-BE49-F238E27FC236}">
              <a16:creationId xmlns:a16="http://schemas.microsoft.com/office/drawing/2014/main" id="{8EC0AE47-F637-4052-8C84-4E93E97CFE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492" name="AutoShape 31">
          <a:extLst>
            <a:ext uri="{FF2B5EF4-FFF2-40B4-BE49-F238E27FC236}">
              <a16:creationId xmlns:a16="http://schemas.microsoft.com/office/drawing/2014/main" id="{16603FC5-1B14-4870-903F-7BFFE5070A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493" name="AutoShape 31">
          <a:extLst>
            <a:ext uri="{FF2B5EF4-FFF2-40B4-BE49-F238E27FC236}">
              <a16:creationId xmlns:a16="http://schemas.microsoft.com/office/drawing/2014/main" id="{DBD1451C-3D61-45AA-925F-1B54EE0401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494" name="AutoShape 31">
          <a:extLst>
            <a:ext uri="{FF2B5EF4-FFF2-40B4-BE49-F238E27FC236}">
              <a16:creationId xmlns:a16="http://schemas.microsoft.com/office/drawing/2014/main" id="{20792A96-1ABC-4D0E-BC5B-B3AC1D36D5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495" name="AutoShape 31">
          <a:extLst>
            <a:ext uri="{FF2B5EF4-FFF2-40B4-BE49-F238E27FC236}">
              <a16:creationId xmlns:a16="http://schemas.microsoft.com/office/drawing/2014/main" id="{D32F842D-014B-427E-A62A-428313571C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496" name="AutoShape 31">
          <a:extLst>
            <a:ext uri="{FF2B5EF4-FFF2-40B4-BE49-F238E27FC236}">
              <a16:creationId xmlns:a16="http://schemas.microsoft.com/office/drawing/2014/main" id="{C4333FD9-FBAA-450F-B600-896CA3DEA23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497" name="AutoShape 31">
          <a:extLst>
            <a:ext uri="{FF2B5EF4-FFF2-40B4-BE49-F238E27FC236}">
              <a16:creationId xmlns:a16="http://schemas.microsoft.com/office/drawing/2014/main" id="{B923B52C-2696-4778-91DA-268AA24513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498" name="AutoShape 31">
          <a:extLst>
            <a:ext uri="{FF2B5EF4-FFF2-40B4-BE49-F238E27FC236}">
              <a16:creationId xmlns:a16="http://schemas.microsoft.com/office/drawing/2014/main" id="{FAC489C7-1093-402D-8421-57E5B7F77A6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499" name="AutoShape 31">
          <a:extLst>
            <a:ext uri="{FF2B5EF4-FFF2-40B4-BE49-F238E27FC236}">
              <a16:creationId xmlns:a16="http://schemas.microsoft.com/office/drawing/2014/main" id="{6660C2EE-B180-4C2F-9941-AB44CB034C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00" name="AutoShape 31">
          <a:extLst>
            <a:ext uri="{FF2B5EF4-FFF2-40B4-BE49-F238E27FC236}">
              <a16:creationId xmlns:a16="http://schemas.microsoft.com/office/drawing/2014/main" id="{CAD7C3FE-5316-4734-A28E-A9434FE49C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01" name="AutoShape 31">
          <a:extLst>
            <a:ext uri="{FF2B5EF4-FFF2-40B4-BE49-F238E27FC236}">
              <a16:creationId xmlns:a16="http://schemas.microsoft.com/office/drawing/2014/main" id="{9E9A8EF4-4E6A-4261-87FB-66C4CFECF8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02" name="AutoShape 31">
          <a:extLst>
            <a:ext uri="{FF2B5EF4-FFF2-40B4-BE49-F238E27FC236}">
              <a16:creationId xmlns:a16="http://schemas.microsoft.com/office/drawing/2014/main" id="{F9C46F6E-0733-400C-8759-0C4FB9044D4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03" name="AutoShape 31">
          <a:extLst>
            <a:ext uri="{FF2B5EF4-FFF2-40B4-BE49-F238E27FC236}">
              <a16:creationId xmlns:a16="http://schemas.microsoft.com/office/drawing/2014/main" id="{B8BBCD72-1026-4283-B5FF-394D706FE97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04" name="AutoShape 31">
          <a:extLst>
            <a:ext uri="{FF2B5EF4-FFF2-40B4-BE49-F238E27FC236}">
              <a16:creationId xmlns:a16="http://schemas.microsoft.com/office/drawing/2014/main" id="{2428C6B9-C734-4320-BE68-FFFF8BC779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05" name="AutoShape 31">
          <a:extLst>
            <a:ext uri="{FF2B5EF4-FFF2-40B4-BE49-F238E27FC236}">
              <a16:creationId xmlns:a16="http://schemas.microsoft.com/office/drawing/2014/main" id="{40AF32BC-18DC-41B5-8FB9-F816B13C50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06" name="AutoShape 31">
          <a:extLst>
            <a:ext uri="{FF2B5EF4-FFF2-40B4-BE49-F238E27FC236}">
              <a16:creationId xmlns:a16="http://schemas.microsoft.com/office/drawing/2014/main" id="{6A1032AD-F197-4465-A86D-0E805C70C4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07" name="AutoShape 31">
          <a:extLst>
            <a:ext uri="{FF2B5EF4-FFF2-40B4-BE49-F238E27FC236}">
              <a16:creationId xmlns:a16="http://schemas.microsoft.com/office/drawing/2014/main" id="{4724B17A-B8AB-461E-8216-B1A652E335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08" name="AutoShape 31">
          <a:extLst>
            <a:ext uri="{FF2B5EF4-FFF2-40B4-BE49-F238E27FC236}">
              <a16:creationId xmlns:a16="http://schemas.microsoft.com/office/drawing/2014/main" id="{7BFE467C-095A-444B-A5BD-2C65B94742E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09" name="AutoShape 31">
          <a:extLst>
            <a:ext uri="{FF2B5EF4-FFF2-40B4-BE49-F238E27FC236}">
              <a16:creationId xmlns:a16="http://schemas.microsoft.com/office/drawing/2014/main" id="{F02FF681-148F-4B41-AA37-03F596334B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10" name="AutoShape 31">
          <a:extLst>
            <a:ext uri="{FF2B5EF4-FFF2-40B4-BE49-F238E27FC236}">
              <a16:creationId xmlns:a16="http://schemas.microsoft.com/office/drawing/2014/main" id="{BEA123C2-2AFA-4E7B-AFE3-2B1C19EFCDE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11" name="AutoShape 31">
          <a:extLst>
            <a:ext uri="{FF2B5EF4-FFF2-40B4-BE49-F238E27FC236}">
              <a16:creationId xmlns:a16="http://schemas.microsoft.com/office/drawing/2014/main" id="{D8D1E500-9281-41F6-B8D9-EB7F564AF0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12" name="AutoShape 31">
          <a:extLst>
            <a:ext uri="{FF2B5EF4-FFF2-40B4-BE49-F238E27FC236}">
              <a16:creationId xmlns:a16="http://schemas.microsoft.com/office/drawing/2014/main" id="{D34A6BB4-A077-44B1-BBFA-4903969A22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13" name="AutoShape 31">
          <a:extLst>
            <a:ext uri="{FF2B5EF4-FFF2-40B4-BE49-F238E27FC236}">
              <a16:creationId xmlns:a16="http://schemas.microsoft.com/office/drawing/2014/main" id="{5D4D6645-FBC7-4066-9BDC-61C3BFD716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14" name="AutoShape 31">
          <a:extLst>
            <a:ext uri="{FF2B5EF4-FFF2-40B4-BE49-F238E27FC236}">
              <a16:creationId xmlns:a16="http://schemas.microsoft.com/office/drawing/2014/main" id="{A7D2F81E-F947-4B44-9319-4423BD3436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15" name="AutoShape 31">
          <a:extLst>
            <a:ext uri="{FF2B5EF4-FFF2-40B4-BE49-F238E27FC236}">
              <a16:creationId xmlns:a16="http://schemas.microsoft.com/office/drawing/2014/main" id="{4EEF6A34-66A1-436C-9529-51A4EA62175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16" name="AutoShape 31">
          <a:extLst>
            <a:ext uri="{FF2B5EF4-FFF2-40B4-BE49-F238E27FC236}">
              <a16:creationId xmlns:a16="http://schemas.microsoft.com/office/drawing/2014/main" id="{5A79C057-ACB9-4DF0-A818-3CACC9F4AC9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17" name="AutoShape 31">
          <a:extLst>
            <a:ext uri="{FF2B5EF4-FFF2-40B4-BE49-F238E27FC236}">
              <a16:creationId xmlns:a16="http://schemas.microsoft.com/office/drawing/2014/main" id="{F5E3E665-0ECE-486B-807A-50E3A5365AF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18" name="AutoShape 31">
          <a:extLst>
            <a:ext uri="{FF2B5EF4-FFF2-40B4-BE49-F238E27FC236}">
              <a16:creationId xmlns:a16="http://schemas.microsoft.com/office/drawing/2014/main" id="{EDA0155E-8AEA-4BE9-BCEB-4A97C10159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19" name="AutoShape 31">
          <a:extLst>
            <a:ext uri="{FF2B5EF4-FFF2-40B4-BE49-F238E27FC236}">
              <a16:creationId xmlns:a16="http://schemas.microsoft.com/office/drawing/2014/main" id="{38B5388D-541D-4EEC-9315-199967C560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20" name="AutoShape 31">
          <a:extLst>
            <a:ext uri="{FF2B5EF4-FFF2-40B4-BE49-F238E27FC236}">
              <a16:creationId xmlns:a16="http://schemas.microsoft.com/office/drawing/2014/main" id="{1793B68B-AC54-480B-95F4-F2245536429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21" name="AutoShape 31">
          <a:extLst>
            <a:ext uri="{FF2B5EF4-FFF2-40B4-BE49-F238E27FC236}">
              <a16:creationId xmlns:a16="http://schemas.microsoft.com/office/drawing/2014/main" id="{7685E073-E277-408B-BDD3-B9BFA72676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22" name="AutoShape 31">
          <a:extLst>
            <a:ext uri="{FF2B5EF4-FFF2-40B4-BE49-F238E27FC236}">
              <a16:creationId xmlns:a16="http://schemas.microsoft.com/office/drawing/2014/main" id="{89286ACF-7EA1-41D1-AE16-4BCE982104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23" name="AutoShape 31">
          <a:extLst>
            <a:ext uri="{FF2B5EF4-FFF2-40B4-BE49-F238E27FC236}">
              <a16:creationId xmlns:a16="http://schemas.microsoft.com/office/drawing/2014/main" id="{6F2F1BB0-07A7-4E4D-A2B2-B400CAE5C5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24" name="AutoShape 31">
          <a:extLst>
            <a:ext uri="{FF2B5EF4-FFF2-40B4-BE49-F238E27FC236}">
              <a16:creationId xmlns:a16="http://schemas.microsoft.com/office/drawing/2014/main" id="{E4987004-2C0C-4E80-807F-67CC327169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25" name="AutoShape 31">
          <a:extLst>
            <a:ext uri="{FF2B5EF4-FFF2-40B4-BE49-F238E27FC236}">
              <a16:creationId xmlns:a16="http://schemas.microsoft.com/office/drawing/2014/main" id="{42C927B2-F2A2-4051-BD59-80D2B8B67D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26" name="AutoShape 31">
          <a:extLst>
            <a:ext uri="{FF2B5EF4-FFF2-40B4-BE49-F238E27FC236}">
              <a16:creationId xmlns:a16="http://schemas.microsoft.com/office/drawing/2014/main" id="{3352074F-9AD7-41BB-B98A-5AB4F8C18D3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27" name="AutoShape 31">
          <a:extLst>
            <a:ext uri="{FF2B5EF4-FFF2-40B4-BE49-F238E27FC236}">
              <a16:creationId xmlns:a16="http://schemas.microsoft.com/office/drawing/2014/main" id="{2D59863C-8A64-4CA9-AAA0-FF3FC8B6A1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28" name="AutoShape 31">
          <a:extLst>
            <a:ext uri="{FF2B5EF4-FFF2-40B4-BE49-F238E27FC236}">
              <a16:creationId xmlns:a16="http://schemas.microsoft.com/office/drawing/2014/main" id="{F54AC530-EBA0-4A13-AB55-DF95FC95F0C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29" name="AutoShape 31">
          <a:extLst>
            <a:ext uri="{FF2B5EF4-FFF2-40B4-BE49-F238E27FC236}">
              <a16:creationId xmlns:a16="http://schemas.microsoft.com/office/drawing/2014/main" id="{4CE6B7C3-0208-4D13-BD32-D2F7817EE7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30" name="AutoShape 31">
          <a:extLst>
            <a:ext uri="{FF2B5EF4-FFF2-40B4-BE49-F238E27FC236}">
              <a16:creationId xmlns:a16="http://schemas.microsoft.com/office/drawing/2014/main" id="{A3F9B429-0A98-4A8B-BB14-F51635B8ED5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31" name="AutoShape 31">
          <a:extLst>
            <a:ext uri="{FF2B5EF4-FFF2-40B4-BE49-F238E27FC236}">
              <a16:creationId xmlns:a16="http://schemas.microsoft.com/office/drawing/2014/main" id="{0D5C090D-2B10-4B4C-BB87-30F59D75E49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32" name="AutoShape 31">
          <a:extLst>
            <a:ext uri="{FF2B5EF4-FFF2-40B4-BE49-F238E27FC236}">
              <a16:creationId xmlns:a16="http://schemas.microsoft.com/office/drawing/2014/main" id="{05676FFF-299D-4C71-AA3A-1AFE58F6F3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33" name="AutoShape 31">
          <a:extLst>
            <a:ext uri="{FF2B5EF4-FFF2-40B4-BE49-F238E27FC236}">
              <a16:creationId xmlns:a16="http://schemas.microsoft.com/office/drawing/2014/main" id="{8BD042F9-EA02-4794-B264-5CD00940CC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34" name="AutoShape 31">
          <a:extLst>
            <a:ext uri="{FF2B5EF4-FFF2-40B4-BE49-F238E27FC236}">
              <a16:creationId xmlns:a16="http://schemas.microsoft.com/office/drawing/2014/main" id="{1E1CA365-072B-4E47-A5E3-9C3046855FF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35" name="AutoShape 31">
          <a:extLst>
            <a:ext uri="{FF2B5EF4-FFF2-40B4-BE49-F238E27FC236}">
              <a16:creationId xmlns:a16="http://schemas.microsoft.com/office/drawing/2014/main" id="{FAF5A0D3-FBE1-4D03-8199-060A8B6E44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36" name="AutoShape 31">
          <a:extLst>
            <a:ext uri="{FF2B5EF4-FFF2-40B4-BE49-F238E27FC236}">
              <a16:creationId xmlns:a16="http://schemas.microsoft.com/office/drawing/2014/main" id="{7C7B7653-AC63-456B-B1F0-66F592100F1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37" name="AutoShape 31">
          <a:extLst>
            <a:ext uri="{FF2B5EF4-FFF2-40B4-BE49-F238E27FC236}">
              <a16:creationId xmlns:a16="http://schemas.microsoft.com/office/drawing/2014/main" id="{4F0B25FA-F2F9-4382-AF4B-4AA6140CB7D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38" name="AutoShape 31">
          <a:extLst>
            <a:ext uri="{FF2B5EF4-FFF2-40B4-BE49-F238E27FC236}">
              <a16:creationId xmlns:a16="http://schemas.microsoft.com/office/drawing/2014/main" id="{91E9A343-ED92-4793-B16D-5773988C46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39" name="AutoShape 31">
          <a:extLst>
            <a:ext uri="{FF2B5EF4-FFF2-40B4-BE49-F238E27FC236}">
              <a16:creationId xmlns:a16="http://schemas.microsoft.com/office/drawing/2014/main" id="{B8D35ADD-CED9-452C-B917-79C1633E34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40" name="AutoShape 31">
          <a:extLst>
            <a:ext uri="{FF2B5EF4-FFF2-40B4-BE49-F238E27FC236}">
              <a16:creationId xmlns:a16="http://schemas.microsoft.com/office/drawing/2014/main" id="{38E5621F-E600-4D5E-BC26-43064AFA7F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41" name="AutoShape 31">
          <a:extLst>
            <a:ext uri="{FF2B5EF4-FFF2-40B4-BE49-F238E27FC236}">
              <a16:creationId xmlns:a16="http://schemas.microsoft.com/office/drawing/2014/main" id="{1CBAAB64-3A45-4DE2-A7A8-CD53AF84A3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42" name="AutoShape 31">
          <a:extLst>
            <a:ext uri="{FF2B5EF4-FFF2-40B4-BE49-F238E27FC236}">
              <a16:creationId xmlns:a16="http://schemas.microsoft.com/office/drawing/2014/main" id="{52B8AC88-5893-41B7-97DB-AE84F9200D5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43" name="AutoShape 31">
          <a:extLst>
            <a:ext uri="{FF2B5EF4-FFF2-40B4-BE49-F238E27FC236}">
              <a16:creationId xmlns:a16="http://schemas.microsoft.com/office/drawing/2014/main" id="{3CF1A8E2-F20D-4481-853C-DFC2D81E76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44" name="AutoShape 31">
          <a:extLst>
            <a:ext uri="{FF2B5EF4-FFF2-40B4-BE49-F238E27FC236}">
              <a16:creationId xmlns:a16="http://schemas.microsoft.com/office/drawing/2014/main" id="{E13A9255-7492-44F3-9F3F-F11651026A1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45" name="AutoShape 31">
          <a:extLst>
            <a:ext uri="{FF2B5EF4-FFF2-40B4-BE49-F238E27FC236}">
              <a16:creationId xmlns:a16="http://schemas.microsoft.com/office/drawing/2014/main" id="{EBA5BF6F-811D-4BB1-A2EE-35F78DE61A4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46" name="AutoShape 31">
          <a:extLst>
            <a:ext uri="{FF2B5EF4-FFF2-40B4-BE49-F238E27FC236}">
              <a16:creationId xmlns:a16="http://schemas.microsoft.com/office/drawing/2014/main" id="{92947B0B-CBE7-431E-9905-C5CEEA58E1C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47" name="AutoShape 31">
          <a:extLst>
            <a:ext uri="{FF2B5EF4-FFF2-40B4-BE49-F238E27FC236}">
              <a16:creationId xmlns:a16="http://schemas.microsoft.com/office/drawing/2014/main" id="{730BAC7C-773B-490D-B69B-D57F7824FD9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48" name="AutoShape 31">
          <a:extLst>
            <a:ext uri="{FF2B5EF4-FFF2-40B4-BE49-F238E27FC236}">
              <a16:creationId xmlns:a16="http://schemas.microsoft.com/office/drawing/2014/main" id="{9A15C82B-3ACE-43E5-9A49-8EDBDE6E399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49" name="AutoShape 31">
          <a:extLst>
            <a:ext uri="{FF2B5EF4-FFF2-40B4-BE49-F238E27FC236}">
              <a16:creationId xmlns:a16="http://schemas.microsoft.com/office/drawing/2014/main" id="{15DCA016-DA11-4B99-B9A8-5A3E7EEEAF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50" name="AutoShape 31">
          <a:extLst>
            <a:ext uri="{FF2B5EF4-FFF2-40B4-BE49-F238E27FC236}">
              <a16:creationId xmlns:a16="http://schemas.microsoft.com/office/drawing/2014/main" id="{AC879061-AEB0-45FA-8235-03A2F01D8D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51" name="AutoShape 31">
          <a:extLst>
            <a:ext uri="{FF2B5EF4-FFF2-40B4-BE49-F238E27FC236}">
              <a16:creationId xmlns:a16="http://schemas.microsoft.com/office/drawing/2014/main" id="{AF2CA59C-ABC1-40D5-8C60-2FC0594A55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52" name="AutoShape 31">
          <a:extLst>
            <a:ext uri="{FF2B5EF4-FFF2-40B4-BE49-F238E27FC236}">
              <a16:creationId xmlns:a16="http://schemas.microsoft.com/office/drawing/2014/main" id="{0D99A968-10C9-42EE-A5E5-D377906174E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53" name="AutoShape 31">
          <a:extLst>
            <a:ext uri="{FF2B5EF4-FFF2-40B4-BE49-F238E27FC236}">
              <a16:creationId xmlns:a16="http://schemas.microsoft.com/office/drawing/2014/main" id="{7419862F-145A-462B-8AA8-6E4C07C3CDB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54" name="AutoShape 31">
          <a:extLst>
            <a:ext uri="{FF2B5EF4-FFF2-40B4-BE49-F238E27FC236}">
              <a16:creationId xmlns:a16="http://schemas.microsoft.com/office/drawing/2014/main" id="{9F4C1807-898A-4657-B759-9C20218F6F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55" name="AutoShape 31">
          <a:extLst>
            <a:ext uri="{FF2B5EF4-FFF2-40B4-BE49-F238E27FC236}">
              <a16:creationId xmlns:a16="http://schemas.microsoft.com/office/drawing/2014/main" id="{5092977A-862C-4587-AD9C-C1ABDE580F5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56" name="AutoShape 31">
          <a:extLst>
            <a:ext uri="{FF2B5EF4-FFF2-40B4-BE49-F238E27FC236}">
              <a16:creationId xmlns:a16="http://schemas.microsoft.com/office/drawing/2014/main" id="{7F357BF7-6B78-45F4-AD57-DD38C78EC4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57" name="AutoShape 31">
          <a:extLst>
            <a:ext uri="{FF2B5EF4-FFF2-40B4-BE49-F238E27FC236}">
              <a16:creationId xmlns:a16="http://schemas.microsoft.com/office/drawing/2014/main" id="{E284D8F5-3BD3-44D6-8DB9-386436F288A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58" name="AutoShape 31">
          <a:extLst>
            <a:ext uri="{FF2B5EF4-FFF2-40B4-BE49-F238E27FC236}">
              <a16:creationId xmlns:a16="http://schemas.microsoft.com/office/drawing/2014/main" id="{CFE20DB6-E1FF-4647-9963-EC3945BD0D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59" name="AutoShape 31">
          <a:extLst>
            <a:ext uri="{FF2B5EF4-FFF2-40B4-BE49-F238E27FC236}">
              <a16:creationId xmlns:a16="http://schemas.microsoft.com/office/drawing/2014/main" id="{92F1F58C-37E7-44EA-B138-E5CE1245688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60" name="AutoShape 31">
          <a:extLst>
            <a:ext uri="{FF2B5EF4-FFF2-40B4-BE49-F238E27FC236}">
              <a16:creationId xmlns:a16="http://schemas.microsoft.com/office/drawing/2014/main" id="{2C7ED2FE-3CEC-479E-B978-7DAD8ED99D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61" name="AutoShape 31">
          <a:extLst>
            <a:ext uri="{FF2B5EF4-FFF2-40B4-BE49-F238E27FC236}">
              <a16:creationId xmlns:a16="http://schemas.microsoft.com/office/drawing/2014/main" id="{885B9691-C2F9-4666-94BB-B137359367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62" name="AutoShape 31">
          <a:extLst>
            <a:ext uri="{FF2B5EF4-FFF2-40B4-BE49-F238E27FC236}">
              <a16:creationId xmlns:a16="http://schemas.microsoft.com/office/drawing/2014/main" id="{DD1FD9C2-6C12-40EF-838C-1C15FC70AF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63" name="AutoShape 31">
          <a:extLst>
            <a:ext uri="{FF2B5EF4-FFF2-40B4-BE49-F238E27FC236}">
              <a16:creationId xmlns:a16="http://schemas.microsoft.com/office/drawing/2014/main" id="{00952DAC-4183-49EF-A3DE-A1B034C2B6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64" name="AutoShape 31">
          <a:extLst>
            <a:ext uri="{FF2B5EF4-FFF2-40B4-BE49-F238E27FC236}">
              <a16:creationId xmlns:a16="http://schemas.microsoft.com/office/drawing/2014/main" id="{7F9236A9-6E6A-4BE2-9C23-D3C896EF89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65" name="AutoShape 31">
          <a:extLst>
            <a:ext uri="{FF2B5EF4-FFF2-40B4-BE49-F238E27FC236}">
              <a16:creationId xmlns:a16="http://schemas.microsoft.com/office/drawing/2014/main" id="{4A20EB0C-872B-430D-A618-1D44A015492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66" name="AutoShape 31">
          <a:extLst>
            <a:ext uri="{FF2B5EF4-FFF2-40B4-BE49-F238E27FC236}">
              <a16:creationId xmlns:a16="http://schemas.microsoft.com/office/drawing/2014/main" id="{FC2D0D70-88C9-4504-9447-0C90F2E4640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67" name="AutoShape 31">
          <a:extLst>
            <a:ext uri="{FF2B5EF4-FFF2-40B4-BE49-F238E27FC236}">
              <a16:creationId xmlns:a16="http://schemas.microsoft.com/office/drawing/2014/main" id="{15BC005F-C125-49D6-AFF9-0B7951B9F9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68" name="AutoShape 31">
          <a:extLst>
            <a:ext uri="{FF2B5EF4-FFF2-40B4-BE49-F238E27FC236}">
              <a16:creationId xmlns:a16="http://schemas.microsoft.com/office/drawing/2014/main" id="{592C5F86-0EDF-4C86-AB94-DC6FD2BFFF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69" name="AutoShape 31">
          <a:extLst>
            <a:ext uri="{FF2B5EF4-FFF2-40B4-BE49-F238E27FC236}">
              <a16:creationId xmlns:a16="http://schemas.microsoft.com/office/drawing/2014/main" id="{2CB1FA6E-CF53-4D87-9D6C-8936CD8DE19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70" name="AutoShape 31">
          <a:extLst>
            <a:ext uri="{FF2B5EF4-FFF2-40B4-BE49-F238E27FC236}">
              <a16:creationId xmlns:a16="http://schemas.microsoft.com/office/drawing/2014/main" id="{F2F445F8-0D07-4130-BD54-CB2A3D99803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71" name="AutoShape 31">
          <a:extLst>
            <a:ext uri="{FF2B5EF4-FFF2-40B4-BE49-F238E27FC236}">
              <a16:creationId xmlns:a16="http://schemas.microsoft.com/office/drawing/2014/main" id="{EF3BD68F-6CF2-4161-A865-C47972B0A9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72" name="AutoShape 31">
          <a:extLst>
            <a:ext uri="{FF2B5EF4-FFF2-40B4-BE49-F238E27FC236}">
              <a16:creationId xmlns:a16="http://schemas.microsoft.com/office/drawing/2014/main" id="{CC54FA03-258E-432D-B30E-075812228D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73" name="AutoShape 31">
          <a:extLst>
            <a:ext uri="{FF2B5EF4-FFF2-40B4-BE49-F238E27FC236}">
              <a16:creationId xmlns:a16="http://schemas.microsoft.com/office/drawing/2014/main" id="{9FDCD5DA-07F0-4380-BCBF-50EAB50227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74" name="AutoShape 31">
          <a:extLst>
            <a:ext uri="{FF2B5EF4-FFF2-40B4-BE49-F238E27FC236}">
              <a16:creationId xmlns:a16="http://schemas.microsoft.com/office/drawing/2014/main" id="{95550898-2F1C-422A-9F21-247984F379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75" name="AutoShape 31">
          <a:extLst>
            <a:ext uri="{FF2B5EF4-FFF2-40B4-BE49-F238E27FC236}">
              <a16:creationId xmlns:a16="http://schemas.microsoft.com/office/drawing/2014/main" id="{8E6642D9-4BCD-46CE-A28F-9B2AAA10D5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76" name="AutoShape 31">
          <a:extLst>
            <a:ext uri="{FF2B5EF4-FFF2-40B4-BE49-F238E27FC236}">
              <a16:creationId xmlns:a16="http://schemas.microsoft.com/office/drawing/2014/main" id="{ECC8B973-8DFB-430C-B2F4-A2894E1BBD5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77" name="AutoShape 31">
          <a:extLst>
            <a:ext uri="{FF2B5EF4-FFF2-40B4-BE49-F238E27FC236}">
              <a16:creationId xmlns:a16="http://schemas.microsoft.com/office/drawing/2014/main" id="{0E605D13-C0D7-4FEE-A032-1E1FBF1BE33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78" name="AutoShape 31">
          <a:extLst>
            <a:ext uri="{FF2B5EF4-FFF2-40B4-BE49-F238E27FC236}">
              <a16:creationId xmlns:a16="http://schemas.microsoft.com/office/drawing/2014/main" id="{61BBD9FE-5E26-41C9-AA07-534F8CA6CC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79" name="AutoShape 31">
          <a:extLst>
            <a:ext uri="{FF2B5EF4-FFF2-40B4-BE49-F238E27FC236}">
              <a16:creationId xmlns:a16="http://schemas.microsoft.com/office/drawing/2014/main" id="{D9B1C2A9-5159-452E-9485-B2876303AB0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80" name="AutoShape 31">
          <a:extLst>
            <a:ext uri="{FF2B5EF4-FFF2-40B4-BE49-F238E27FC236}">
              <a16:creationId xmlns:a16="http://schemas.microsoft.com/office/drawing/2014/main" id="{9E42D73F-904E-4F6F-83B2-D04B49C4E9E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81" name="AutoShape 31">
          <a:extLst>
            <a:ext uri="{FF2B5EF4-FFF2-40B4-BE49-F238E27FC236}">
              <a16:creationId xmlns:a16="http://schemas.microsoft.com/office/drawing/2014/main" id="{82A9B0C4-FE71-42FE-8BC9-C42974522A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82" name="AutoShape 31">
          <a:extLst>
            <a:ext uri="{FF2B5EF4-FFF2-40B4-BE49-F238E27FC236}">
              <a16:creationId xmlns:a16="http://schemas.microsoft.com/office/drawing/2014/main" id="{BAD00289-931D-4EDC-ABF5-BA2C3BE28DA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83" name="AutoShape 31">
          <a:extLst>
            <a:ext uri="{FF2B5EF4-FFF2-40B4-BE49-F238E27FC236}">
              <a16:creationId xmlns:a16="http://schemas.microsoft.com/office/drawing/2014/main" id="{875BC0CC-34E6-4E60-BCE5-821EC72D707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84" name="AutoShape 31">
          <a:extLst>
            <a:ext uri="{FF2B5EF4-FFF2-40B4-BE49-F238E27FC236}">
              <a16:creationId xmlns:a16="http://schemas.microsoft.com/office/drawing/2014/main" id="{78CE3F5A-E556-4A39-9237-DA5C5F5D08B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85" name="AutoShape 31">
          <a:extLst>
            <a:ext uri="{FF2B5EF4-FFF2-40B4-BE49-F238E27FC236}">
              <a16:creationId xmlns:a16="http://schemas.microsoft.com/office/drawing/2014/main" id="{D4A96345-F6D2-4F08-A346-708FA68C4D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86" name="AutoShape 31">
          <a:extLst>
            <a:ext uri="{FF2B5EF4-FFF2-40B4-BE49-F238E27FC236}">
              <a16:creationId xmlns:a16="http://schemas.microsoft.com/office/drawing/2014/main" id="{84DF083C-CD94-403C-86F3-0469F5FA88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87" name="AutoShape 31">
          <a:extLst>
            <a:ext uri="{FF2B5EF4-FFF2-40B4-BE49-F238E27FC236}">
              <a16:creationId xmlns:a16="http://schemas.microsoft.com/office/drawing/2014/main" id="{5F7927FC-E4F3-4777-BADC-FDDD383E4E4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88" name="AutoShape 31">
          <a:extLst>
            <a:ext uri="{FF2B5EF4-FFF2-40B4-BE49-F238E27FC236}">
              <a16:creationId xmlns:a16="http://schemas.microsoft.com/office/drawing/2014/main" id="{8BCAA574-746B-4080-AFD2-1744660719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89" name="AutoShape 31">
          <a:extLst>
            <a:ext uri="{FF2B5EF4-FFF2-40B4-BE49-F238E27FC236}">
              <a16:creationId xmlns:a16="http://schemas.microsoft.com/office/drawing/2014/main" id="{D4783DBF-552D-419C-8D0C-2EA08743F50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90" name="AutoShape 31">
          <a:extLst>
            <a:ext uri="{FF2B5EF4-FFF2-40B4-BE49-F238E27FC236}">
              <a16:creationId xmlns:a16="http://schemas.microsoft.com/office/drawing/2014/main" id="{DC1BD817-CAA2-43FA-8F41-7CF9B49DC9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91" name="AutoShape 31">
          <a:extLst>
            <a:ext uri="{FF2B5EF4-FFF2-40B4-BE49-F238E27FC236}">
              <a16:creationId xmlns:a16="http://schemas.microsoft.com/office/drawing/2014/main" id="{06F6D6C3-8A21-419C-A2B4-257832DF4E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92" name="AutoShape 31">
          <a:extLst>
            <a:ext uri="{FF2B5EF4-FFF2-40B4-BE49-F238E27FC236}">
              <a16:creationId xmlns:a16="http://schemas.microsoft.com/office/drawing/2014/main" id="{8604CD1C-DE70-444B-9E1D-87905ECF464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93" name="AutoShape 31">
          <a:extLst>
            <a:ext uri="{FF2B5EF4-FFF2-40B4-BE49-F238E27FC236}">
              <a16:creationId xmlns:a16="http://schemas.microsoft.com/office/drawing/2014/main" id="{612B4110-1AAC-425A-BC7B-B444BE4EFC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94" name="AutoShape 31">
          <a:extLst>
            <a:ext uri="{FF2B5EF4-FFF2-40B4-BE49-F238E27FC236}">
              <a16:creationId xmlns:a16="http://schemas.microsoft.com/office/drawing/2014/main" id="{4D51E2D8-D133-4BCF-A425-7119D4CD6D6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95" name="AutoShape 31">
          <a:extLst>
            <a:ext uri="{FF2B5EF4-FFF2-40B4-BE49-F238E27FC236}">
              <a16:creationId xmlns:a16="http://schemas.microsoft.com/office/drawing/2014/main" id="{AA034F26-4BDC-4CCA-A40B-548DBAFA63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96" name="AutoShape 31">
          <a:extLst>
            <a:ext uri="{FF2B5EF4-FFF2-40B4-BE49-F238E27FC236}">
              <a16:creationId xmlns:a16="http://schemas.microsoft.com/office/drawing/2014/main" id="{247FE450-CC06-4A02-A7CA-269E1B6B6B7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97" name="AutoShape 31">
          <a:extLst>
            <a:ext uri="{FF2B5EF4-FFF2-40B4-BE49-F238E27FC236}">
              <a16:creationId xmlns:a16="http://schemas.microsoft.com/office/drawing/2014/main" id="{84E72363-1904-4D2C-B158-630D3EC1399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98" name="AutoShape 31">
          <a:extLst>
            <a:ext uri="{FF2B5EF4-FFF2-40B4-BE49-F238E27FC236}">
              <a16:creationId xmlns:a16="http://schemas.microsoft.com/office/drawing/2014/main" id="{13EAC94E-3D31-44A0-9C97-34A9206ECD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599" name="AutoShape 31">
          <a:extLst>
            <a:ext uri="{FF2B5EF4-FFF2-40B4-BE49-F238E27FC236}">
              <a16:creationId xmlns:a16="http://schemas.microsoft.com/office/drawing/2014/main" id="{E87C5FF9-0CED-446F-AF42-F1DB8C40D6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00" name="AutoShape 31">
          <a:extLst>
            <a:ext uri="{FF2B5EF4-FFF2-40B4-BE49-F238E27FC236}">
              <a16:creationId xmlns:a16="http://schemas.microsoft.com/office/drawing/2014/main" id="{1F280BC2-6986-4859-97CE-AEEE1A37AD2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01" name="AutoShape 31">
          <a:extLst>
            <a:ext uri="{FF2B5EF4-FFF2-40B4-BE49-F238E27FC236}">
              <a16:creationId xmlns:a16="http://schemas.microsoft.com/office/drawing/2014/main" id="{A1DCA406-4913-4416-82EE-B894B7E506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02" name="AutoShape 31">
          <a:extLst>
            <a:ext uri="{FF2B5EF4-FFF2-40B4-BE49-F238E27FC236}">
              <a16:creationId xmlns:a16="http://schemas.microsoft.com/office/drawing/2014/main" id="{422C2C3A-9277-400D-B0A5-A2B7BEB5F1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03" name="AutoShape 31">
          <a:extLst>
            <a:ext uri="{FF2B5EF4-FFF2-40B4-BE49-F238E27FC236}">
              <a16:creationId xmlns:a16="http://schemas.microsoft.com/office/drawing/2014/main" id="{E5B62FDF-B7D7-4E42-A7EA-9CA4C795C0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04" name="AutoShape 31">
          <a:extLst>
            <a:ext uri="{FF2B5EF4-FFF2-40B4-BE49-F238E27FC236}">
              <a16:creationId xmlns:a16="http://schemas.microsoft.com/office/drawing/2014/main" id="{053FDA79-B40D-4591-B8C9-BF8E056500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05" name="AutoShape 31">
          <a:extLst>
            <a:ext uri="{FF2B5EF4-FFF2-40B4-BE49-F238E27FC236}">
              <a16:creationId xmlns:a16="http://schemas.microsoft.com/office/drawing/2014/main" id="{7028C263-06DE-4543-9045-0B5459D38C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06" name="AutoShape 31">
          <a:extLst>
            <a:ext uri="{FF2B5EF4-FFF2-40B4-BE49-F238E27FC236}">
              <a16:creationId xmlns:a16="http://schemas.microsoft.com/office/drawing/2014/main" id="{4D307483-C9BB-4537-8B82-7BCA8105DDD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07" name="AutoShape 31">
          <a:extLst>
            <a:ext uri="{FF2B5EF4-FFF2-40B4-BE49-F238E27FC236}">
              <a16:creationId xmlns:a16="http://schemas.microsoft.com/office/drawing/2014/main" id="{F6E581A7-2B56-4A44-913A-6C52F3B197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08" name="AutoShape 31">
          <a:extLst>
            <a:ext uri="{FF2B5EF4-FFF2-40B4-BE49-F238E27FC236}">
              <a16:creationId xmlns:a16="http://schemas.microsoft.com/office/drawing/2014/main" id="{FAB506C5-A744-457E-B492-1294BA698E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09" name="AutoShape 31">
          <a:extLst>
            <a:ext uri="{FF2B5EF4-FFF2-40B4-BE49-F238E27FC236}">
              <a16:creationId xmlns:a16="http://schemas.microsoft.com/office/drawing/2014/main" id="{A4056E56-D7AD-4E3D-A086-0A01729D19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10" name="AutoShape 31">
          <a:extLst>
            <a:ext uri="{FF2B5EF4-FFF2-40B4-BE49-F238E27FC236}">
              <a16:creationId xmlns:a16="http://schemas.microsoft.com/office/drawing/2014/main" id="{41272464-E874-4B35-B10B-0855E5F879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11" name="AutoShape 31">
          <a:extLst>
            <a:ext uri="{FF2B5EF4-FFF2-40B4-BE49-F238E27FC236}">
              <a16:creationId xmlns:a16="http://schemas.microsoft.com/office/drawing/2014/main" id="{593D3281-83A9-4B4F-BF23-8D2D2ED6799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12" name="AutoShape 31">
          <a:extLst>
            <a:ext uri="{FF2B5EF4-FFF2-40B4-BE49-F238E27FC236}">
              <a16:creationId xmlns:a16="http://schemas.microsoft.com/office/drawing/2014/main" id="{7423AF21-31CA-42A6-AFE6-2B27FDE438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13" name="AutoShape 31">
          <a:extLst>
            <a:ext uri="{FF2B5EF4-FFF2-40B4-BE49-F238E27FC236}">
              <a16:creationId xmlns:a16="http://schemas.microsoft.com/office/drawing/2014/main" id="{B4D862F8-35DE-4ADE-958F-61E9746B904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14" name="AutoShape 31">
          <a:extLst>
            <a:ext uri="{FF2B5EF4-FFF2-40B4-BE49-F238E27FC236}">
              <a16:creationId xmlns:a16="http://schemas.microsoft.com/office/drawing/2014/main" id="{7560679D-0251-4BF8-82E2-6B6A473B7A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15" name="AutoShape 31">
          <a:extLst>
            <a:ext uri="{FF2B5EF4-FFF2-40B4-BE49-F238E27FC236}">
              <a16:creationId xmlns:a16="http://schemas.microsoft.com/office/drawing/2014/main" id="{E432884F-3894-401A-B9F1-CA5AECA819A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16" name="AutoShape 31">
          <a:extLst>
            <a:ext uri="{FF2B5EF4-FFF2-40B4-BE49-F238E27FC236}">
              <a16:creationId xmlns:a16="http://schemas.microsoft.com/office/drawing/2014/main" id="{BB38C76A-6FF8-465C-9811-9EE2470D24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17" name="AutoShape 31">
          <a:extLst>
            <a:ext uri="{FF2B5EF4-FFF2-40B4-BE49-F238E27FC236}">
              <a16:creationId xmlns:a16="http://schemas.microsoft.com/office/drawing/2014/main" id="{F10E235F-D10A-4746-A396-623E6D98A40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18" name="AutoShape 31">
          <a:extLst>
            <a:ext uri="{FF2B5EF4-FFF2-40B4-BE49-F238E27FC236}">
              <a16:creationId xmlns:a16="http://schemas.microsoft.com/office/drawing/2014/main" id="{DDB160F2-948E-4497-8698-80921DCDEF0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19" name="AutoShape 31">
          <a:extLst>
            <a:ext uri="{FF2B5EF4-FFF2-40B4-BE49-F238E27FC236}">
              <a16:creationId xmlns:a16="http://schemas.microsoft.com/office/drawing/2014/main" id="{ED57D3AF-8022-4A4D-AE1D-86A60C5C0CD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20" name="AutoShape 31">
          <a:extLst>
            <a:ext uri="{FF2B5EF4-FFF2-40B4-BE49-F238E27FC236}">
              <a16:creationId xmlns:a16="http://schemas.microsoft.com/office/drawing/2014/main" id="{D1E86C63-32A4-4306-8936-069599964A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21" name="AutoShape 31">
          <a:extLst>
            <a:ext uri="{FF2B5EF4-FFF2-40B4-BE49-F238E27FC236}">
              <a16:creationId xmlns:a16="http://schemas.microsoft.com/office/drawing/2014/main" id="{34E4C3BC-392F-45FB-9945-3CA2248439E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22" name="AutoShape 31">
          <a:extLst>
            <a:ext uri="{FF2B5EF4-FFF2-40B4-BE49-F238E27FC236}">
              <a16:creationId xmlns:a16="http://schemas.microsoft.com/office/drawing/2014/main" id="{C735D1FF-0218-4701-BC3C-C29B68FBAE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23" name="AutoShape 31">
          <a:extLst>
            <a:ext uri="{FF2B5EF4-FFF2-40B4-BE49-F238E27FC236}">
              <a16:creationId xmlns:a16="http://schemas.microsoft.com/office/drawing/2014/main" id="{6D8033BA-F7D4-4990-8BE7-EDF5672B724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24" name="AutoShape 31">
          <a:extLst>
            <a:ext uri="{FF2B5EF4-FFF2-40B4-BE49-F238E27FC236}">
              <a16:creationId xmlns:a16="http://schemas.microsoft.com/office/drawing/2014/main" id="{F324FA4B-CC95-4165-A89F-69B55B8DE9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25" name="AutoShape 31">
          <a:extLst>
            <a:ext uri="{FF2B5EF4-FFF2-40B4-BE49-F238E27FC236}">
              <a16:creationId xmlns:a16="http://schemas.microsoft.com/office/drawing/2014/main" id="{0F5DD80D-8998-406F-8ACD-B54D2965AA3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26" name="AutoShape 31">
          <a:extLst>
            <a:ext uri="{FF2B5EF4-FFF2-40B4-BE49-F238E27FC236}">
              <a16:creationId xmlns:a16="http://schemas.microsoft.com/office/drawing/2014/main" id="{4A5804A7-DAE7-443B-8B09-581469E682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27" name="AutoShape 31">
          <a:extLst>
            <a:ext uri="{FF2B5EF4-FFF2-40B4-BE49-F238E27FC236}">
              <a16:creationId xmlns:a16="http://schemas.microsoft.com/office/drawing/2014/main" id="{22D31891-5B9F-43D5-8D0D-070DB95399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28" name="AutoShape 31">
          <a:extLst>
            <a:ext uri="{FF2B5EF4-FFF2-40B4-BE49-F238E27FC236}">
              <a16:creationId xmlns:a16="http://schemas.microsoft.com/office/drawing/2014/main" id="{FD647CD7-CC41-4E3E-8C78-C9D1B62AEE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29" name="AutoShape 31">
          <a:extLst>
            <a:ext uri="{FF2B5EF4-FFF2-40B4-BE49-F238E27FC236}">
              <a16:creationId xmlns:a16="http://schemas.microsoft.com/office/drawing/2014/main" id="{17F34044-24D6-4313-8231-6C977A03139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30" name="AutoShape 31">
          <a:extLst>
            <a:ext uri="{FF2B5EF4-FFF2-40B4-BE49-F238E27FC236}">
              <a16:creationId xmlns:a16="http://schemas.microsoft.com/office/drawing/2014/main" id="{F9E47B1E-8BF1-4B4D-AEA6-D8006BFFAF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31" name="AutoShape 31">
          <a:extLst>
            <a:ext uri="{FF2B5EF4-FFF2-40B4-BE49-F238E27FC236}">
              <a16:creationId xmlns:a16="http://schemas.microsoft.com/office/drawing/2014/main" id="{2F7FDC11-346A-4ACE-98EE-3BBF0504C4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32" name="AutoShape 31">
          <a:extLst>
            <a:ext uri="{FF2B5EF4-FFF2-40B4-BE49-F238E27FC236}">
              <a16:creationId xmlns:a16="http://schemas.microsoft.com/office/drawing/2014/main" id="{AAFA7F38-6A60-48A3-B76C-FD7B3297D4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33" name="AutoShape 31">
          <a:extLst>
            <a:ext uri="{FF2B5EF4-FFF2-40B4-BE49-F238E27FC236}">
              <a16:creationId xmlns:a16="http://schemas.microsoft.com/office/drawing/2014/main" id="{DBF7C6CF-BF5C-49A2-A998-BAC6D93D52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34" name="AutoShape 31">
          <a:extLst>
            <a:ext uri="{FF2B5EF4-FFF2-40B4-BE49-F238E27FC236}">
              <a16:creationId xmlns:a16="http://schemas.microsoft.com/office/drawing/2014/main" id="{89DA6A26-2FED-4D98-B53D-0F5C897929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35" name="AutoShape 31">
          <a:extLst>
            <a:ext uri="{FF2B5EF4-FFF2-40B4-BE49-F238E27FC236}">
              <a16:creationId xmlns:a16="http://schemas.microsoft.com/office/drawing/2014/main" id="{08EFEF1E-621F-4716-BAC4-64A3478A9E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36" name="AutoShape 31">
          <a:extLst>
            <a:ext uri="{FF2B5EF4-FFF2-40B4-BE49-F238E27FC236}">
              <a16:creationId xmlns:a16="http://schemas.microsoft.com/office/drawing/2014/main" id="{6B758DB5-9F69-4575-B2CF-F2EFB2A135E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37" name="AutoShape 31">
          <a:extLst>
            <a:ext uri="{FF2B5EF4-FFF2-40B4-BE49-F238E27FC236}">
              <a16:creationId xmlns:a16="http://schemas.microsoft.com/office/drawing/2014/main" id="{E6B421E3-731A-4F4E-B7ED-F2B0475163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38" name="AutoShape 31">
          <a:extLst>
            <a:ext uri="{FF2B5EF4-FFF2-40B4-BE49-F238E27FC236}">
              <a16:creationId xmlns:a16="http://schemas.microsoft.com/office/drawing/2014/main" id="{2100E5D4-C883-4A3F-8264-3990FFDA87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39" name="AutoShape 31">
          <a:extLst>
            <a:ext uri="{FF2B5EF4-FFF2-40B4-BE49-F238E27FC236}">
              <a16:creationId xmlns:a16="http://schemas.microsoft.com/office/drawing/2014/main" id="{A03910D1-CAD8-4976-9E4F-4624B6170B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40" name="AutoShape 31">
          <a:extLst>
            <a:ext uri="{FF2B5EF4-FFF2-40B4-BE49-F238E27FC236}">
              <a16:creationId xmlns:a16="http://schemas.microsoft.com/office/drawing/2014/main" id="{537D57DD-D655-40F3-8179-C5C8900CEF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41" name="AutoShape 31">
          <a:extLst>
            <a:ext uri="{FF2B5EF4-FFF2-40B4-BE49-F238E27FC236}">
              <a16:creationId xmlns:a16="http://schemas.microsoft.com/office/drawing/2014/main" id="{FCB175F2-B2A1-4782-96B9-65155467A1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42" name="AutoShape 31">
          <a:extLst>
            <a:ext uri="{FF2B5EF4-FFF2-40B4-BE49-F238E27FC236}">
              <a16:creationId xmlns:a16="http://schemas.microsoft.com/office/drawing/2014/main" id="{037C3BDD-525F-4118-B0A8-C9B9BA7B8B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43" name="AutoShape 31">
          <a:extLst>
            <a:ext uri="{FF2B5EF4-FFF2-40B4-BE49-F238E27FC236}">
              <a16:creationId xmlns:a16="http://schemas.microsoft.com/office/drawing/2014/main" id="{DB98D000-AF95-4B9B-9D64-FCDC7B5BA0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44" name="AutoShape 31">
          <a:extLst>
            <a:ext uri="{FF2B5EF4-FFF2-40B4-BE49-F238E27FC236}">
              <a16:creationId xmlns:a16="http://schemas.microsoft.com/office/drawing/2014/main" id="{58138AC2-596A-4B0B-9968-659620D07D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45" name="AutoShape 31">
          <a:extLst>
            <a:ext uri="{FF2B5EF4-FFF2-40B4-BE49-F238E27FC236}">
              <a16:creationId xmlns:a16="http://schemas.microsoft.com/office/drawing/2014/main" id="{E0E4576D-E625-4424-B8E1-97B8AF7418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46" name="AutoShape 31">
          <a:extLst>
            <a:ext uri="{FF2B5EF4-FFF2-40B4-BE49-F238E27FC236}">
              <a16:creationId xmlns:a16="http://schemas.microsoft.com/office/drawing/2014/main" id="{FC9A6675-B644-4E2A-A32A-D7E3FCC0854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47" name="AutoShape 31">
          <a:extLst>
            <a:ext uri="{FF2B5EF4-FFF2-40B4-BE49-F238E27FC236}">
              <a16:creationId xmlns:a16="http://schemas.microsoft.com/office/drawing/2014/main" id="{6B6EB3A9-BFFB-4E23-9634-47E28E0C141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48" name="AutoShape 31">
          <a:extLst>
            <a:ext uri="{FF2B5EF4-FFF2-40B4-BE49-F238E27FC236}">
              <a16:creationId xmlns:a16="http://schemas.microsoft.com/office/drawing/2014/main" id="{787435DB-C7F3-43F8-AB77-9766760B3F1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49" name="AutoShape 31">
          <a:extLst>
            <a:ext uri="{FF2B5EF4-FFF2-40B4-BE49-F238E27FC236}">
              <a16:creationId xmlns:a16="http://schemas.microsoft.com/office/drawing/2014/main" id="{6A4E55FB-1F48-452B-9B52-E0578C613F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50" name="AutoShape 31">
          <a:extLst>
            <a:ext uri="{FF2B5EF4-FFF2-40B4-BE49-F238E27FC236}">
              <a16:creationId xmlns:a16="http://schemas.microsoft.com/office/drawing/2014/main" id="{E286C04F-7E7B-4CC3-B56C-561442E9E5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51" name="AutoShape 31">
          <a:extLst>
            <a:ext uri="{FF2B5EF4-FFF2-40B4-BE49-F238E27FC236}">
              <a16:creationId xmlns:a16="http://schemas.microsoft.com/office/drawing/2014/main" id="{86F5FDD9-ADE6-4AB5-AA52-BEFBB354EB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52" name="AutoShape 31">
          <a:extLst>
            <a:ext uri="{FF2B5EF4-FFF2-40B4-BE49-F238E27FC236}">
              <a16:creationId xmlns:a16="http://schemas.microsoft.com/office/drawing/2014/main" id="{E043E4D5-E302-44FC-8CBB-7A4B406B0D4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53" name="AutoShape 31">
          <a:extLst>
            <a:ext uri="{FF2B5EF4-FFF2-40B4-BE49-F238E27FC236}">
              <a16:creationId xmlns:a16="http://schemas.microsoft.com/office/drawing/2014/main" id="{841D4AB7-C5A6-4A35-ABDB-AE84BD32CC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54" name="AutoShape 31">
          <a:extLst>
            <a:ext uri="{FF2B5EF4-FFF2-40B4-BE49-F238E27FC236}">
              <a16:creationId xmlns:a16="http://schemas.microsoft.com/office/drawing/2014/main" id="{BCAA726B-B853-4F6B-AAE0-7C3C9C8E7FB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55" name="AutoShape 31">
          <a:extLst>
            <a:ext uri="{FF2B5EF4-FFF2-40B4-BE49-F238E27FC236}">
              <a16:creationId xmlns:a16="http://schemas.microsoft.com/office/drawing/2014/main" id="{125763F7-0473-4414-839C-B5AFE10EC0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56" name="AutoShape 31">
          <a:extLst>
            <a:ext uri="{FF2B5EF4-FFF2-40B4-BE49-F238E27FC236}">
              <a16:creationId xmlns:a16="http://schemas.microsoft.com/office/drawing/2014/main" id="{27909E5E-4014-4C58-8CD1-F42B418941B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57" name="AutoShape 31">
          <a:extLst>
            <a:ext uri="{FF2B5EF4-FFF2-40B4-BE49-F238E27FC236}">
              <a16:creationId xmlns:a16="http://schemas.microsoft.com/office/drawing/2014/main" id="{098E73DC-ACFF-4AB4-B94B-53D988ADDF3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58" name="AutoShape 31">
          <a:extLst>
            <a:ext uri="{FF2B5EF4-FFF2-40B4-BE49-F238E27FC236}">
              <a16:creationId xmlns:a16="http://schemas.microsoft.com/office/drawing/2014/main" id="{F73936B5-BCBB-42FB-A1E5-5CED3344A94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59" name="AutoShape 31">
          <a:extLst>
            <a:ext uri="{FF2B5EF4-FFF2-40B4-BE49-F238E27FC236}">
              <a16:creationId xmlns:a16="http://schemas.microsoft.com/office/drawing/2014/main" id="{09795FE9-DDFE-4E53-8DB5-0392A792A0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60" name="AutoShape 31">
          <a:extLst>
            <a:ext uri="{FF2B5EF4-FFF2-40B4-BE49-F238E27FC236}">
              <a16:creationId xmlns:a16="http://schemas.microsoft.com/office/drawing/2014/main" id="{61F47478-C45A-4B3F-8047-7D6A3C15A0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61" name="AutoShape 31">
          <a:extLst>
            <a:ext uri="{FF2B5EF4-FFF2-40B4-BE49-F238E27FC236}">
              <a16:creationId xmlns:a16="http://schemas.microsoft.com/office/drawing/2014/main" id="{F897B1D1-9A61-4658-B2A5-FAD34CCD2D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62" name="AutoShape 31">
          <a:extLst>
            <a:ext uri="{FF2B5EF4-FFF2-40B4-BE49-F238E27FC236}">
              <a16:creationId xmlns:a16="http://schemas.microsoft.com/office/drawing/2014/main" id="{40F7048E-99C1-4524-B6E7-962977CFC6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63" name="AutoShape 31">
          <a:extLst>
            <a:ext uri="{FF2B5EF4-FFF2-40B4-BE49-F238E27FC236}">
              <a16:creationId xmlns:a16="http://schemas.microsoft.com/office/drawing/2014/main" id="{9A6A1639-90CD-40CA-A77C-302DE1E0BE1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64" name="AutoShape 31">
          <a:extLst>
            <a:ext uri="{FF2B5EF4-FFF2-40B4-BE49-F238E27FC236}">
              <a16:creationId xmlns:a16="http://schemas.microsoft.com/office/drawing/2014/main" id="{41291ED1-0519-4FC3-AC95-A10813CFD26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65" name="AutoShape 31">
          <a:extLst>
            <a:ext uri="{FF2B5EF4-FFF2-40B4-BE49-F238E27FC236}">
              <a16:creationId xmlns:a16="http://schemas.microsoft.com/office/drawing/2014/main" id="{E7501FFD-B8C7-40DE-BCEE-1B9F26663A6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66" name="AutoShape 31">
          <a:extLst>
            <a:ext uri="{FF2B5EF4-FFF2-40B4-BE49-F238E27FC236}">
              <a16:creationId xmlns:a16="http://schemas.microsoft.com/office/drawing/2014/main" id="{852253EC-F810-4240-8A4F-57E8CE66939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67" name="AutoShape 31">
          <a:extLst>
            <a:ext uri="{FF2B5EF4-FFF2-40B4-BE49-F238E27FC236}">
              <a16:creationId xmlns:a16="http://schemas.microsoft.com/office/drawing/2014/main" id="{5B89CDAC-CE1E-462F-8796-D063F75AB2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68" name="AutoShape 31">
          <a:extLst>
            <a:ext uri="{FF2B5EF4-FFF2-40B4-BE49-F238E27FC236}">
              <a16:creationId xmlns:a16="http://schemas.microsoft.com/office/drawing/2014/main" id="{56921C12-DBCC-441A-9822-682BA6AD76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69" name="AutoShape 31">
          <a:extLst>
            <a:ext uri="{FF2B5EF4-FFF2-40B4-BE49-F238E27FC236}">
              <a16:creationId xmlns:a16="http://schemas.microsoft.com/office/drawing/2014/main" id="{893AB26A-EE26-45D5-A68A-E657E607735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70" name="AutoShape 31">
          <a:extLst>
            <a:ext uri="{FF2B5EF4-FFF2-40B4-BE49-F238E27FC236}">
              <a16:creationId xmlns:a16="http://schemas.microsoft.com/office/drawing/2014/main" id="{32E48661-DD93-443B-A164-058F12C3D2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71" name="AutoShape 31">
          <a:extLst>
            <a:ext uri="{FF2B5EF4-FFF2-40B4-BE49-F238E27FC236}">
              <a16:creationId xmlns:a16="http://schemas.microsoft.com/office/drawing/2014/main" id="{D556E13C-4031-4572-B9E7-90E2862EC1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72" name="AutoShape 31">
          <a:extLst>
            <a:ext uri="{FF2B5EF4-FFF2-40B4-BE49-F238E27FC236}">
              <a16:creationId xmlns:a16="http://schemas.microsoft.com/office/drawing/2014/main" id="{28375C26-51AC-4523-9D51-120B707F57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73" name="AutoShape 31">
          <a:extLst>
            <a:ext uri="{FF2B5EF4-FFF2-40B4-BE49-F238E27FC236}">
              <a16:creationId xmlns:a16="http://schemas.microsoft.com/office/drawing/2014/main" id="{0D777576-3B43-4F74-B8F5-9F8CD795B3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74" name="AutoShape 31">
          <a:extLst>
            <a:ext uri="{FF2B5EF4-FFF2-40B4-BE49-F238E27FC236}">
              <a16:creationId xmlns:a16="http://schemas.microsoft.com/office/drawing/2014/main" id="{03AB2E73-59F4-4CF6-89DB-5C462F90202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75" name="AutoShape 31">
          <a:extLst>
            <a:ext uri="{FF2B5EF4-FFF2-40B4-BE49-F238E27FC236}">
              <a16:creationId xmlns:a16="http://schemas.microsoft.com/office/drawing/2014/main" id="{9E3B87F4-3843-4700-88D0-1B183E7930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76" name="AutoShape 31">
          <a:extLst>
            <a:ext uri="{FF2B5EF4-FFF2-40B4-BE49-F238E27FC236}">
              <a16:creationId xmlns:a16="http://schemas.microsoft.com/office/drawing/2014/main" id="{0F3930CD-6EC0-401B-8843-6E1F2DE3AC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77" name="AutoShape 31">
          <a:extLst>
            <a:ext uri="{FF2B5EF4-FFF2-40B4-BE49-F238E27FC236}">
              <a16:creationId xmlns:a16="http://schemas.microsoft.com/office/drawing/2014/main" id="{78331BF3-BBE7-4E56-AB2C-CF1C2F1D28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78" name="AutoShape 31">
          <a:extLst>
            <a:ext uri="{FF2B5EF4-FFF2-40B4-BE49-F238E27FC236}">
              <a16:creationId xmlns:a16="http://schemas.microsoft.com/office/drawing/2014/main" id="{0E278BA8-BA90-4C5A-8D79-BF08C39AD54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79" name="AutoShape 31">
          <a:extLst>
            <a:ext uri="{FF2B5EF4-FFF2-40B4-BE49-F238E27FC236}">
              <a16:creationId xmlns:a16="http://schemas.microsoft.com/office/drawing/2014/main" id="{4DB1C1F9-C2B9-4408-9BC2-7E91C65E443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80" name="AutoShape 31">
          <a:extLst>
            <a:ext uri="{FF2B5EF4-FFF2-40B4-BE49-F238E27FC236}">
              <a16:creationId xmlns:a16="http://schemas.microsoft.com/office/drawing/2014/main" id="{8E000BF5-046C-4A92-9894-C6878FBF64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81" name="AutoShape 31">
          <a:extLst>
            <a:ext uri="{FF2B5EF4-FFF2-40B4-BE49-F238E27FC236}">
              <a16:creationId xmlns:a16="http://schemas.microsoft.com/office/drawing/2014/main" id="{B45FE525-3D4E-4566-B30D-F1D22CC5CA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82" name="AutoShape 31">
          <a:extLst>
            <a:ext uri="{FF2B5EF4-FFF2-40B4-BE49-F238E27FC236}">
              <a16:creationId xmlns:a16="http://schemas.microsoft.com/office/drawing/2014/main" id="{5930F5E9-5F19-42EE-BC14-91D7996654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83" name="AutoShape 31">
          <a:extLst>
            <a:ext uri="{FF2B5EF4-FFF2-40B4-BE49-F238E27FC236}">
              <a16:creationId xmlns:a16="http://schemas.microsoft.com/office/drawing/2014/main" id="{95BFE05B-5016-4920-8EF1-A7A5A69189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84" name="AutoShape 31">
          <a:extLst>
            <a:ext uri="{FF2B5EF4-FFF2-40B4-BE49-F238E27FC236}">
              <a16:creationId xmlns:a16="http://schemas.microsoft.com/office/drawing/2014/main" id="{998D7596-E59C-4C8B-B929-3F622008D3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85" name="AutoShape 31">
          <a:extLst>
            <a:ext uri="{FF2B5EF4-FFF2-40B4-BE49-F238E27FC236}">
              <a16:creationId xmlns:a16="http://schemas.microsoft.com/office/drawing/2014/main" id="{D666C2B9-CAC0-4D56-9475-7AF8D370DD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86" name="AutoShape 31">
          <a:extLst>
            <a:ext uri="{FF2B5EF4-FFF2-40B4-BE49-F238E27FC236}">
              <a16:creationId xmlns:a16="http://schemas.microsoft.com/office/drawing/2014/main" id="{F81B593A-F108-410B-B883-A0298B59649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87" name="AutoShape 31">
          <a:extLst>
            <a:ext uri="{FF2B5EF4-FFF2-40B4-BE49-F238E27FC236}">
              <a16:creationId xmlns:a16="http://schemas.microsoft.com/office/drawing/2014/main" id="{679A1BA7-D51F-4BF7-A151-7A8AEAF98A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88" name="AutoShape 31">
          <a:extLst>
            <a:ext uri="{FF2B5EF4-FFF2-40B4-BE49-F238E27FC236}">
              <a16:creationId xmlns:a16="http://schemas.microsoft.com/office/drawing/2014/main" id="{0D5B545C-570E-4399-9584-20628DCF31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89" name="AutoShape 31">
          <a:extLst>
            <a:ext uri="{FF2B5EF4-FFF2-40B4-BE49-F238E27FC236}">
              <a16:creationId xmlns:a16="http://schemas.microsoft.com/office/drawing/2014/main" id="{AC66484E-5D65-4BCA-B4BE-DE28D9D69FC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90" name="AutoShape 31">
          <a:extLst>
            <a:ext uri="{FF2B5EF4-FFF2-40B4-BE49-F238E27FC236}">
              <a16:creationId xmlns:a16="http://schemas.microsoft.com/office/drawing/2014/main" id="{C2B5A4AB-B3A2-488D-9B31-708BA141C0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91" name="AutoShape 31">
          <a:extLst>
            <a:ext uri="{FF2B5EF4-FFF2-40B4-BE49-F238E27FC236}">
              <a16:creationId xmlns:a16="http://schemas.microsoft.com/office/drawing/2014/main" id="{58666DB5-FB84-4B8D-9DB0-EF5A48D9480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92" name="AutoShape 31">
          <a:extLst>
            <a:ext uri="{FF2B5EF4-FFF2-40B4-BE49-F238E27FC236}">
              <a16:creationId xmlns:a16="http://schemas.microsoft.com/office/drawing/2014/main" id="{8089515E-5B86-495E-9913-FBD8255BCD9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93" name="AutoShape 31">
          <a:extLst>
            <a:ext uri="{FF2B5EF4-FFF2-40B4-BE49-F238E27FC236}">
              <a16:creationId xmlns:a16="http://schemas.microsoft.com/office/drawing/2014/main" id="{05A6CAD2-27BD-4D52-B9F9-76F1FBC41D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94" name="AutoShape 31">
          <a:extLst>
            <a:ext uri="{FF2B5EF4-FFF2-40B4-BE49-F238E27FC236}">
              <a16:creationId xmlns:a16="http://schemas.microsoft.com/office/drawing/2014/main" id="{A65F7BC2-2038-4289-A50E-6CD835928C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95" name="AutoShape 31">
          <a:extLst>
            <a:ext uri="{FF2B5EF4-FFF2-40B4-BE49-F238E27FC236}">
              <a16:creationId xmlns:a16="http://schemas.microsoft.com/office/drawing/2014/main" id="{F81B2469-22DF-4827-B0A1-68AAD453A8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96" name="AutoShape 31">
          <a:extLst>
            <a:ext uri="{FF2B5EF4-FFF2-40B4-BE49-F238E27FC236}">
              <a16:creationId xmlns:a16="http://schemas.microsoft.com/office/drawing/2014/main" id="{07615E54-77F2-443D-84F5-46F3647071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97" name="AutoShape 31">
          <a:extLst>
            <a:ext uri="{FF2B5EF4-FFF2-40B4-BE49-F238E27FC236}">
              <a16:creationId xmlns:a16="http://schemas.microsoft.com/office/drawing/2014/main" id="{212F4879-FE2D-462C-9C97-1410D950B63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98" name="AutoShape 31">
          <a:extLst>
            <a:ext uri="{FF2B5EF4-FFF2-40B4-BE49-F238E27FC236}">
              <a16:creationId xmlns:a16="http://schemas.microsoft.com/office/drawing/2014/main" id="{1EE33B3F-D45B-4181-81CF-2757E698841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699" name="AutoShape 31">
          <a:extLst>
            <a:ext uri="{FF2B5EF4-FFF2-40B4-BE49-F238E27FC236}">
              <a16:creationId xmlns:a16="http://schemas.microsoft.com/office/drawing/2014/main" id="{0A98CC4F-3BD8-4208-AB86-A5EA3D8C76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00" name="AutoShape 31">
          <a:extLst>
            <a:ext uri="{FF2B5EF4-FFF2-40B4-BE49-F238E27FC236}">
              <a16:creationId xmlns:a16="http://schemas.microsoft.com/office/drawing/2014/main" id="{E44D0197-FDB1-4F97-A3EB-2774AA52FC1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01" name="AutoShape 31">
          <a:extLst>
            <a:ext uri="{FF2B5EF4-FFF2-40B4-BE49-F238E27FC236}">
              <a16:creationId xmlns:a16="http://schemas.microsoft.com/office/drawing/2014/main" id="{89FC236F-5A8D-4225-B42E-0D4874C299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02" name="AutoShape 31">
          <a:extLst>
            <a:ext uri="{FF2B5EF4-FFF2-40B4-BE49-F238E27FC236}">
              <a16:creationId xmlns:a16="http://schemas.microsoft.com/office/drawing/2014/main" id="{47C32BAD-223E-45CB-9C2D-81C15B8EB2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03" name="AutoShape 31">
          <a:extLst>
            <a:ext uri="{FF2B5EF4-FFF2-40B4-BE49-F238E27FC236}">
              <a16:creationId xmlns:a16="http://schemas.microsoft.com/office/drawing/2014/main" id="{423E9775-7012-4D3C-A123-7CC912619BF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04" name="AutoShape 31">
          <a:extLst>
            <a:ext uri="{FF2B5EF4-FFF2-40B4-BE49-F238E27FC236}">
              <a16:creationId xmlns:a16="http://schemas.microsoft.com/office/drawing/2014/main" id="{33970F1A-72A2-45A1-BDA5-D7D9B2C5F8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05" name="AutoShape 31">
          <a:extLst>
            <a:ext uri="{FF2B5EF4-FFF2-40B4-BE49-F238E27FC236}">
              <a16:creationId xmlns:a16="http://schemas.microsoft.com/office/drawing/2014/main" id="{BDB5E2CB-07F3-40B9-9AD6-C94E46BFAC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06" name="AutoShape 31">
          <a:extLst>
            <a:ext uri="{FF2B5EF4-FFF2-40B4-BE49-F238E27FC236}">
              <a16:creationId xmlns:a16="http://schemas.microsoft.com/office/drawing/2014/main" id="{8E679E66-5F77-4E7C-8533-A5A749EA68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07" name="AutoShape 31">
          <a:extLst>
            <a:ext uri="{FF2B5EF4-FFF2-40B4-BE49-F238E27FC236}">
              <a16:creationId xmlns:a16="http://schemas.microsoft.com/office/drawing/2014/main" id="{9A2D96D0-9F6A-428A-B8BC-FD6787C96E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08" name="AutoShape 31">
          <a:extLst>
            <a:ext uri="{FF2B5EF4-FFF2-40B4-BE49-F238E27FC236}">
              <a16:creationId xmlns:a16="http://schemas.microsoft.com/office/drawing/2014/main" id="{E8D2CA14-9299-4397-ABEB-193588541D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09" name="AutoShape 31">
          <a:extLst>
            <a:ext uri="{FF2B5EF4-FFF2-40B4-BE49-F238E27FC236}">
              <a16:creationId xmlns:a16="http://schemas.microsoft.com/office/drawing/2014/main" id="{85AB51D5-991B-4377-91A6-32C45353F2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10" name="AutoShape 31">
          <a:extLst>
            <a:ext uri="{FF2B5EF4-FFF2-40B4-BE49-F238E27FC236}">
              <a16:creationId xmlns:a16="http://schemas.microsoft.com/office/drawing/2014/main" id="{ECC1DA07-D247-44C6-8B72-DB87858E12F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11" name="AutoShape 31">
          <a:extLst>
            <a:ext uri="{FF2B5EF4-FFF2-40B4-BE49-F238E27FC236}">
              <a16:creationId xmlns:a16="http://schemas.microsoft.com/office/drawing/2014/main" id="{70CC325A-651D-4717-A50C-D37C549128D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12" name="AutoShape 31">
          <a:extLst>
            <a:ext uri="{FF2B5EF4-FFF2-40B4-BE49-F238E27FC236}">
              <a16:creationId xmlns:a16="http://schemas.microsoft.com/office/drawing/2014/main" id="{DD2EBDC1-8D14-4E44-9B23-C77C54E1FD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13" name="AutoShape 31">
          <a:extLst>
            <a:ext uri="{FF2B5EF4-FFF2-40B4-BE49-F238E27FC236}">
              <a16:creationId xmlns:a16="http://schemas.microsoft.com/office/drawing/2014/main" id="{BF747B6A-B270-463C-B4A5-F018483EEB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14" name="AutoShape 31">
          <a:extLst>
            <a:ext uri="{FF2B5EF4-FFF2-40B4-BE49-F238E27FC236}">
              <a16:creationId xmlns:a16="http://schemas.microsoft.com/office/drawing/2014/main" id="{E6CB79A1-1BB3-49BE-BE28-FBF70ED6FB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15" name="AutoShape 31">
          <a:extLst>
            <a:ext uri="{FF2B5EF4-FFF2-40B4-BE49-F238E27FC236}">
              <a16:creationId xmlns:a16="http://schemas.microsoft.com/office/drawing/2014/main" id="{E6DF6797-4B2C-498C-B606-CFFAF10FEE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16" name="AutoShape 31">
          <a:extLst>
            <a:ext uri="{FF2B5EF4-FFF2-40B4-BE49-F238E27FC236}">
              <a16:creationId xmlns:a16="http://schemas.microsoft.com/office/drawing/2014/main" id="{33F24980-0DEE-4C55-9064-FD5B743E48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17" name="AutoShape 31">
          <a:extLst>
            <a:ext uri="{FF2B5EF4-FFF2-40B4-BE49-F238E27FC236}">
              <a16:creationId xmlns:a16="http://schemas.microsoft.com/office/drawing/2014/main" id="{9CDA30CC-E3DB-4419-8E63-016C3711AD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18" name="AutoShape 31">
          <a:extLst>
            <a:ext uri="{FF2B5EF4-FFF2-40B4-BE49-F238E27FC236}">
              <a16:creationId xmlns:a16="http://schemas.microsoft.com/office/drawing/2014/main" id="{B2036479-12DB-4CBE-976C-7DE0AC03DC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19" name="AutoShape 31">
          <a:extLst>
            <a:ext uri="{FF2B5EF4-FFF2-40B4-BE49-F238E27FC236}">
              <a16:creationId xmlns:a16="http://schemas.microsoft.com/office/drawing/2014/main" id="{7CB0CF15-FBC7-4707-94C2-7C42BAF07E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20" name="AutoShape 31">
          <a:extLst>
            <a:ext uri="{FF2B5EF4-FFF2-40B4-BE49-F238E27FC236}">
              <a16:creationId xmlns:a16="http://schemas.microsoft.com/office/drawing/2014/main" id="{C46587BC-37C3-42A6-8498-C304B0861D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21" name="AutoShape 31">
          <a:extLst>
            <a:ext uri="{FF2B5EF4-FFF2-40B4-BE49-F238E27FC236}">
              <a16:creationId xmlns:a16="http://schemas.microsoft.com/office/drawing/2014/main" id="{287CBE65-DFE7-4B0B-80EB-1A703F3CB0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22" name="AutoShape 31">
          <a:extLst>
            <a:ext uri="{FF2B5EF4-FFF2-40B4-BE49-F238E27FC236}">
              <a16:creationId xmlns:a16="http://schemas.microsoft.com/office/drawing/2014/main" id="{96C9C19C-ACE5-4F47-A131-264D000F41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23" name="AutoShape 31">
          <a:extLst>
            <a:ext uri="{FF2B5EF4-FFF2-40B4-BE49-F238E27FC236}">
              <a16:creationId xmlns:a16="http://schemas.microsoft.com/office/drawing/2014/main" id="{34A29608-91EF-4141-B55D-39B05CDFB3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24" name="AutoShape 31">
          <a:extLst>
            <a:ext uri="{FF2B5EF4-FFF2-40B4-BE49-F238E27FC236}">
              <a16:creationId xmlns:a16="http://schemas.microsoft.com/office/drawing/2014/main" id="{A074CFD2-DD25-4AC5-811E-AD8EE6A6784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25" name="AutoShape 31">
          <a:extLst>
            <a:ext uri="{FF2B5EF4-FFF2-40B4-BE49-F238E27FC236}">
              <a16:creationId xmlns:a16="http://schemas.microsoft.com/office/drawing/2014/main" id="{7C135098-3CAC-43EF-B954-4F03E670E7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26" name="AutoShape 31">
          <a:extLst>
            <a:ext uri="{FF2B5EF4-FFF2-40B4-BE49-F238E27FC236}">
              <a16:creationId xmlns:a16="http://schemas.microsoft.com/office/drawing/2014/main" id="{25B18130-F5DD-44AC-A7EA-5166080689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27" name="AutoShape 31">
          <a:extLst>
            <a:ext uri="{FF2B5EF4-FFF2-40B4-BE49-F238E27FC236}">
              <a16:creationId xmlns:a16="http://schemas.microsoft.com/office/drawing/2014/main" id="{0AE8B43A-A688-46FF-ABE7-EA26BAE01D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28" name="AutoShape 31">
          <a:extLst>
            <a:ext uri="{FF2B5EF4-FFF2-40B4-BE49-F238E27FC236}">
              <a16:creationId xmlns:a16="http://schemas.microsoft.com/office/drawing/2014/main" id="{A4F724A8-AACD-4114-B64E-A86B5BE309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29" name="AutoShape 31">
          <a:extLst>
            <a:ext uri="{FF2B5EF4-FFF2-40B4-BE49-F238E27FC236}">
              <a16:creationId xmlns:a16="http://schemas.microsoft.com/office/drawing/2014/main" id="{C3BFE564-7FF8-4241-83FB-3F092072929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30" name="AutoShape 31">
          <a:extLst>
            <a:ext uri="{FF2B5EF4-FFF2-40B4-BE49-F238E27FC236}">
              <a16:creationId xmlns:a16="http://schemas.microsoft.com/office/drawing/2014/main" id="{D4FDA467-FCD5-4AE8-ABBF-A75ADE18BE3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31" name="AutoShape 31">
          <a:extLst>
            <a:ext uri="{FF2B5EF4-FFF2-40B4-BE49-F238E27FC236}">
              <a16:creationId xmlns:a16="http://schemas.microsoft.com/office/drawing/2014/main" id="{152CF3EA-1126-4F62-9E18-DB635D6B996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32" name="AutoShape 31">
          <a:extLst>
            <a:ext uri="{FF2B5EF4-FFF2-40B4-BE49-F238E27FC236}">
              <a16:creationId xmlns:a16="http://schemas.microsoft.com/office/drawing/2014/main" id="{49012330-FAD4-4847-9729-35133AC9EE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33" name="AutoShape 31">
          <a:extLst>
            <a:ext uri="{FF2B5EF4-FFF2-40B4-BE49-F238E27FC236}">
              <a16:creationId xmlns:a16="http://schemas.microsoft.com/office/drawing/2014/main" id="{25BF76BB-ECD9-4B91-9DCF-5F153C54F9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34" name="AutoShape 31">
          <a:extLst>
            <a:ext uri="{FF2B5EF4-FFF2-40B4-BE49-F238E27FC236}">
              <a16:creationId xmlns:a16="http://schemas.microsoft.com/office/drawing/2014/main" id="{C2008B8B-9CAA-40C6-878F-8B5A02E3D8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35" name="AutoShape 31">
          <a:extLst>
            <a:ext uri="{FF2B5EF4-FFF2-40B4-BE49-F238E27FC236}">
              <a16:creationId xmlns:a16="http://schemas.microsoft.com/office/drawing/2014/main" id="{E8DDDE45-333E-442E-B125-EA3B03D88D1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36" name="AutoShape 31">
          <a:extLst>
            <a:ext uri="{FF2B5EF4-FFF2-40B4-BE49-F238E27FC236}">
              <a16:creationId xmlns:a16="http://schemas.microsoft.com/office/drawing/2014/main" id="{EC99B77C-3FA0-466F-91F0-4C34889428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37" name="AutoShape 31">
          <a:extLst>
            <a:ext uri="{FF2B5EF4-FFF2-40B4-BE49-F238E27FC236}">
              <a16:creationId xmlns:a16="http://schemas.microsoft.com/office/drawing/2014/main" id="{15326B60-0C09-4F12-8DA4-14FE9A32201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38" name="AutoShape 31">
          <a:extLst>
            <a:ext uri="{FF2B5EF4-FFF2-40B4-BE49-F238E27FC236}">
              <a16:creationId xmlns:a16="http://schemas.microsoft.com/office/drawing/2014/main" id="{75EF1552-6545-472D-8678-C6B3667D9F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39" name="AutoShape 31">
          <a:extLst>
            <a:ext uri="{FF2B5EF4-FFF2-40B4-BE49-F238E27FC236}">
              <a16:creationId xmlns:a16="http://schemas.microsoft.com/office/drawing/2014/main" id="{17CCCD25-4D20-43C2-9B50-7E99EE6871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40" name="AutoShape 31">
          <a:extLst>
            <a:ext uri="{FF2B5EF4-FFF2-40B4-BE49-F238E27FC236}">
              <a16:creationId xmlns:a16="http://schemas.microsoft.com/office/drawing/2014/main" id="{EE6E4F5F-6F3F-46DC-BDEE-290B4925E0A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41" name="AutoShape 31">
          <a:extLst>
            <a:ext uri="{FF2B5EF4-FFF2-40B4-BE49-F238E27FC236}">
              <a16:creationId xmlns:a16="http://schemas.microsoft.com/office/drawing/2014/main" id="{BE73ADD5-BA7E-437A-9168-5609175246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42" name="AutoShape 31">
          <a:extLst>
            <a:ext uri="{FF2B5EF4-FFF2-40B4-BE49-F238E27FC236}">
              <a16:creationId xmlns:a16="http://schemas.microsoft.com/office/drawing/2014/main" id="{C9016B51-C286-4279-B126-6335648DFD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43" name="AutoShape 31">
          <a:extLst>
            <a:ext uri="{FF2B5EF4-FFF2-40B4-BE49-F238E27FC236}">
              <a16:creationId xmlns:a16="http://schemas.microsoft.com/office/drawing/2014/main" id="{5E0CF85A-AA11-4A68-994A-3EAFDCA99C9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44" name="AutoShape 31">
          <a:extLst>
            <a:ext uri="{FF2B5EF4-FFF2-40B4-BE49-F238E27FC236}">
              <a16:creationId xmlns:a16="http://schemas.microsoft.com/office/drawing/2014/main" id="{AD6B0D19-A79D-4C39-9BC6-3819B8F294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45" name="AutoShape 31">
          <a:extLst>
            <a:ext uri="{FF2B5EF4-FFF2-40B4-BE49-F238E27FC236}">
              <a16:creationId xmlns:a16="http://schemas.microsoft.com/office/drawing/2014/main" id="{3C41A60A-4F3A-40B8-9DE2-E5F61AD6730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46" name="AutoShape 31">
          <a:extLst>
            <a:ext uri="{FF2B5EF4-FFF2-40B4-BE49-F238E27FC236}">
              <a16:creationId xmlns:a16="http://schemas.microsoft.com/office/drawing/2014/main" id="{6D5C4822-42C3-4B70-8083-30CA2A4CAEA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47" name="AutoShape 31">
          <a:extLst>
            <a:ext uri="{FF2B5EF4-FFF2-40B4-BE49-F238E27FC236}">
              <a16:creationId xmlns:a16="http://schemas.microsoft.com/office/drawing/2014/main" id="{F272B2BA-C336-48A2-9343-4F8D55A383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48" name="AutoShape 31">
          <a:extLst>
            <a:ext uri="{FF2B5EF4-FFF2-40B4-BE49-F238E27FC236}">
              <a16:creationId xmlns:a16="http://schemas.microsoft.com/office/drawing/2014/main" id="{28363810-7AF9-4F03-A9FC-80B938B8B92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49" name="AutoShape 31">
          <a:extLst>
            <a:ext uri="{FF2B5EF4-FFF2-40B4-BE49-F238E27FC236}">
              <a16:creationId xmlns:a16="http://schemas.microsoft.com/office/drawing/2014/main" id="{FAA58F7B-0E39-4F4D-B8EC-925B59DFD7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50" name="AutoShape 31">
          <a:extLst>
            <a:ext uri="{FF2B5EF4-FFF2-40B4-BE49-F238E27FC236}">
              <a16:creationId xmlns:a16="http://schemas.microsoft.com/office/drawing/2014/main" id="{9084C270-99DD-46D4-95C1-32AA04DFE4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51" name="AutoShape 31">
          <a:extLst>
            <a:ext uri="{FF2B5EF4-FFF2-40B4-BE49-F238E27FC236}">
              <a16:creationId xmlns:a16="http://schemas.microsoft.com/office/drawing/2014/main" id="{EFD6FE55-E0BE-4F1D-8AE6-EA90C44902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52" name="AutoShape 31">
          <a:extLst>
            <a:ext uri="{FF2B5EF4-FFF2-40B4-BE49-F238E27FC236}">
              <a16:creationId xmlns:a16="http://schemas.microsoft.com/office/drawing/2014/main" id="{CCDF9B5A-E23F-4DAF-AA86-018B468C10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53" name="AutoShape 31">
          <a:extLst>
            <a:ext uri="{FF2B5EF4-FFF2-40B4-BE49-F238E27FC236}">
              <a16:creationId xmlns:a16="http://schemas.microsoft.com/office/drawing/2014/main" id="{1F7AECB1-7CB8-4CE4-ADD7-E821885F75F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54" name="AutoShape 31">
          <a:extLst>
            <a:ext uri="{FF2B5EF4-FFF2-40B4-BE49-F238E27FC236}">
              <a16:creationId xmlns:a16="http://schemas.microsoft.com/office/drawing/2014/main" id="{6A65B3A0-30CE-42A6-8F49-78F05A5002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55" name="AutoShape 31">
          <a:extLst>
            <a:ext uri="{FF2B5EF4-FFF2-40B4-BE49-F238E27FC236}">
              <a16:creationId xmlns:a16="http://schemas.microsoft.com/office/drawing/2014/main" id="{F1AF15E5-2630-4B85-90BB-29761884F5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56" name="AutoShape 31">
          <a:extLst>
            <a:ext uri="{FF2B5EF4-FFF2-40B4-BE49-F238E27FC236}">
              <a16:creationId xmlns:a16="http://schemas.microsoft.com/office/drawing/2014/main" id="{370BCDF5-7339-4AA8-B126-F7ABE376E5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57" name="AutoShape 31">
          <a:extLst>
            <a:ext uri="{FF2B5EF4-FFF2-40B4-BE49-F238E27FC236}">
              <a16:creationId xmlns:a16="http://schemas.microsoft.com/office/drawing/2014/main" id="{EC566FF0-16E7-4437-8A06-FD4A916A2E4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58" name="AutoShape 31">
          <a:extLst>
            <a:ext uri="{FF2B5EF4-FFF2-40B4-BE49-F238E27FC236}">
              <a16:creationId xmlns:a16="http://schemas.microsoft.com/office/drawing/2014/main" id="{020049C9-8254-448B-A802-938FFBE015B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59" name="AutoShape 31">
          <a:extLst>
            <a:ext uri="{FF2B5EF4-FFF2-40B4-BE49-F238E27FC236}">
              <a16:creationId xmlns:a16="http://schemas.microsoft.com/office/drawing/2014/main" id="{287A861C-B84E-4FE7-A9FC-4F3529AC18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60" name="AutoShape 31">
          <a:extLst>
            <a:ext uri="{FF2B5EF4-FFF2-40B4-BE49-F238E27FC236}">
              <a16:creationId xmlns:a16="http://schemas.microsoft.com/office/drawing/2014/main" id="{0B487F25-A954-44F3-91CD-DC4A011434F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61" name="AutoShape 31">
          <a:extLst>
            <a:ext uri="{FF2B5EF4-FFF2-40B4-BE49-F238E27FC236}">
              <a16:creationId xmlns:a16="http://schemas.microsoft.com/office/drawing/2014/main" id="{6C0F85D6-790A-4FD9-89DB-E3ED10DCAF2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62" name="AutoShape 31">
          <a:extLst>
            <a:ext uri="{FF2B5EF4-FFF2-40B4-BE49-F238E27FC236}">
              <a16:creationId xmlns:a16="http://schemas.microsoft.com/office/drawing/2014/main" id="{F95E75AC-2BD6-4ECE-98CD-94ED02AE69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63" name="AutoShape 31">
          <a:extLst>
            <a:ext uri="{FF2B5EF4-FFF2-40B4-BE49-F238E27FC236}">
              <a16:creationId xmlns:a16="http://schemas.microsoft.com/office/drawing/2014/main" id="{200B95FB-BF51-4E7A-A46E-521F2EDB321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64" name="AutoShape 31">
          <a:extLst>
            <a:ext uri="{FF2B5EF4-FFF2-40B4-BE49-F238E27FC236}">
              <a16:creationId xmlns:a16="http://schemas.microsoft.com/office/drawing/2014/main" id="{05AD5D6C-F312-4FD8-82E8-3DBBA33EB2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65" name="AutoShape 31">
          <a:extLst>
            <a:ext uri="{FF2B5EF4-FFF2-40B4-BE49-F238E27FC236}">
              <a16:creationId xmlns:a16="http://schemas.microsoft.com/office/drawing/2014/main" id="{DC266C37-97E0-43A3-9B4B-EDF619A0F5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66" name="AutoShape 31">
          <a:extLst>
            <a:ext uri="{FF2B5EF4-FFF2-40B4-BE49-F238E27FC236}">
              <a16:creationId xmlns:a16="http://schemas.microsoft.com/office/drawing/2014/main" id="{A68EC072-57DA-44CC-A655-2B82ADD5E9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67" name="AutoShape 31">
          <a:extLst>
            <a:ext uri="{FF2B5EF4-FFF2-40B4-BE49-F238E27FC236}">
              <a16:creationId xmlns:a16="http://schemas.microsoft.com/office/drawing/2014/main" id="{692EA1E8-949C-403A-B870-8504D0DB7E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68" name="AutoShape 31">
          <a:extLst>
            <a:ext uri="{FF2B5EF4-FFF2-40B4-BE49-F238E27FC236}">
              <a16:creationId xmlns:a16="http://schemas.microsoft.com/office/drawing/2014/main" id="{49730F3C-1765-4DD1-8D90-81BE1861EA9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69" name="AutoShape 31">
          <a:extLst>
            <a:ext uri="{FF2B5EF4-FFF2-40B4-BE49-F238E27FC236}">
              <a16:creationId xmlns:a16="http://schemas.microsoft.com/office/drawing/2014/main" id="{6CEF7D57-DB45-4E48-937F-1F8CF15FA14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70" name="AutoShape 31">
          <a:extLst>
            <a:ext uri="{FF2B5EF4-FFF2-40B4-BE49-F238E27FC236}">
              <a16:creationId xmlns:a16="http://schemas.microsoft.com/office/drawing/2014/main" id="{2AE6C5A3-07F7-4A0C-8892-C8EC5899B9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71" name="AutoShape 31">
          <a:extLst>
            <a:ext uri="{FF2B5EF4-FFF2-40B4-BE49-F238E27FC236}">
              <a16:creationId xmlns:a16="http://schemas.microsoft.com/office/drawing/2014/main" id="{34FC6A9B-50AF-43ED-9923-07F022F994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72" name="AutoShape 31">
          <a:extLst>
            <a:ext uri="{FF2B5EF4-FFF2-40B4-BE49-F238E27FC236}">
              <a16:creationId xmlns:a16="http://schemas.microsoft.com/office/drawing/2014/main" id="{8FCD7D82-0D42-479E-AE8E-CDB0B02FE7B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73" name="AutoShape 31">
          <a:extLst>
            <a:ext uri="{FF2B5EF4-FFF2-40B4-BE49-F238E27FC236}">
              <a16:creationId xmlns:a16="http://schemas.microsoft.com/office/drawing/2014/main" id="{492267D6-62EB-4D30-8705-FD808D178D2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74" name="AutoShape 31">
          <a:extLst>
            <a:ext uri="{FF2B5EF4-FFF2-40B4-BE49-F238E27FC236}">
              <a16:creationId xmlns:a16="http://schemas.microsoft.com/office/drawing/2014/main" id="{6037B78E-5857-4F83-8A4A-2804BB52E9A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75" name="AutoShape 31">
          <a:extLst>
            <a:ext uri="{FF2B5EF4-FFF2-40B4-BE49-F238E27FC236}">
              <a16:creationId xmlns:a16="http://schemas.microsoft.com/office/drawing/2014/main" id="{7246FF73-5196-4A16-B2EA-41D848CF3DC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76" name="AutoShape 31">
          <a:extLst>
            <a:ext uri="{FF2B5EF4-FFF2-40B4-BE49-F238E27FC236}">
              <a16:creationId xmlns:a16="http://schemas.microsoft.com/office/drawing/2014/main" id="{E799FC8C-9B69-483E-9078-41B3B6CAEB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77" name="AutoShape 31">
          <a:extLst>
            <a:ext uri="{FF2B5EF4-FFF2-40B4-BE49-F238E27FC236}">
              <a16:creationId xmlns:a16="http://schemas.microsoft.com/office/drawing/2014/main" id="{1601D736-951A-4991-90D1-0A5CAE9571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78" name="AutoShape 31">
          <a:extLst>
            <a:ext uri="{FF2B5EF4-FFF2-40B4-BE49-F238E27FC236}">
              <a16:creationId xmlns:a16="http://schemas.microsoft.com/office/drawing/2014/main" id="{70F466BF-0EF4-46AE-8E8E-430F6F6CD63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79" name="AutoShape 31">
          <a:extLst>
            <a:ext uri="{FF2B5EF4-FFF2-40B4-BE49-F238E27FC236}">
              <a16:creationId xmlns:a16="http://schemas.microsoft.com/office/drawing/2014/main" id="{D8E49975-6C4E-427F-B03A-4498C2D149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80" name="AutoShape 31">
          <a:extLst>
            <a:ext uri="{FF2B5EF4-FFF2-40B4-BE49-F238E27FC236}">
              <a16:creationId xmlns:a16="http://schemas.microsoft.com/office/drawing/2014/main" id="{6FE8E970-AB54-429A-BB03-1969AF4C4AA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81" name="AutoShape 31">
          <a:extLst>
            <a:ext uri="{FF2B5EF4-FFF2-40B4-BE49-F238E27FC236}">
              <a16:creationId xmlns:a16="http://schemas.microsoft.com/office/drawing/2014/main" id="{62AB6D38-A960-4C2B-BC9C-8FC889327B4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82" name="AutoShape 31">
          <a:extLst>
            <a:ext uri="{FF2B5EF4-FFF2-40B4-BE49-F238E27FC236}">
              <a16:creationId xmlns:a16="http://schemas.microsoft.com/office/drawing/2014/main" id="{501B8682-68A3-43EA-B894-B4E5215211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83" name="AutoShape 31">
          <a:extLst>
            <a:ext uri="{FF2B5EF4-FFF2-40B4-BE49-F238E27FC236}">
              <a16:creationId xmlns:a16="http://schemas.microsoft.com/office/drawing/2014/main" id="{95BD9805-1909-4D5F-9618-98C1A7F8A2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84" name="AutoShape 31">
          <a:extLst>
            <a:ext uri="{FF2B5EF4-FFF2-40B4-BE49-F238E27FC236}">
              <a16:creationId xmlns:a16="http://schemas.microsoft.com/office/drawing/2014/main" id="{52452C7F-6990-4B84-A987-E9418257BD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85" name="AutoShape 31">
          <a:extLst>
            <a:ext uri="{FF2B5EF4-FFF2-40B4-BE49-F238E27FC236}">
              <a16:creationId xmlns:a16="http://schemas.microsoft.com/office/drawing/2014/main" id="{24CA1128-8B7D-43F4-9947-65F6EBAA85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86" name="AutoShape 31">
          <a:extLst>
            <a:ext uri="{FF2B5EF4-FFF2-40B4-BE49-F238E27FC236}">
              <a16:creationId xmlns:a16="http://schemas.microsoft.com/office/drawing/2014/main" id="{70A0F231-C75B-4889-8307-CE83933472F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87" name="AutoShape 31">
          <a:extLst>
            <a:ext uri="{FF2B5EF4-FFF2-40B4-BE49-F238E27FC236}">
              <a16:creationId xmlns:a16="http://schemas.microsoft.com/office/drawing/2014/main" id="{0C53D2CE-29BB-4DDE-B1BE-F02B81D966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88" name="AutoShape 31">
          <a:extLst>
            <a:ext uri="{FF2B5EF4-FFF2-40B4-BE49-F238E27FC236}">
              <a16:creationId xmlns:a16="http://schemas.microsoft.com/office/drawing/2014/main" id="{52858243-4372-469B-83FA-818422F1D0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89" name="AutoShape 31">
          <a:extLst>
            <a:ext uri="{FF2B5EF4-FFF2-40B4-BE49-F238E27FC236}">
              <a16:creationId xmlns:a16="http://schemas.microsoft.com/office/drawing/2014/main" id="{E0815655-2A94-452D-98CF-B0DCA01250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90" name="AutoShape 31">
          <a:extLst>
            <a:ext uri="{FF2B5EF4-FFF2-40B4-BE49-F238E27FC236}">
              <a16:creationId xmlns:a16="http://schemas.microsoft.com/office/drawing/2014/main" id="{8B7C51EA-BD16-40E0-9206-08D7D12EA6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91" name="AutoShape 31">
          <a:extLst>
            <a:ext uri="{FF2B5EF4-FFF2-40B4-BE49-F238E27FC236}">
              <a16:creationId xmlns:a16="http://schemas.microsoft.com/office/drawing/2014/main" id="{360B6E5A-38E2-440C-8C25-A8AF20CB65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92" name="AutoShape 31">
          <a:extLst>
            <a:ext uri="{FF2B5EF4-FFF2-40B4-BE49-F238E27FC236}">
              <a16:creationId xmlns:a16="http://schemas.microsoft.com/office/drawing/2014/main" id="{BCD86733-354A-46C9-A285-1DF69C9E54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93" name="AutoShape 31">
          <a:extLst>
            <a:ext uri="{FF2B5EF4-FFF2-40B4-BE49-F238E27FC236}">
              <a16:creationId xmlns:a16="http://schemas.microsoft.com/office/drawing/2014/main" id="{9BBB8AEB-2A36-4781-B625-48BDE822A4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94" name="AutoShape 31">
          <a:extLst>
            <a:ext uri="{FF2B5EF4-FFF2-40B4-BE49-F238E27FC236}">
              <a16:creationId xmlns:a16="http://schemas.microsoft.com/office/drawing/2014/main" id="{3C4F6C6D-6386-45DE-A35B-8B2D5B3E84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95" name="AutoShape 31">
          <a:extLst>
            <a:ext uri="{FF2B5EF4-FFF2-40B4-BE49-F238E27FC236}">
              <a16:creationId xmlns:a16="http://schemas.microsoft.com/office/drawing/2014/main" id="{E0856E80-6F34-4F24-B251-1055F713195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96" name="AutoShape 31">
          <a:extLst>
            <a:ext uri="{FF2B5EF4-FFF2-40B4-BE49-F238E27FC236}">
              <a16:creationId xmlns:a16="http://schemas.microsoft.com/office/drawing/2014/main" id="{5BF131DF-FBF1-4CBB-B785-EF3327211E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97" name="AutoShape 31">
          <a:extLst>
            <a:ext uri="{FF2B5EF4-FFF2-40B4-BE49-F238E27FC236}">
              <a16:creationId xmlns:a16="http://schemas.microsoft.com/office/drawing/2014/main" id="{FF9541D9-F428-47A3-95A2-18C75B413EA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98" name="AutoShape 31">
          <a:extLst>
            <a:ext uri="{FF2B5EF4-FFF2-40B4-BE49-F238E27FC236}">
              <a16:creationId xmlns:a16="http://schemas.microsoft.com/office/drawing/2014/main" id="{E6C45517-985E-45D4-9CEF-DFDFEAA7B7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799" name="AutoShape 31">
          <a:extLst>
            <a:ext uri="{FF2B5EF4-FFF2-40B4-BE49-F238E27FC236}">
              <a16:creationId xmlns:a16="http://schemas.microsoft.com/office/drawing/2014/main" id="{9F6A9D2A-2DF3-497F-BDF6-1E38A71B0CF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00" name="AutoShape 31">
          <a:extLst>
            <a:ext uri="{FF2B5EF4-FFF2-40B4-BE49-F238E27FC236}">
              <a16:creationId xmlns:a16="http://schemas.microsoft.com/office/drawing/2014/main" id="{C7C500DF-C662-46CF-883D-C981D3BD192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01" name="AutoShape 31">
          <a:extLst>
            <a:ext uri="{FF2B5EF4-FFF2-40B4-BE49-F238E27FC236}">
              <a16:creationId xmlns:a16="http://schemas.microsoft.com/office/drawing/2014/main" id="{6648850E-45AE-44C6-B376-48962518E3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02" name="AutoShape 31">
          <a:extLst>
            <a:ext uri="{FF2B5EF4-FFF2-40B4-BE49-F238E27FC236}">
              <a16:creationId xmlns:a16="http://schemas.microsoft.com/office/drawing/2014/main" id="{698D0EF9-B686-4EC0-BF19-C160A4C49C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03" name="AutoShape 31">
          <a:extLst>
            <a:ext uri="{FF2B5EF4-FFF2-40B4-BE49-F238E27FC236}">
              <a16:creationId xmlns:a16="http://schemas.microsoft.com/office/drawing/2014/main" id="{3F1D2F57-86AC-47B1-9348-058934D64DB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04" name="AutoShape 31">
          <a:extLst>
            <a:ext uri="{FF2B5EF4-FFF2-40B4-BE49-F238E27FC236}">
              <a16:creationId xmlns:a16="http://schemas.microsoft.com/office/drawing/2014/main" id="{075E043F-1081-4156-8358-27890365FF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05" name="AutoShape 31">
          <a:extLst>
            <a:ext uri="{FF2B5EF4-FFF2-40B4-BE49-F238E27FC236}">
              <a16:creationId xmlns:a16="http://schemas.microsoft.com/office/drawing/2014/main" id="{FB7CB4AF-6697-4847-B457-64C99A5C81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06" name="AutoShape 31">
          <a:extLst>
            <a:ext uri="{FF2B5EF4-FFF2-40B4-BE49-F238E27FC236}">
              <a16:creationId xmlns:a16="http://schemas.microsoft.com/office/drawing/2014/main" id="{D942B423-64BC-483E-B654-76D34ADB1B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07" name="AutoShape 31">
          <a:extLst>
            <a:ext uri="{FF2B5EF4-FFF2-40B4-BE49-F238E27FC236}">
              <a16:creationId xmlns:a16="http://schemas.microsoft.com/office/drawing/2014/main" id="{934C2AD3-C129-4472-903F-4CC9A0F2BFA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08" name="AutoShape 31">
          <a:extLst>
            <a:ext uri="{FF2B5EF4-FFF2-40B4-BE49-F238E27FC236}">
              <a16:creationId xmlns:a16="http://schemas.microsoft.com/office/drawing/2014/main" id="{D67304BB-E72D-4400-BB56-4F5AA0C82DD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09" name="AutoShape 31">
          <a:extLst>
            <a:ext uri="{FF2B5EF4-FFF2-40B4-BE49-F238E27FC236}">
              <a16:creationId xmlns:a16="http://schemas.microsoft.com/office/drawing/2014/main" id="{F71EEF52-2FEB-49EE-A2EE-0FFAD9824EF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10" name="AutoShape 31">
          <a:extLst>
            <a:ext uri="{FF2B5EF4-FFF2-40B4-BE49-F238E27FC236}">
              <a16:creationId xmlns:a16="http://schemas.microsoft.com/office/drawing/2014/main" id="{C8875DAD-5EFF-4185-918B-089C35F062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11" name="AutoShape 31">
          <a:extLst>
            <a:ext uri="{FF2B5EF4-FFF2-40B4-BE49-F238E27FC236}">
              <a16:creationId xmlns:a16="http://schemas.microsoft.com/office/drawing/2014/main" id="{9A2EF41E-FB7B-49B9-8C7D-21928BAD50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12" name="AutoShape 31">
          <a:extLst>
            <a:ext uri="{FF2B5EF4-FFF2-40B4-BE49-F238E27FC236}">
              <a16:creationId xmlns:a16="http://schemas.microsoft.com/office/drawing/2014/main" id="{92D3F760-1053-4C1F-A7FB-24E3500C33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13" name="AutoShape 31">
          <a:extLst>
            <a:ext uri="{FF2B5EF4-FFF2-40B4-BE49-F238E27FC236}">
              <a16:creationId xmlns:a16="http://schemas.microsoft.com/office/drawing/2014/main" id="{E4816D38-C8BC-41DE-BB56-ED46399787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14" name="AutoShape 31">
          <a:extLst>
            <a:ext uri="{FF2B5EF4-FFF2-40B4-BE49-F238E27FC236}">
              <a16:creationId xmlns:a16="http://schemas.microsoft.com/office/drawing/2014/main" id="{93ECAA76-C668-4521-85D4-DA38D28627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15" name="AutoShape 31">
          <a:extLst>
            <a:ext uri="{FF2B5EF4-FFF2-40B4-BE49-F238E27FC236}">
              <a16:creationId xmlns:a16="http://schemas.microsoft.com/office/drawing/2014/main" id="{3F764621-F50B-4936-A752-AD5FCC26F6C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16" name="AutoShape 31">
          <a:extLst>
            <a:ext uri="{FF2B5EF4-FFF2-40B4-BE49-F238E27FC236}">
              <a16:creationId xmlns:a16="http://schemas.microsoft.com/office/drawing/2014/main" id="{F0D3F73B-D9B1-42CB-8FCD-C39B20676F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17" name="AutoShape 31">
          <a:extLst>
            <a:ext uri="{FF2B5EF4-FFF2-40B4-BE49-F238E27FC236}">
              <a16:creationId xmlns:a16="http://schemas.microsoft.com/office/drawing/2014/main" id="{B0400924-8125-420D-B4B3-EB9921145E3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18" name="AutoShape 31">
          <a:extLst>
            <a:ext uri="{FF2B5EF4-FFF2-40B4-BE49-F238E27FC236}">
              <a16:creationId xmlns:a16="http://schemas.microsoft.com/office/drawing/2014/main" id="{EBC9A1EE-0B5C-4BC7-86AD-0C2B1CA4269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19" name="AutoShape 31">
          <a:extLst>
            <a:ext uri="{FF2B5EF4-FFF2-40B4-BE49-F238E27FC236}">
              <a16:creationId xmlns:a16="http://schemas.microsoft.com/office/drawing/2014/main" id="{9CB4D1CA-5C62-44D9-B954-27C2A8F4150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20" name="AutoShape 31">
          <a:extLst>
            <a:ext uri="{FF2B5EF4-FFF2-40B4-BE49-F238E27FC236}">
              <a16:creationId xmlns:a16="http://schemas.microsoft.com/office/drawing/2014/main" id="{415DF66D-348C-4B04-B213-D9393E1910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21" name="AutoShape 31">
          <a:extLst>
            <a:ext uri="{FF2B5EF4-FFF2-40B4-BE49-F238E27FC236}">
              <a16:creationId xmlns:a16="http://schemas.microsoft.com/office/drawing/2014/main" id="{07211D97-B949-40FC-B9AD-D648B2F76CD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22" name="AutoShape 31">
          <a:extLst>
            <a:ext uri="{FF2B5EF4-FFF2-40B4-BE49-F238E27FC236}">
              <a16:creationId xmlns:a16="http://schemas.microsoft.com/office/drawing/2014/main" id="{05B41C11-E4AF-40AC-AF3F-41968A33CA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23" name="AutoShape 31">
          <a:extLst>
            <a:ext uri="{FF2B5EF4-FFF2-40B4-BE49-F238E27FC236}">
              <a16:creationId xmlns:a16="http://schemas.microsoft.com/office/drawing/2014/main" id="{43A48E0C-06C4-4E44-B880-D8495088CCE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24" name="AutoShape 31">
          <a:extLst>
            <a:ext uri="{FF2B5EF4-FFF2-40B4-BE49-F238E27FC236}">
              <a16:creationId xmlns:a16="http://schemas.microsoft.com/office/drawing/2014/main" id="{75FA1313-1597-4984-AA06-95E470EDC2B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25" name="AutoShape 31">
          <a:extLst>
            <a:ext uri="{FF2B5EF4-FFF2-40B4-BE49-F238E27FC236}">
              <a16:creationId xmlns:a16="http://schemas.microsoft.com/office/drawing/2014/main" id="{90A0B49E-E0A2-4DFB-A352-5F7CB3E7B2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26" name="AutoShape 31">
          <a:extLst>
            <a:ext uri="{FF2B5EF4-FFF2-40B4-BE49-F238E27FC236}">
              <a16:creationId xmlns:a16="http://schemas.microsoft.com/office/drawing/2014/main" id="{F18053B7-028A-4365-80F3-8EACC78DBB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27" name="AutoShape 31">
          <a:extLst>
            <a:ext uri="{FF2B5EF4-FFF2-40B4-BE49-F238E27FC236}">
              <a16:creationId xmlns:a16="http://schemas.microsoft.com/office/drawing/2014/main" id="{C22B77FB-2298-460D-96F3-E9E75D944FD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28" name="AutoShape 31">
          <a:extLst>
            <a:ext uri="{FF2B5EF4-FFF2-40B4-BE49-F238E27FC236}">
              <a16:creationId xmlns:a16="http://schemas.microsoft.com/office/drawing/2014/main" id="{19D97EB4-4BB9-4E60-8C39-C20D2684D4A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29" name="AutoShape 31">
          <a:extLst>
            <a:ext uri="{FF2B5EF4-FFF2-40B4-BE49-F238E27FC236}">
              <a16:creationId xmlns:a16="http://schemas.microsoft.com/office/drawing/2014/main" id="{7AA242AB-5275-46A7-89CB-951FDF903C5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30" name="AutoShape 31">
          <a:extLst>
            <a:ext uri="{FF2B5EF4-FFF2-40B4-BE49-F238E27FC236}">
              <a16:creationId xmlns:a16="http://schemas.microsoft.com/office/drawing/2014/main" id="{A4A70687-2AEE-403F-A6F1-497563EC63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31" name="AutoShape 31">
          <a:extLst>
            <a:ext uri="{FF2B5EF4-FFF2-40B4-BE49-F238E27FC236}">
              <a16:creationId xmlns:a16="http://schemas.microsoft.com/office/drawing/2014/main" id="{A14D38AB-CF41-4721-A8AB-9FA9FAB691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32" name="AutoShape 31">
          <a:extLst>
            <a:ext uri="{FF2B5EF4-FFF2-40B4-BE49-F238E27FC236}">
              <a16:creationId xmlns:a16="http://schemas.microsoft.com/office/drawing/2014/main" id="{E8B6B4FC-D12A-4B63-BD7F-F468CA6B29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33" name="AutoShape 31">
          <a:extLst>
            <a:ext uri="{FF2B5EF4-FFF2-40B4-BE49-F238E27FC236}">
              <a16:creationId xmlns:a16="http://schemas.microsoft.com/office/drawing/2014/main" id="{6D5E44CF-FD0A-44BA-AD00-D2F5C40B03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34" name="AutoShape 31">
          <a:extLst>
            <a:ext uri="{FF2B5EF4-FFF2-40B4-BE49-F238E27FC236}">
              <a16:creationId xmlns:a16="http://schemas.microsoft.com/office/drawing/2014/main" id="{A597297E-2C3D-42C8-ADBD-A366C1E8A2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35" name="AutoShape 31">
          <a:extLst>
            <a:ext uri="{FF2B5EF4-FFF2-40B4-BE49-F238E27FC236}">
              <a16:creationId xmlns:a16="http://schemas.microsoft.com/office/drawing/2014/main" id="{2B36F50F-FE0A-4FCB-B867-C79775741E1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36" name="AutoShape 31">
          <a:extLst>
            <a:ext uri="{FF2B5EF4-FFF2-40B4-BE49-F238E27FC236}">
              <a16:creationId xmlns:a16="http://schemas.microsoft.com/office/drawing/2014/main" id="{11F19FE7-C4BA-4341-B411-F13F730C91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37" name="AutoShape 31">
          <a:extLst>
            <a:ext uri="{FF2B5EF4-FFF2-40B4-BE49-F238E27FC236}">
              <a16:creationId xmlns:a16="http://schemas.microsoft.com/office/drawing/2014/main" id="{C8F56F50-79A7-4B68-B297-2F6457EE60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38" name="AutoShape 31">
          <a:extLst>
            <a:ext uri="{FF2B5EF4-FFF2-40B4-BE49-F238E27FC236}">
              <a16:creationId xmlns:a16="http://schemas.microsoft.com/office/drawing/2014/main" id="{B10EB1E3-6151-43B6-A1CA-E456141BAA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39" name="AutoShape 31">
          <a:extLst>
            <a:ext uri="{FF2B5EF4-FFF2-40B4-BE49-F238E27FC236}">
              <a16:creationId xmlns:a16="http://schemas.microsoft.com/office/drawing/2014/main" id="{D3CD9617-4819-4891-96AC-91D18D57F9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40" name="AutoShape 31">
          <a:extLst>
            <a:ext uri="{FF2B5EF4-FFF2-40B4-BE49-F238E27FC236}">
              <a16:creationId xmlns:a16="http://schemas.microsoft.com/office/drawing/2014/main" id="{6B545A05-7546-406B-9EF0-D2783947C0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41" name="AutoShape 31">
          <a:extLst>
            <a:ext uri="{FF2B5EF4-FFF2-40B4-BE49-F238E27FC236}">
              <a16:creationId xmlns:a16="http://schemas.microsoft.com/office/drawing/2014/main" id="{7AB0E27D-A1CE-4E76-9A18-5A4F5E097E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42" name="AutoShape 31">
          <a:extLst>
            <a:ext uri="{FF2B5EF4-FFF2-40B4-BE49-F238E27FC236}">
              <a16:creationId xmlns:a16="http://schemas.microsoft.com/office/drawing/2014/main" id="{3221B3A2-D386-4AA2-9E0D-FB05C29279F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43" name="AutoShape 31">
          <a:extLst>
            <a:ext uri="{FF2B5EF4-FFF2-40B4-BE49-F238E27FC236}">
              <a16:creationId xmlns:a16="http://schemas.microsoft.com/office/drawing/2014/main" id="{B1390588-DA8D-49F4-8B33-EDE64E9265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44" name="AutoShape 31">
          <a:extLst>
            <a:ext uri="{FF2B5EF4-FFF2-40B4-BE49-F238E27FC236}">
              <a16:creationId xmlns:a16="http://schemas.microsoft.com/office/drawing/2014/main" id="{5011AADF-E004-422C-84D4-45EEE242CD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45" name="AutoShape 31">
          <a:extLst>
            <a:ext uri="{FF2B5EF4-FFF2-40B4-BE49-F238E27FC236}">
              <a16:creationId xmlns:a16="http://schemas.microsoft.com/office/drawing/2014/main" id="{C2B791EA-6695-425C-B022-AF92C3666D8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46" name="AutoShape 31">
          <a:extLst>
            <a:ext uri="{FF2B5EF4-FFF2-40B4-BE49-F238E27FC236}">
              <a16:creationId xmlns:a16="http://schemas.microsoft.com/office/drawing/2014/main" id="{C0EDCAA7-0442-432D-98BF-7D69CEAEA3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47" name="AutoShape 31">
          <a:extLst>
            <a:ext uri="{FF2B5EF4-FFF2-40B4-BE49-F238E27FC236}">
              <a16:creationId xmlns:a16="http://schemas.microsoft.com/office/drawing/2014/main" id="{A3348BAC-1F68-4AA9-857B-E3A63E8F57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48" name="AutoShape 31">
          <a:extLst>
            <a:ext uri="{FF2B5EF4-FFF2-40B4-BE49-F238E27FC236}">
              <a16:creationId xmlns:a16="http://schemas.microsoft.com/office/drawing/2014/main" id="{67787EBB-F321-4AEC-88A0-32CD3D1378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49" name="AutoShape 31">
          <a:extLst>
            <a:ext uri="{FF2B5EF4-FFF2-40B4-BE49-F238E27FC236}">
              <a16:creationId xmlns:a16="http://schemas.microsoft.com/office/drawing/2014/main" id="{0B5F6B5D-687E-4B42-A0EC-5D58B51CEBC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50" name="AutoShape 31">
          <a:extLst>
            <a:ext uri="{FF2B5EF4-FFF2-40B4-BE49-F238E27FC236}">
              <a16:creationId xmlns:a16="http://schemas.microsoft.com/office/drawing/2014/main" id="{843FE46A-183E-4387-976F-C0080AA42EB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51" name="AutoShape 31">
          <a:extLst>
            <a:ext uri="{FF2B5EF4-FFF2-40B4-BE49-F238E27FC236}">
              <a16:creationId xmlns:a16="http://schemas.microsoft.com/office/drawing/2014/main" id="{6BD76C61-172D-4BB3-92A1-17FC16BCB5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52" name="AutoShape 31">
          <a:extLst>
            <a:ext uri="{FF2B5EF4-FFF2-40B4-BE49-F238E27FC236}">
              <a16:creationId xmlns:a16="http://schemas.microsoft.com/office/drawing/2014/main" id="{E896940D-DE1E-4F44-93CA-37D6930F527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53" name="AutoShape 31">
          <a:extLst>
            <a:ext uri="{FF2B5EF4-FFF2-40B4-BE49-F238E27FC236}">
              <a16:creationId xmlns:a16="http://schemas.microsoft.com/office/drawing/2014/main" id="{3E38533D-0E2B-49D0-82ED-ABC78316FDB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54" name="AutoShape 31">
          <a:extLst>
            <a:ext uri="{FF2B5EF4-FFF2-40B4-BE49-F238E27FC236}">
              <a16:creationId xmlns:a16="http://schemas.microsoft.com/office/drawing/2014/main" id="{50AFA746-2917-4030-85BD-2421ED261A3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55" name="AutoShape 31">
          <a:extLst>
            <a:ext uri="{FF2B5EF4-FFF2-40B4-BE49-F238E27FC236}">
              <a16:creationId xmlns:a16="http://schemas.microsoft.com/office/drawing/2014/main" id="{AD14AB65-F83D-4F44-B95B-FF4693477A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56" name="AutoShape 31">
          <a:extLst>
            <a:ext uri="{FF2B5EF4-FFF2-40B4-BE49-F238E27FC236}">
              <a16:creationId xmlns:a16="http://schemas.microsoft.com/office/drawing/2014/main" id="{DD8C1B62-F7D2-4A55-9EF1-B2AE30E2070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57" name="AutoShape 31">
          <a:extLst>
            <a:ext uri="{FF2B5EF4-FFF2-40B4-BE49-F238E27FC236}">
              <a16:creationId xmlns:a16="http://schemas.microsoft.com/office/drawing/2014/main" id="{341ECA7C-1EE3-4298-A4F6-147C0181F9A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58" name="AutoShape 31">
          <a:extLst>
            <a:ext uri="{FF2B5EF4-FFF2-40B4-BE49-F238E27FC236}">
              <a16:creationId xmlns:a16="http://schemas.microsoft.com/office/drawing/2014/main" id="{4B22FAF2-062A-4152-9C2C-C9B7C47CF2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59" name="AutoShape 31">
          <a:extLst>
            <a:ext uri="{FF2B5EF4-FFF2-40B4-BE49-F238E27FC236}">
              <a16:creationId xmlns:a16="http://schemas.microsoft.com/office/drawing/2014/main" id="{E022859B-2D81-4C96-A4E8-6A0348BEB2E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60" name="AutoShape 31">
          <a:extLst>
            <a:ext uri="{FF2B5EF4-FFF2-40B4-BE49-F238E27FC236}">
              <a16:creationId xmlns:a16="http://schemas.microsoft.com/office/drawing/2014/main" id="{409F0E16-3ED9-49FC-86A3-9D4184987F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61" name="AutoShape 31">
          <a:extLst>
            <a:ext uri="{FF2B5EF4-FFF2-40B4-BE49-F238E27FC236}">
              <a16:creationId xmlns:a16="http://schemas.microsoft.com/office/drawing/2014/main" id="{1CE3E4DB-FAC7-4EE1-963B-9677E3D1CF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62" name="AutoShape 31">
          <a:extLst>
            <a:ext uri="{FF2B5EF4-FFF2-40B4-BE49-F238E27FC236}">
              <a16:creationId xmlns:a16="http://schemas.microsoft.com/office/drawing/2014/main" id="{5C3949F2-F81F-49E2-82E7-80EC4928414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63" name="AutoShape 31">
          <a:extLst>
            <a:ext uri="{FF2B5EF4-FFF2-40B4-BE49-F238E27FC236}">
              <a16:creationId xmlns:a16="http://schemas.microsoft.com/office/drawing/2014/main" id="{81BE7FC3-4C69-4CDE-973A-21E24DE49F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64" name="AutoShape 31">
          <a:extLst>
            <a:ext uri="{FF2B5EF4-FFF2-40B4-BE49-F238E27FC236}">
              <a16:creationId xmlns:a16="http://schemas.microsoft.com/office/drawing/2014/main" id="{FCA2108C-470C-4C42-AFA9-CBFF3A5BCA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65" name="AutoShape 31">
          <a:extLst>
            <a:ext uri="{FF2B5EF4-FFF2-40B4-BE49-F238E27FC236}">
              <a16:creationId xmlns:a16="http://schemas.microsoft.com/office/drawing/2014/main" id="{2E3E8BCB-0EEE-452E-BEE5-5D50649DF8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66" name="AutoShape 31">
          <a:extLst>
            <a:ext uri="{FF2B5EF4-FFF2-40B4-BE49-F238E27FC236}">
              <a16:creationId xmlns:a16="http://schemas.microsoft.com/office/drawing/2014/main" id="{AE0DFC6E-77F8-446B-9538-88CED92FC7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67" name="AutoShape 31">
          <a:extLst>
            <a:ext uri="{FF2B5EF4-FFF2-40B4-BE49-F238E27FC236}">
              <a16:creationId xmlns:a16="http://schemas.microsoft.com/office/drawing/2014/main" id="{8BC51CAA-B0E2-4739-A627-DC140A6DE8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68" name="AutoShape 31">
          <a:extLst>
            <a:ext uri="{FF2B5EF4-FFF2-40B4-BE49-F238E27FC236}">
              <a16:creationId xmlns:a16="http://schemas.microsoft.com/office/drawing/2014/main" id="{EEC7091D-9492-4977-82FF-D1190F9C0E1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69" name="AutoShape 31">
          <a:extLst>
            <a:ext uri="{FF2B5EF4-FFF2-40B4-BE49-F238E27FC236}">
              <a16:creationId xmlns:a16="http://schemas.microsoft.com/office/drawing/2014/main" id="{49CCD5BF-32A2-4C76-8820-12EDFA4A33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70" name="AutoShape 31">
          <a:extLst>
            <a:ext uri="{FF2B5EF4-FFF2-40B4-BE49-F238E27FC236}">
              <a16:creationId xmlns:a16="http://schemas.microsoft.com/office/drawing/2014/main" id="{7776705D-09D6-4B1D-A7A0-5ED2DEF55EF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71" name="AutoShape 31">
          <a:extLst>
            <a:ext uri="{FF2B5EF4-FFF2-40B4-BE49-F238E27FC236}">
              <a16:creationId xmlns:a16="http://schemas.microsoft.com/office/drawing/2014/main" id="{10F1DC36-B08C-4126-A23F-F47200F33E2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72" name="AutoShape 31">
          <a:extLst>
            <a:ext uri="{FF2B5EF4-FFF2-40B4-BE49-F238E27FC236}">
              <a16:creationId xmlns:a16="http://schemas.microsoft.com/office/drawing/2014/main" id="{229B75B9-995C-42E2-BD89-1406DE97BD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73" name="AutoShape 31">
          <a:extLst>
            <a:ext uri="{FF2B5EF4-FFF2-40B4-BE49-F238E27FC236}">
              <a16:creationId xmlns:a16="http://schemas.microsoft.com/office/drawing/2014/main" id="{03595A90-B368-4B67-AEA2-495FEA7C680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74" name="AutoShape 31">
          <a:extLst>
            <a:ext uri="{FF2B5EF4-FFF2-40B4-BE49-F238E27FC236}">
              <a16:creationId xmlns:a16="http://schemas.microsoft.com/office/drawing/2014/main" id="{15F38381-1FD0-4E44-80C0-5C0FFD9C812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75" name="AutoShape 31">
          <a:extLst>
            <a:ext uri="{FF2B5EF4-FFF2-40B4-BE49-F238E27FC236}">
              <a16:creationId xmlns:a16="http://schemas.microsoft.com/office/drawing/2014/main" id="{29D574D4-98BE-428F-82CE-00A2E68615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76" name="AutoShape 31">
          <a:extLst>
            <a:ext uri="{FF2B5EF4-FFF2-40B4-BE49-F238E27FC236}">
              <a16:creationId xmlns:a16="http://schemas.microsoft.com/office/drawing/2014/main" id="{DF50D0C2-4486-4E5D-927D-693A3F0ED70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77" name="AutoShape 31">
          <a:extLst>
            <a:ext uri="{FF2B5EF4-FFF2-40B4-BE49-F238E27FC236}">
              <a16:creationId xmlns:a16="http://schemas.microsoft.com/office/drawing/2014/main" id="{086FFC5C-D39C-46E2-8A7F-1645D51C3D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78" name="AutoShape 31">
          <a:extLst>
            <a:ext uri="{FF2B5EF4-FFF2-40B4-BE49-F238E27FC236}">
              <a16:creationId xmlns:a16="http://schemas.microsoft.com/office/drawing/2014/main" id="{903BD19C-E8A9-47C6-B0B6-4BB1334D81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79" name="AutoShape 31">
          <a:extLst>
            <a:ext uri="{FF2B5EF4-FFF2-40B4-BE49-F238E27FC236}">
              <a16:creationId xmlns:a16="http://schemas.microsoft.com/office/drawing/2014/main" id="{8FA59880-0531-4356-B4DE-FD88A06906A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80" name="AutoShape 31">
          <a:extLst>
            <a:ext uri="{FF2B5EF4-FFF2-40B4-BE49-F238E27FC236}">
              <a16:creationId xmlns:a16="http://schemas.microsoft.com/office/drawing/2014/main" id="{5260966E-8111-4DBD-9215-F12CC24150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81" name="AutoShape 31">
          <a:extLst>
            <a:ext uri="{FF2B5EF4-FFF2-40B4-BE49-F238E27FC236}">
              <a16:creationId xmlns:a16="http://schemas.microsoft.com/office/drawing/2014/main" id="{F0E89AA5-F1CE-4DD7-8765-B7F7A8105ED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82" name="AutoShape 31">
          <a:extLst>
            <a:ext uri="{FF2B5EF4-FFF2-40B4-BE49-F238E27FC236}">
              <a16:creationId xmlns:a16="http://schemas.microsoft.com/office/drawing/2014/main" id="{3ABC4906-477D-4E8E-B8C3-82520582F1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83" name="AutoShape 31">
          <a:extLst>
            <a:ext uri="{FF2B5EF4-FFF2-40B4-BE49-F238E27FC236}">
              <a16:creationId xmlns:a16="http://schemas.microsoft.com/office/drawing/2014/main" id="{01840E65-A16A-420D-AB55-E80F1825D5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84" name="AutoShape 31">
          <a:extLst>
            <a:ext uri="{FF2B5EF4-FFF2-40B4-BE49-F238E27FC236}">
              <a16:creationId xmlns:a16="http://schemas.microsoft.com/office/drawing/2014/main" id="{CBE8A9BC-7F18-462B-90A7-ED4C3C3EA4A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85" name="AutoShape 31">
          <a:extLst>
            <a:ext uri="{FF2B5EF4-FFF2-40B4-BE49-F238E27FC236}">
              <a16:creationId xmlns:a16="http://schemas.microsoft.com/office/drawing/2014/main" id="{D10990C1-B3FA-449B-898F-AC87056153A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86" name="AutoShape 31">
          <a:extLst>
            <a:ext uri="{FF2B5EF4-FFF2-40B4-BE49-F238E27FC236}">
              <a16:creationId xmlns:a16="http://schemas.microsoft.com/office/drawing/2014/main" id="{C40CBC9E-A083-4218-9A52-6B29A88B83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87" name="AutoShape 31">
          <a:extLst>
            <a:ext uri="{FF2B5EF4-FFF2-40B4-BE49-F238E27FC236}">
              <a16:creationId xmlns:a16="http://schemas.microsoft.com/office/drawing/2014/main" id="{E55FA79A-1BCA-447D-B9FA-76B62D66E2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88" name="AutoShape 31">
          <a:extLst>
            <a:ext uri="{FF2B5EF4-FFF2-40B4-BE49-F238E27FC236}">
              <a16:creationId xmlns:a16="http://schemas.microsoft.com/office/drawing/2014/main" id="{FC22864D-4F7D-4ECB-8945-4418183B89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89" name="AutoShape 31">
          <a:extLst>
            <a:ext uri="{FF2B5EF4-FFF2-40B4-BE49-F238E27FC236}">
              <a16:creationId xmlns:a16="http://schemas.microsoft.com/office/drawing/2014/main" id="{9034CA98-83AE-4A0D-AF10-D48E5A0AC2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90" name="AutoShape 31">
          <a:extLst>
            <a:ext uri="{FF2B5EF4-FFF2-40B4-BE49-F238E27FC236}">
              <a16:creationId xmlns:a16="http://schemas.microsoft.com/office/drawing/2014/main" id="{75517B88-F473-4E5E-9B29-D4C0AFF38F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91" name="AutoShape 31">
          <a:extLst>
            <a:ext uri="{FF2B5EF4-FFF2-40B4-BE49-F238E27FC236}">
              <a16:creationId xmlns:a16="http://schemas.microsoft.com/office/drawing/2014/main" id="{3628A470-B98B-45BE-AFCC-90527583EC5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92" name="AutoShape 31">
          <a:extLst>
            <a:ext uri="{FF2B5EF4-FFF2-40B4-BE49-F238E27FC236}">
              <a16:creationId xmlns:a16="http://schemas.microsoft.com/office/drawing/2014/main" id="{93C03E5E-7D4A-4570-96E2-38CE5381B94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93" name="AutoShape 31">
          <a:extLst>
            <a:ext uri="{FF2B5EF4-FFF2-40B4-BE49-F238E27FC236}">
              <a16:creationId xmlns:a16="http://schemas.microsoft.com/office/drawing/2014/main" id="{8CAED496-7FC9-4FEA-87D8-624DCBC7A0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94" name="AutoShape 31">
          <a:extLst>
            <a:ext uri="{FF2B5EF4-FFF2-40B4-BE49-F238E27FC236}">
              <a16:creationId xmlns:a16="http://schemas.microsoft.com/office/drawing/2014/main" id="{DABD9F6C-8AE1-47C7-94AE-3D0FD46A60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95" name="AutoShape 31">
          <a:extLst>
            <a:ext uri="{FF2B5EF4-FFF2-40B4-BE49-F238E27FC236}">
              <a16:creationId xmlns:a16="http://schemas.microsoft.com/office/drawing/2014/main" id="{47AC872D-2BF5-442F-A716-1DCDE75DD8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96" name="AutoShape 31">
          <a:extLst>
            <a:ext uri="{FF2B5EF4-FFF2-40B4-BE49-F238E27FC236}">
              <a16:creationId xmlns:a16="http://schemas.microsoft.com/office/drawing/2014/main" id="{089C87B2-2F02-4764-AD52-1B1BE1BE8C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97" name="AutoShape 31">
          <a:extLst>
            <a:ext uri="{FF2B5EF4-FFF2-40B4-BE49-F238E27FC236}">
              <a16:creationId xmlns:a16="http://schemas.microsoft.com/office/drawing/2014/main" id="{FDFBA7B7-0B87-460E-85A7-857821432D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98" name="AutoShape 31">
          <a:extLst>
            <a:ext uri="{FF2B5EF4-FFF2-40B4-BE49-F238E27FC236}">
              <a16:creationId xmlns:a16="http://schemas.microsoft.com/office/drawing/2014/main" id="{364C2274-31B8-4401-8A76-1E073672A4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899" name="AutoShape 31">
          <a:extLst>
            <a:ext uri="{FF2B5EF4-FFF2-40B4-BE49-F238E27FC236}">
              <a16:creationId xmlns:a16="http://schemas.microsoft.com/office/drawing/2014/main" id="{B1A738B5-F3FD-44AF-B84E-2DC00DE3CB6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00" name="AutoShape 31">
          <a:extLst>
            <a:ext uri="{FF2B5EF4-FFF2-40B4-BE49-F238E27FC236}">
              <a16:creationId xmlns:a16="http://schemas.microsoft.com/office/drawing/2014/main" id="{43D905C3-6E52-4438-A8E4-3ACD995B60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01" name="AutoShape 31">
          <a:extLst>
            <a:ext uri="{FF2B5EF4-FFF2-40B4-BE49-F238E27FC236}">
              <a16:creationId xmlns:a16="http://schemas.microsoft.com/office/drawing/2014/main" id="{BDA67A84-22CF-47C9-B118-C4C8A0F1A1A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02" name="AutoShape 31">
          <a:extLst>
            <a:ext uri="{FF2B5EF4-FFF2-40B4-BE49-F238E27FC236}">
              <a16:creationId xmlns:a16="http://schemas.microsoft.com/office/drawing/2014/main" id="{C3F700B9-3501-4C64-856F-6F06A2FD04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03" name="AutoShape 31">
          <a:extLst>
            <a:ext uri="{FF2B5EF4-FFF2-40B4-BE49-F238E27FC236}">
              <a16:creationId xmlns:a16="http://schemas.microsoft.com/office/drawing/2014/main" id="{03A1FB33-B70D-4EAE-B51E-3F8BEB0C229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04" name="AutoShape 31">
          <a:extLst>
            <a:ext uri="{FF2B5EF4-FFF2-40B4-BE49-F238E27FC236}">
              <a16:creationId xmlns:a16="http://schemas.microsoft.com/office/drawing/2014/main" id="{8FD0C90B-8EBC-4885-A895-DEDE3438811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05" name="AutoShape 31">
          <a:extLst>
            <a:ext uri="{FF2B5EF4-FFF2-40B4-BE49-F238E27FC236}">
              <a16:creationId xmlns:a16="http://schemas.microsoft.com/office/drawing/2014/main" id="{42F965EB-4FB8-45D1-92D2-D7AFCF132BC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06" name="AutoShape 31">
          <a:extLst>
            <a:ext uri="{FF2B5EF4-FFF2-40B4-BE49-F238E27FC236}">
              <a16:creationId xmlns:a16="http://schemas.microsoft.com/office/drawing/2014/main" id="{C5B004B8-8460-402D-9A3D-4F70FC1E24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07" name="AutoShape 31">
          <a:extLst>
            <a:ext uri="{FF2B5EF4-FFF2-40B4-BE49-F238E27FC236}">
              <a16:creationId xmlns:a16="http://schemas.microsoft.com/office/drawing/2014/main" id="{A255C7AA-304A-46B8-A413-2935019FBA2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08" name="AutoShape 31">
          <a:extLst>
            <a:ext uri="{FF2B5EF4-FFF2-40B4-BE49-F238E27FC236}">
              <a16:creationId xmlns:a16="http://schemas.microsoft.com/office/drawing/2014/main" id="{BF832F54-30A1-48CE-B9F1-69F344459E4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09" name="AutoShape 31">
          <a:extLst>
            <a:ext uri="{FF2B5EF4-FFF2-40B4-BE49-F238E27FC236}">
              <a16:creationId xmlns:a16="http://schemas.microsoft.com/office/drawing/2014/main" id="{C28E3AD6-4E71-4526-85B1-CDC525CC4B9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10" name="AutoShape 31">
          <a:extLst>
            <a:ext uri="{FF2B5EF4-FFF2-40B4-BE49-F238E27FC236}">
              <a16:creationId xmlns:a16="http://schemas.microsoft.com/office/drawing/2014/main" id="{F2B7E5DF-2D9C-468D-97E5-AAEED2700C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11" name="AutoShape 31">
          <a:extLst>
            <a:ext uri="{FF2B5EF4-FFF2-40B4-BE49-F238E27FC236}">
              <a16:creationId xmlns:a16="http://schemas.microsoft.com/office/drawing/2014/main" id="{D3F741A3-2C44-4044-BC7B-B36C828078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12" name="AutoShape 31">
          <a:extLst>
            <a:ext uri="{FF2B5EF4-FFF2-40B4-BE49-F238E27FC236}">
              <a16:creationId xmlns:a16="http://schemas.microsoft.com/office/drawing/2014/main" id="{ADF587A6-696E-46C3-976D-8CB96E305EA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13" name="AutoShape 31">
          <a:extLst>
            <a:ext uri="{FF2B5EF4-FFF2-40B4-BE49-F238E27FC236}">
              <a16:creationId xmlns:a16="http://schemas.microsoft.com/office/drawing/2014/main" id="{7FDB7EF2-D7E4-4FB0-ABCD-70BB8BD1F2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14" name="AutoShape 31">
          <a:extLst>
            <a:ext uri="{FF2B5EF4-FFF2-40B4-BE49-F238E27FC236}">
              <a16:creationId xmlns:a16="http://schemas.microsoft.com/office/drawing/2014/main" id="{2D5EF680-FC9E-4D8C-A098-F002A44211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15" name="AutoShape 31">
          <a:extLst>
            <a:ext uri="{FF2B5EF4-FFF2-40B4-BE49-F238E27FC236}">
              <a16:creationId xmlns:a16="http://schemas.microsoft.com/office/drawing/2014/main" id="{F1387B03-231E-4629-8A43-E1956AEBA7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16" name="AutoShape 31">
          <a:extLst>
            <a:ext uri="{FF2B5EF4-FFF2-40B4-BE49-F238E27FC236}">
              <a16:creationId xmlns:a16="http://schemas.microsoft.com/office/drawing/2014/main" id="{B206EBCC-4099-41E0-A3B2-AE9901F5F0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17" name="AutoShape 31">
          <a:extLst>
            <a:ext uri="{FF2B5EF4-FFF2-40B4-BE49-F238E27FC236}">
              <a16:creationId xmlns:a16="http://schemas.microsoft.com/office/drawing/2014/main" id="{923CBA2D-C55B-4631-9A5D-09E1AC29F5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18" name="AutoShape 31">
          <a:extLst>
            <a:ext uri="{FF2B5EF4-FFF2-40B4-BE49-F238E27FC236}">
              <a16:creationId xmlns:a16="http://schemas.microsoft.com/office/drawing/2014/main" id="{984FB85E-6D50-4303-9441-19E66C384A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19" name="AutoShape 31">
          <a:extLst>
            <a:ext uri="{FF2B5EF4-FFF2-40B4-BE49-F238E27FC236}">
              <a16:creationId xmlns:a16="http://schemas.microsoft.com/office/drawing/2014/main" id="{87145A22-9F2E-4345-B186-09848A7D2A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20" name="AutoShape 31">
          <a:extLst>
            <a:ext uri="{FF2B5EF4-FFF2-40B4-BE49-F238E27FC236}">
              <a16:creationId xmlns:a16="http://schemas.microsoft.com/office/drawing/2014/main" id="{A2E8BB8E-D3A4-4719-B9F9-982C130C51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21" name="AutoShape 31">
          <a:extLst>
            <a:ext uri="{FF2B5EF4-FFF2-40B4-BE49-F238E27FC236}">
              <a16:creationId xmlns:a16="http://schemas.microsoft.com/office/drawing/2014/main" id="{FC393F55-9103-4677-A13B-A4870653B46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22" name="AutoShape 31">
          <a:extLst>
            <a:ext uri="{FF2B5EF4-FFF2-40B4-BE49-F238E27FC236}">
              <a16:creationId xmlns:a16="http://schemas.microsoft.com/office/drawing/2014/main" id="{CB4BBCD0-D2F4-47F7-A7D7-38AD4B0E00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23" name="AutoShape 31">
          <a:extLst>
            <a:ext uri="{FF2B5EF4-FFF2-40B4-BE49-F238E27FC236}">
              <a16:creationId xmlns:a16="http://schemas.microsoft.com/office/drawing/2014/main" id="{DD992794-5155-467A-AA87-370F7FC757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24" name="AutoShape 31">
          <a:extLst>
            <a:ext uri="{FF2B5EF4-FFF2-40B4-BE49-F238E27FC236}">
              <a16:creationId xmlns:a16="http://schemas.microsoft.com/office/drawing/2014/main" id="{72788623-1DBB-4E8A-9D50-919EB94A31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25" name="AutoShape 31">
          <a:extLst>
            <a:ext uri="{FF2B5EF4-FFF2-40B4-BE49-F238E27FC236}">
              <a16:creationId xmlns:a16="http://schemas.microsoft.com/office/drawing/2014/main" id="{B5F0DD4C-C785-42EF-B04D-0B0D573F10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26" name="AutoShape 31">
          <a:extLst>
            <a:ext uri="{FF2B5EF4-FFF2-40B4-BE49-F238E27FC236}">
              <a16:creationId xmlns:a16="http://schemas.microsoft.com/office/drawing/2014/main" id="{122FA2FE-9909-4C03-AF40-A52D780496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27" name="AutoShape 31">
          <a:extLst>
            <a:ext uri="{FF2B5EF4-FFF2-40B4-BE49-F238E27FC236}">
              <a16:creationId xmlns:a16="http://schemas.microsoft.com/office/drawing/2014/main" id="{DA4DEB1D-54E7-46E5-A656-3201E4D1127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28" name="AutoShape 31">
          <a:extLst>
            <a:ext uri="{FF2B5EF4-FFF2-40B4-BE49-F238E27FC236}">
              <a16:creationId xmlns:a16="http://schemas.microsoft.com/office/drawing/2014/main" id="{66D26192-9DBD-434C-A330-92B07B1294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29" name="AutoShape 31">
          <a:extLst>
            <a:ext uri="{FF2B5EF4-FFF2-40B4-BE49-F238E27FC236}">
              <a16:creationId xmlns:a16="http://schemas.microsoft.com/office/drawing/2014/main" id="{E6A83365-67D5-4250-AD41-97860C129A7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30" name="AutoShape 31">
          <a:extLst>
            <a:ext uri="{FF2B5EF4-FFF2-40B4-BE49-F238E27FC236}">
              <a16:creationId xmlns:a16="http://schemas.microsoft.com/office/drawing/2014/main" id="{A10BCA34-4884-48A2-B9C2-8F0CA0DB8B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31" name="AutoShape 31">
          <a:extLst>
            <a:ext uri="{FF2B5EF4-FFF2-40B4-BE49-F238E27FC236}">
              <a16:creationId xmlns:a16="http://schemas.microsoft.com/office/drawing/2014/main" id="{9B100DA4-0D2E-4604-A26F-E287667A68E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32" name="AutoShape 31">
          <a:extLst>
            <a:ext uri="{FF2B5EF4-FFF2-40B4-BE49-F238E27FC236}">
              <a16:creationId xmlns:a16="http://schemas.microsoft.com/office/drawing/2014/main" id="{82C47AF8-FECA-42FC-BAF6-4347C74C26E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33" name="AutoShape 31">
          <a:extLst>
            <a:ext uri="{FF2B5EF4-FFF2-40B4-BE49-F238E27FC236}">
              <a16:creationId xmlns:a16="http://schemas.microsoft.com/office/drawing/2014/main" id="{89C8A7A3-0D54-4D8E-ACCC-5BD23A6A3AD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34" name="AutoShape 31">
          <a:extLst>
            <a:ext uri="{FF2B5EF4-FFF2-40B4-BE49-F238E27FC236}">
              <a16:creationId xmlns:a16="http://schemas.microsoft.com/office/drawing/2014/main" id="{F8491C2F-9204-40B7-961E-74604618BDD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35" name="AutoShape 31">
          <a:extLst>
            <a:ext uri="{FF2B5EF4-FFF2-40B4-BE49-F238E27FC236}">
              <a16:creationId xmlns:a16="http://schemas.microsoft.com/office/drawing/2014/main" id="{57C1CB7F-8D27-46DE-BD4E-D4D8513B8B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36" name="AutoShape 31">
          <a:extLst>
            <a:ext uri="{FF2B5EF4-FFF2-40B4-BE49-F238E27FC236}">
              <a16:creationId xmlns:a16="http://schemas.microsoft.com/office/drawing/2014/main" id="{EC8E06CC-8378-4E63-BB44-83B0072718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37" name="AutoShape 31">
          <a:extLst>
            <a:ext uri="{FF2B5EF4-FFF2-40B4-BE49-F238E27FC236}">
              <a16:creationId xmlns:a16="http://schemas.microsoft.com/office/drawing/2014/main" id="{9043B1A9-0F3F-407C-B88B-3C42F87C753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38" name="AutoShape 31">
          <a:extLst>
            <a:ext uri="{FF2B5EF4-FFF2-40B4-BE49-F238E27FC236}">
              <a16:creationId xmlns:a16="http://schemas.microsoft.com/office/drawing/2014/main" id="{2600DFF0-D8E4-4993-88EA-A640212C29A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39" name="AutoShape 31">
          <a:extLst>
            <a:ext uri="{FF2B5EF4-FFF2-40B4-BE49-F238E27FC236}">
              <a16:creationId xmlns:a16="http://schemas.microsoft.com/office/drawing/2014/main" id="{F2292386-B6D7-48C0-A86D-144BAEC538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40" name="AutoShape 31">
          <a:extLst>
            <a:ext uri="{FF2B5EF4-FFF2-40B4-BE49-F238E27FC236}">
              <a16:creationId xmlns:a16="http://schemas.microsoft.com/office/drawing/2014/main" id="{0687E337-92B0-46DB-BC2A-31096AB436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41" name="AutoShape 31">
          <a:extLst>
            <a:ext uri="{FF2B5EF4-FFF2-40B4-BE49-F238E27FC236}">
              <a16:creationId xmlns:a16="http://schemas.microsoft.com/office/drawing/2014/main" id="{E1B8871B-0E4D-475C-833F-F25F6A0E5E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42" name="AutoShape 31">
          <a:extLst>
            <a:ext uri="{FF2B5EF4-FFF2-40B4-BE49-F238E27FC236}">
              <a16:creationId xmlns:a16="http://schemas.microsoft.com/office/drawing/2014/main" id="{8B400641-669A-4E38-B24C-070BCFF1E9E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43" name="AutoShape 31">
          <a:extLst>
            <a:ext uri="{FF2B5EF4-FFF2-40B4-BE49-F238E27FC236}">
              <a16:creationId xmlns:a16="http://schemas.microsoft.com/office/drawing/2014/main" id="{8CFE8C8C-830A-4334-8E49-AFC247BFD81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44" name="AutoShape 31">
          <a:extLst>
            <a:ext uri="{FF2B5EF4-FFF2-40B4-BE49-F238E27FC236}">
              <a16:creationId xmlns:a16="http://schemas.microsoft.com/office/drawing/2014/main" id="{D988CD9B-8D9C-401F-BA44-314C7763EE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45" name="AutoShape 31">
          <a:extLst>
            <a:ext uri="{FF2B5EF4-FFF2-40B4-BE49-F238E27FC236}">
              <a16:creationId xmlns:a16="http://schemas.microsoft.com/office/drawing/2014/main" id="{1DC6D9A3-6391-4F7D-AA1E-D5B6BE75C53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46" name="AutoShape 31">
          <a:extLst>
            <a:ext uri="{FF2B5EF4-FFF2-40B4-BE49-F238E27FC236}">
              <a16:creationId xmlns:a16="http://schemas.microsoft.com/office/drawing/2014/main" id="{0814D99E-8B26-4834-97CD-527D5585A2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47" name="AutoShape 31">
          <a:extLst>
            <a:ext uri="{FF2B5EF4-FFF2-40B4-BE49-F238E27FC236}">
              <a16:creationId xmlns:a16="http://schemas.microsoft.com/office/drawing/2014/main" id="{1D677845-8656-4C3F-9D40-C43DD8A303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48" name="AutoShape 31">
          <a:extLst>
            <a:ext uri="{FF2B5EF4-FFF2-40B4-BE49-F238E27FC236}">
              <a16:creationId xmlns:a16="http://schemas.microsoft.com/office/drawing/2014/main" id="{F00624CB-D59F-4E45-9F35-D066ED47B19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49" name="AutoShape 31">
          <a:extLst>
            <a:ext uri="{FF2B5EF4-FFF2-40B4-BE49-F238E27FC236}">
              <a16:creationId xmlns:a16="http://schemas.microsoft.com/office/drawing/2014/main" id="{F718C2CD-8E80-489D-90DA-A466CDDE99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50" name="AutoShape 31">
          <a:extLst>
            <a:ext uri="{FF2B5EF4-FFF2-40B4-BE49-F238E27FC236}">
              <a16:creationId xmlns:a16="http://schemas.microsoft.com/office/drawing/2014/main" id="{319F53EA-2102-4151-AC22-427D222FBC0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51" name="AutoShape 31">
          <a:extLst>
            <a:ext uri="{FF2B5EF4-FFF2-40B4-BE49-F238E27FC236}">
              <a16:creationId xmlns:a16="http://schemas.microsoft.com/office/drawing/2014/main" id="{1EED3886-BF0A-47B0-A158-074D7D3E24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52" name="AutoShape 31">
          <a:extLst>
            <a:ext uri="{FF2B5EF4-FFF2-40B4-BE49-F238E27FC236}">
              <a16:creationId xmlns:a16="http://schemas.microsoft.com/office/drawing/2014/main" id="{B0E3D846-9AE2-42EB-A796-1592EA7865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53" name="AutoShape 31">
          <a:extLst>
            <a:ext uri="{FF2B5EF4-FFF2-40B4-BE49-F238E27FC236}">
              <a16:creationId xmlns:a16="http://schemas.microsoft.com/office/drawing/2014/main" id="{03D6EE25-90CA-4D2B-A213-6F7BABAEB0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54" name="AutoShape 31">
          <a:extLst>
            <a:ext uri="{FF2B5EF4-FFF2-40B4-BE49-F238E27FC236}">
              <a16:creationId xmlns:a16="http://schemas.microsoft.com/office/drawing/2014/main" id="{F575231B-EEED-4629-A355-CB2A2E176D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55" name="AutoShape 31">
          <a:extLst>
            <a:ext uri="{FF2B5EF4-FFF2-40B4-BE49-F238E27FC236}">
              <a16:creationId xmlns:a16="http://schemas.microsoft.com/office/drawing/2014/main" id="{F54CA4DB-C374-4268-A902-D471F7B7442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56" name="AutoShape 31">
          <a:extLst>
            <a:ext uri="{FF2B5EF4-FFF2-40B4-BE49-F238E27FC236}">
              <a16:creationId xmlns:a16="http://schemas.microsoft.com/office/drawing/2014/main" id="{6651D001-B861-45EA-A65B-D7A0D58110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57" name="AutoShape 31">
          <a:extLst>
            <a:ext uri="{FF2B5EF4-FFF2-40B4-BE49-F238E27FC236}">
              <a16:creationId xmlns:a16="http://schemas.microsoft.com/office/drawing/2014/main" id="{602E0776-C6ED-47E6-B483-FE07C797155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58" name="AutoShape 31">
          <a:extLst>
            <a:ext uri="{FF2B5EF4-FFF2-40B4-BE49-F238E27FC236}">
              <a16:creationId xmlns:a16="http://schemas.microsoft.com/office/drawing/2014/main" id="{9EEA365D-768F-447B-8790-BF04507F9C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59" name="AutoShape 31">
          <a:extLst>
            <a:ext uri="{FF2B5EF4-FFF2-40B4-BE49-F238E27FC236}">
              <a16:creationId xmlns:a16="http://schemas.microsoft.com/office/drawing/2014/main" id="{82417150-A0F0-4196-AF04-04EA7EEFDC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60" name="AutoShape 31">
          <a:extLst>
            <a:ext uri="{FF2B5EF4-FFF2-40B4-BE49-F238E27FC236}">
              <a16:creationId xmlns:a16="http://schemas.microsoft.com/office/drawing/2014/main" id="{267F39CC-4A2E-4EB5-A674-D414F5DB606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61" name="AutoShape 31">
          <a:extLst>
            <a:ext uri="{FF2B5EF4-FFF2-40B4-BE49-F238E27FC236}">
              <a16:creationId xmlns:a16="http://schemas.microsoft.com/office/drawing/2014/main" id="{C3808457-8691-4124-836B-4042FDAB53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62" name="AutoShape 31">
          <a:extLst>
            <a:ext uri="{FF2B5EF4-FFF2-40B4-BE49-F238E27FC236}">
              <a16:creationId xmlns:a16="http://schemas.microsoft.com/office/drawing/2014/main" id="{E57D8B54-33CB-4E44-82EC-CD0B72329CE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63" name="AutoShape 31">
          <a:extLst>
            <a:ext uri="{FF2B5EF4-FFF2-40B4-BE49-F238E27FC236}">
              <a16:creationId xmlns:a16="http://schemas.microsoft.com/office/drawing/2014/main" id="{B62523FE-EF14-4839-B201-390DAF0021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64" name="AutoShape 31">
          <a:extLst>
            <a:ext uri="{FF2B5EF4-FFF2-40B4-BE49-F238E27FC236}">
              <a16:creationId xmlns:a16="http://schemas.microsoft.com/office/drawing/2014/main" id="{19C7C39C-09AA-438F-B428-8A9016CB01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65" name="AutoShape 31">
          <a:extLst>
            <a:ext uri="{FF2B5EF4-FFF2-40B4-BE49-F238E27FC236}">
              <a16:creationId xmlns:a16="http://schemas.microsoft.com/office/drawing/2014/main" id="{E080225E-6505-472C-B29C-C5DA91F32E1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66" name="AutoShape 31">
          <a:extLst>
            <a:ext uri="{FF2B5EF4-FFF2-40B4-BE49-F238E27FC236}">
              <a16:creationId xmlns:a16="http://schemas.microsoft.com/office/drawing/2014/main" id="{3E3A4813-E1C5-482D-8203-C5D6856157C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67" name="AutoShape 31">
          <a:extLst>
            <a:ext uri="{FF2B5EF4-FFF2-40B4-BE49-F238E27FC236}">
              <a16:creationId xmlns:a16="http://schemas.microsoft.com/office/drawing/2014/main" id="{A2A349AF-D536-49AC-A110-208BFC0466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68" name="AutoShape 31">
          <a:extLst>
            <a:ext uri="{FF2B5EF4-FFF2-40B4-BE49-F238E27FC236}">
              <a16:creationId xmlns:a16="http://schemas.microsoft.com/office/drawing/2014/main" id="{9E850FB7-D55A-458B-AD66-C47EE7DCEEC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69" name="AutoShape 31">
          <a:extLst>
            <a:ext uri="{FF2B5EF4-FFF2-40B4-BE49-F238E27FC236}">
              <a16:creationId xmlns:a16="http://schemas.microsoft.com/office/drawing/2014/main" id="{29AEE27D-436B-474E-94C9-A487400151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70" name="AutoShape 31">
          <a:extLst>
            <a:ext uri="{FF2B5EF4-FFF2-40B4-BE49-F238E27FC236}">
              <a16:creationId xmlns:a16="http://schemas.microsoft.com/office/drawing/2014/main" id="{29AAD5A4-19D8-4A30-A74D-3CCFB34F279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71" name="AutoShape 31">
          <a:extLst>
            <a:ext uri="{FF2B5EF4-FFF2-40B4-BE49-F238E27FC236}">
              <a16:creationId xmlns:a16="http://schemas.microsoft.com/office/drawing/2014/main" id="{3C32C03B-D0E6-4DE9-93A6-36E601A979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72" name="AutoShape 31">
          <a:extLst>
            <a:ext uri="{FF2B5EF4-FFF2-40B4-BE49-F238E27FC236}">
              <a16:creationId xmlns:a16="http://schemas.microsoft.com/office/drawing/2014/main" id="{438F4579-7438-4682-AC16-C5E9CB3F3A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73" name="AutoShape 31">
          <a:extLst>
            <a:ext uri="{FF2B5EF4-FFF2-40B4-BE49-F238E27FC236}">
              <a16:creationId xmlns:a16="http://schemas.microsoft.com/office/drawing/2014/main" id="{AB392600-D023-4B57-98A1-1D19ECEB02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74" name="AutoShape 31">
          <a:extLst>
            <a:ext uri="{FF2B5EF4-FFF2-40B4-BE49-F238E27FC236}">
              <a16:creationId xmlns:a16="http://schemas.microsoft.com/office/drawing/2014/main" id="{86D4B1E0-AD34-44F8-AB6A-DF3C811911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75" name="AutoShape 31">
          <a:extLst>
            <a:ext uri="{FF2B5EF4-FFF2-40B4-BE49-F238E27FC236}">
              <a16:creationId xmlns:a16="http://schemas.microsoft.com/office/drawing/2014/main" id="{BD12B929-9C6A-41EA-B915-715D0BE92F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76" name="AutoShape 31">
          <a:extLst>
            <a:ext uri="{FF2B5EF4-FFF2-40B4-BE49-F238E27FC236}">
              <a16:creationId xmlns:a16="http://schemas.microsoft.com/office/drawing/2014/main" id="{8329DF28-D0CF-4A9F-8C2F-268F64539F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77" name="AutoShape 31">
          <a:extLst>
            <a:ext uri="{FF2B5EF4-FFF2-40B4-BE49-F238E27FC236}">
              <a16:creationId xmlns:a16="http://schemas.microsoft.com/office/drawing/2014/main" id="{6071B470-6AD7-4CD0-A312-99F2A91E820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78" name="AutoShape 31">
          <a:extLst>
            <a:ext uri="{FF2B5EF4-FFF2-40B4-BE49-F238E27FC236}">
              <a16:creationId xmlns:a16="http://schemas.microsoft.com/office/drawing/2014/main" id="{D3D45CE3-7C8E-401F-91E7-3A31C7AF6F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79" name="AutoShape 31">
          <a:extLst>
            <a:ext uri="{FF2B5EF4-FFF2-40B4-BE49-F238E27FC236}">
              <a16:creationId xmlns:a16="http://schemas.microsoft.com/office/drawing/2014/main" id="{BC02A155-FC1A-42E4-BF1C-F05B2AB8FE0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80" name="AutoShape 31">
          <a:extLst>
            <a:ext uri="{FF2B5EF4-FFF2-40B4-BE49-F238E27FC236}">
              <a16:creationId xmlns:a16="http://schemas.microsoft.com/office/drawing/2014/main" id="{69209FBC-6D87-4B03-BBEF-666FD5A9D4B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81" name="AutoShape 31">
          <a:extLst>
            <a:ext uri="{FF2B5EF4-FFF2-40B4-BE49-F238E27FC236}">
              <a16:creationId xmlns:a16="http://schemas.microsoft.com/office/drawing/2014/main" id="{4611E930-284A-4788-ABC8-A8643A31722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82" name="AutoShape 31">
          <a:extLst>
            <a:ext uri="{FF2B5EF4-FFF2-40B4-BE49-F238E27FC236}">
              <a16:creationId xmlns:a16="http://schemas.microsoft.com/office/drawing/2014/main" id="{4E144A35-77CF-4C36-9E83-62822C0DF6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83" name="AutoShape 31">
          <a:extLst>
            <a:ext uri="{FF2B5EF4-FFF2-40B4-BE49-F238E27FC236}">
              <a16:creationId xmlns:a16="http://schemas.microsoft.com/office/drawing/2014/main" id="{236786CA-9685-4B5B-8F95-4419A479D4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84" name="AutoShape 31">
          <a:extLst>
            <a:ext uri="{FF2B5EF4-FFF2-40B4-BE49-F238E27FC236}">
              <a16:creationId xmlns:a16="http://schemas.microsoft.com/office/drawing/2014/main" id="{78DCD289-6CEA-4FB2-9ACC-A77462691F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85" name="AutoShape 31">
          <a:extLst>
            <a:ext uri="{FF2B5EF4-FFF2-40B4-BE49-F238E27FC236}">
              <a16:creationId xmlns:a16="http://schemas.microsoft.com/office/drawing/2014/main" id="{1C9A21C1-5FB9-4FC7-8A9E-99C29C355F2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86" name="AutoShape 31">
          <a:extLst>
            <a:ext uri="{FF2B5EF4-FFF2-40B4-BE49-F238E27FC236}">
              <a16:creationId xmlns:a16="http://schemas.microsoft.com/office/drawing/2014/main" id="{ABD6F6B5-FCB0-49F4-8EB4-984479A330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87" name="AutoShape 31">
          <a:extLst>
            <a:ext uri="{FF2B5EF4-FFF2-40B4-BE49-F238E27FC236}">
              <a16:creationId xmlns:a16="http://schemas.microsoft.com/office/drawing/2014/main" id="{D9B53983-116D-4C87-81EB-562B840F55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88" name="AutoShape 31">
          <a:extLst>
            <a:ext uri="{FF2B5EF4-FFF2-40B4-BE49-F238E27FC236}">
              <a16:creationId xmlns:a16="http://schemas.microsoft.com/office/drawing/2014/main" id="{E3500C33-3508-44FE-9AC5-08443C953D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89" name="AutoShape 31">
          <a:extLst>
            <a:ext uri="{FF2B5EF4-FFF2-40B4-BE49-F238E27FC236}">
              <a16:creationId xmlns:a16="http://schemas.microsoft.com/office/drawing/2014/main" id="{7BBAF229-7717-4946-AC79-3C3347B6A1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90" name="AutoShape 31">
          <a:extLst>
            <a:ext uri="{FF2B5EF4-FFF2-40B4-BE49-F238E27FC236}">
              <a16:creationId xmlns:a16="http://schemas.microsoft.com/office/drawing/2014/main" id="{AC890AE9-7693-4658-A324-C3987E5C3A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91" name="AutoShape 31">
          <a:extLst>
            <a:ext uri="{FF2B5EF4-FFF2-40B4-BE49-F238E27FC236}">
              <a16:creationId xmlns:a16="http://schemas.microsoft.com/office/drawing/2014/main" id="{2E961506-3C8A-4699-8650-B86CB8806D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92" name="AutoShape 31">
          <a:extLst>
            <a:ext uri="{FF2B5EF4-FFF2-40B4-BE49-F238E27FC236}">
              <a16:creationId xmlns:a16="http://schemas.microsoft.com/office/drawing/2014/main" id="{5F0E72CE-B6EA-4A1D-83FD-1DCB96EE7F2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93" name="AutoShape 31">
          <a:extLst>
            <a:ext uri="{FF2B5EF4-FFF2-40B4-BE49-F238E27FC236}">
              <a16:creationId xmlns:a16="http://schemas.microsoft.com/office/drawing/2014/main" id="{8EEDDA12-EA29-438A-8502-F1100522A2D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94" name="AutoShape 31">
          <a:extLst>
            <a:ext uri="{FF2B5EF4-FFF2-40B4-BE49-F238E27FC236}">
              <a16:creationId xmlns:a16="http://schemas.microsoft.com/office/drawing/2014/main" id="{209EBEA0-BA2B-44E6-864B-9C43E552B4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95" name="AutoShape 31">
          <a:extLst>
            <a:ext uri="{FF2B5EF4-FFF2-40B4-BE49-F238E27FC236}">
              <a16:creationId xmlns:a16="http://schemas.microsoft.com/office/drawing/2014/main" id="{C765A7D5-5A28-407B-BDA9-139E3D73B63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96" name="AutoShape 31">
          <a:extLst>
            <a:ext uri="{FF2B5EF4-FFF2-40B4-BE49-F238E27FC236}">
              <a16:creationId xmlns:a16="http://schemas.microsoft.com/office/drawing/2014/main" id="{EB8A9138-1E57-4D4A-886E-9CF4961561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97" name="AutoShape 31">
          <a:extLst>
            <a:ext uri="{FF2B5EF4-FFF2-40B4-BE49-F238E27FC236}">
              <a16:creationId xmlns:a16="http://schemas.microsoft.com/office/drawing/2014/main" id="{8164E3DD-F410-43D2-909E-6FFF714CA7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98" name="AutoShape 31">
          <a:extLst>
            <a:ext uri="{FF2B5EF4-FFF2-40B4-BE49-F238E27FC236}">
              <a16:creationId xmlns:a16="http://schemas.microsoft.com/office/drawing/2014/main" id="{CAFB154B-BD51-45E9-B696-A44923EC39A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4999" name="AutoShape 31">
          <a:extLst>
            <a:ext uri="{FF2B5EF4-FFF2-40B4-BE49-F238E27FC236}">
              <a16:creationId xmlns:a16="http://schemas.microsoft.com/office/drawing/2014/main" id="{95F96186-3A5C-48FF-A175-4AD626126D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00" name="AutoShape 31">
          <a:extLst>
            <a:ext uri="{FF2B5EF4-FFF2-40B4-BE49-F238E27FC236}">
              <a16:creationId xmlns:a16="http://schemas.microsoft.com/office/drawing/2014/main" id="{11D32236-C57D-463A-95E1-C7C219F36E6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01" name="AutoShape 31">
          <a:extLst>
            <a:ext uri="{FF2B5EF4-FFF2-40B4-BE49-F238E27FC236}">
              <a16:creationId xmlns:a16="http://schemas.microsoft.com/office/drawing/2014/main" id="{EC303764-FE6C-40FF-99AC-083071CD2C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02" name="AutoShape 31">
          <a:extLst>
            <a:ext uri="{FF2B5EF4-FFF2-40B4-BE49-F238E27FC236}">
              <a16:creationId xmlns:a16="http://schemas.microsoft.com/office/drawing/2014/main" id="{EF282C63-B312-48EF-9F92-C3ADC732F4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03" name="AutoShape 31">
          <a:extLst>
            <a:ext uri="{FF2B5EF4-FFF2-40B4-BE49-F238E27FC236}">
              <a16:creationId xmlns:a16="http://schemas.microsoft.com/office/drawing/2014/main" id="{4DE5652A-9EF9-4ECC-AE3F-CE464318781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04" name="AutoShape 31">
          <a:extLst>
            <a:ext uri="{FF2B5EF4-FFF2-40B4-BE49-F238E27FC236}">
              <a16:creationId xmlns:a16="http://schemas.microsoft.com/office/drawing/2014/main" id="{CEC6F07C-97FA-4B76-8AAB-E3A670086A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05" name="AutoShape 31">
          <a:extLst>
            <a:ext uri="{FF2B5EF4-FFF2-40B4-BE49-F238E27FC236}">
              <a16:creationId xmlns:a16="http://schemas.microsoft.com/office/drawing/2014/main" id="{A77C87B1-7605-4C2F-97D3-B0F0D9440B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06" name="AutoShape 31">
          <a:extLst>
            <a:ext uri="{FF2B5EF4-FFF2-40B4-BE49-F238E27FC236}">
              <a16:creationId xmlns:a16="http://schemas.microsoft.com/office/drawing/2014/main" id="{B8846C6C-1B0F-4065-A091-F0BB4289C42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07" name="AutoShape 31">
          <a:extLst>
            <a:ext uri="{FF2B5EF4-FFF2-40B4-BE49-F238E27FC236}">
              <a16:creationId xmlns:a16="http://schemas.microsoft.com/office/drawing/2014/main" id="{9BDEAB3B-F38D-4F13-B4F0-649ADC8E3C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08" name="AutoShape 31">
          <a:extLst>
            <a:ext uri="{FF2B5EF4-FFF2-40B4-BE49-F238E27FC236}">
              <a16:creationId xmlns:a16="http://schemas.microsoft.com/office/drawing/2014/main" id="{C1DD567A-8D32-47DF-B4EE-C8A589FFD1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09" name="AutoShape 31">
          <a:extLst>
            <a:ext uri="{FF2B5EF4-FFF2-40B4-BE49-F238E27FC236}">
              <a16:creationId xmlns:a16="http://schemas.microsoft.com/office/drawing/2014/main" id="{EC494F16-48B2-4599-BFDA-AC495908F73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10" name="AutoShape 31">
          <a:extLst>
            <a:ext uri="{FF2B5EF4-FFF2-40B4-BE49-F238E27FC236}">
              <a16:creationId xmlns:a16="http://schemas.microsoft.com/office/drawing/2014/main" id="{D153F19A-150F-4B79-8CCA-CD9FEB4956D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11" name="AutoShape 31">
          <a:extLst>
            <a:ext uri="{FF2B5EF4-FFF2-40B4-BE49-F238E27FC236}">
              <a16:creationId xmlns:a16="http://schemas.microsoft.com/office/drawing/2014/main" id="{5F14299B-EB49-4220-A669-D2011BE1A8D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12" name="AutoShape 31">
          <a:extLst>
            <a:ext uri="{FF2B5EF4-FFF2-40B4-BE49-F238E27FC236}">
              <a16:creationId xmlns:a16="http://schemas.microsoft.com/office/drawing/2014/main" id="{03785AE2-870A-43FA-8095-4E721D94EAB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13" name="AutoShape 31">
          <a:extLst>
            <a:ext uri="{FF2B5EF4-FFF2-40B4-BE49-F238E27FC236}">
              <a16:creationId xmlns:a16="http://schemas.microsoft.com/office/drawing/2014/main" id="{458CA18E-C2C5-4764-A185-19DF9FF4B2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14" name="AutoShape 31">
          <a:extLst>
            <a:ext uri="{FF2B5EF4-FFF2-40B4-BE49-F238E27FC236}">
              <a16:creationId xmlns:a16="http://schemas.microsoft.com/office/drawing/2014/main" id="{0FD72BC6-02F0-4C21-B20E-87B5FF336B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15" name="AutoShape 31">
          <a:extLst>
            <a:ext uri="{FF2B5EF4-FFF2-40B4-BE49-F238E27FC236}">
              <a16:creationId xmlns:a16="http://schemas.microsoft.com/office/drawing/2014/main" id="{C1915282-9252-4A6C-9CD6-772E2A1BD9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16" name="AutoShape 31">
          <a:extLst>
            <a:ext uri="{FF2B5EF4-FFF2-40B4-BE49-F238E27FC236}">
              <a16:creationId xmlns:a16="http://schemas.microsoft.com/office/drawing/2014/main" id="{F7BDA105-3665-4C1B-8DDB-C4F6C149D0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17" name="AutoShape 31">
          <a:extLst>
            <a:ext uri="{FF2B5EF4-FFF2-40B4-BE49-F238E27FC236}">
              <a16:creationId xmlns:a16="http://schemas.microsoft.com/office/drawing/2014/main" id="{FFA1AF01-55EB-4875-B8F7-9C63F0779A9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18" name="AutoShape 31">
          <a:extLst>
            <a:ext uri="{FF2B5EF4-FFF2-40B4-BE49-F238E27FC236}">
              <a16:creationId xmlns:a16="http://schemas.microsoft.com/office/drawing/2014/main" id="{F3C0544F-AA84-4896-8129-6BA4428692B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19" name="AutoShape 31">
          <a:extLst>
            <a:ext uri="{FF2B5EF4-FFF2-40B4-BE49-F238E27FC236}">
              <a16:creationId xmlns:a16="http://schemas.microsoft.com/office/drawing/2014/main" id="{D4B6F61C-59E2-471C-B627-214B6C0B66B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20" name="AutoShape 31">
          <a:extLst>
            <a:ext uri="{FF2B5EF4-FFF2-40B4-BE49-F238E27FC236}">
              <a16:creationId xmlns:a16="http://schemas.microsoft.com/office/drawing/2014/main" id="{CBE10081-C8B9-4F7F-BEE0-21B0F851E73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21" name="AutoShape 31">
          <a:extLst>
            <a:ext uri="{FF2B5EF4-FFF2-40B4-BE49-F238E27FC236}">
              <a16:creationId xmlns:a16="http://schemas.microsoft.com/office/drawing/2014/main" id="{6FC59C75-47F3-4F31-8814-66A8F8FF46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22" name="AutoShape 31">
          <a:extLst>
            <a:ext uri="{FF2B5EF4-FFF2-40B4-BE49-F238E27FC236}">
              <a16:creationId xmlns:a16="http://schemas.microsoft.com/office/drawing/2014/main" id="{284E448B-54AF-49CE-9E40-00AD0FB8B5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23" name="AutoShape 31">
          <a:extLst>
            <a:ext uri="{FF2B5EF4-FFF2-40B4-BE49-F238E27FC236}">
              <a16:creationId xmlns:a16="http://schemas.microsoft.com/office/drawing/2014/main" id="{1419C75B-BA67-4318-B14A-34E0A927E18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24" name="AutoShape 31">
          <a:extLst>
            <a:ext uri="{FF2B5EF4-FFF2-40B4-BE49-F238E27FC236}">
              <a16:creationId xmlns:a16="http://schemas.microsoft.com/office/drawing/2014/main" id="{CEF9174F-5E57-4F11-81DD-D6739900AC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25" name="AutoShape 31">
          <a:extLst>
            <a:ext uri="{FF2B5EF4-FFF2-40B4-BE49-F238E27FC236}">
              <a16:creationId xmlns:a16="http://schemas.microsoft.com/office/drawing/2014/main" id="{76D89D57-BFA7-423E-BE52-88727FB2D6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26" name="AutoShape 31">
          <a:extLst>
            <a:ext uri="{FF2B5EF4-FFF2-40B4-BE49-F238E27FC236}">
              <a16:creationId xmlns:a16="http://schemas.microsoft.com/office/drawing/2014/main" id="{88D7A21E-9636-4F27-BCD9-FF03023C91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27" name="AutoShape 31">
          <a:extLst>
            <a:ext uri="{FF2B5EF4-FFF2-40B4-BE49-F238E27FC236}">
              <a16:creationId xmlns:a16="http://schemas.microsoft.com/office/drawing/2014/main" id="{109015E5-9406-4172-85D8-BE7F0F5168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28" name="AutoShape 31">
          <a:extLst>
            <a:ext uri="{FF2B5EF4-FFF2-40B4-BE49-F238E27FC236}">
              <a16:creationId xmlns:a16="http://schemas.microsoft.com/office/drawing/2014/main" id="{D69F4232-C4BF-4648-9E8F-285679A4FCE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29" name="AutoShape 31">
          <a:extLst>
            <a:ext uri="{FF2B5EF4-FFF2-40B4-BE49-F238E27FC236}">
              <a16:creationId xmlns:a16="http://schemas.microsoft.com/office/drawing/2014/main" id="{35013BB6-5B42-4FEF-8C2A-770A8AE648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30" name="AutoShape 31">
          <a:extLst>
            <a:ext uri="{FF2B5EF4-FFF2-40B4-BE49-F238E27FC236}">
              <a16:creationId xmlns:a16="http://schemas.microsoft.com/office/drawing/2014/main" id="{05CFCBED-4EF2-4E54-AC1E-5613BA6786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31" name="AutoShape 31">
          <a:extLst>
            <a:ext uri="{FF2B5EF4-FFF2-40B4-BE49-F238E27FC236}">
              <a16:creationId xmlns:a16="http://schemas.microsoft.com/office/drawing/2014/main" id="{702F3EC0-D399-4C81-A991-29530C60C7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32" name="AutoShape 31">
          <a:extLst>
            <a:ext uri="{FF2B5EF4-FFF2-40B4-BE49-F238E27FC236}">
              <a16:creationId xmlns:a16="http://schemas.microsoft.com/office/drawing/2014/main" id="{0E98A2E0-D373-4B5A-9547-E9E3E42BF3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33" name="AutoShape 31">
          <a:extLst>
            <a:ext uri="{FF2B5EF4-FFF2-40B4-BE49-F238E27FC236}">
              <a16:creationId xmlns:a16="http://schemas.microsoft.com/office/drawing/2014/main" id="{4EFDA7BD-77FF-4760-A6CB-37139A279FF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34" name="AutoShape 31">
          <a:extLst>
            <a:ext uri="{FF2B5EF4-FFF2-40B4-BE49-F238E27FC236}">
              <a16:creationId xmlns:a16="http://schemas.microsoft.com/office/drawing/2014/main" id="{07CD9CEA-7BF4-48D6-AF09-9599AC72E1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35" name="AutoShape 31">
          <a:extLst>
            <a:ext uri="{FF2B5EF4-FFF2-40B4-BE49-F238E27FC236}">
              <a16:creationId xmlns:a16="http://schemas.microsoft.com/office/drawing/2014/main" id="{0E0B2EBD-594F-4FDA-B4DC-DD01077AAB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36" name="AutoShape 31">
          <a:extLst>
            <a:ext uri="{FF2B5EF4-FFF2-40B4-BE49-F238E27FC236}">
              <a16:creationId xmlns:a16="http://schemas.microsoft.com/office/drawing/2014/main" id="{649816C6-36CB-422C-B325-9305430F126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37" name="AutoShape 31">
          <a:extLst>
            <a:ext uri="{FF2B5EF4-FFF2-40B4-BE49-F238E27FC236}">
              <a16:creationId xmlns:a16="http://schemas.microsoft.com/office/drawing/2014/main" id="{D369324A-39DF-4828-A2C3-2E289765394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38" name="AutoShape 31">
          <a:extLst>
            <a:ext uri="{FF2B5EF4-FFF2-40B4-BE49-F238E27FC236}">
              <a16:creationId xmlns:a16="http://schemas.microsoft.com/office/drawing/2014/main" id="{E7A0D088-78BC-46D5-9F7F-C72729AC92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39" name="AutoShape 31">
          <a:extLst>
            <a:ext uri="{FF2B5EF4-FFF2-40B4-BE49-F238E27FC236}">
              <a16:creationId xmlns:a16="http://schemas.microsoft.com/office/drawing/2014/main" id="{52FB5C19-40B8-4B83-933C-474103FA5E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40" name="AutoShape 31">
          <a:extLst>
            <a:ext uri="{FF2B5EF4-FFF2-40B4-BE49-F238E27FC236}">
              <a16:creationId xmlns:a16="http://schemas.microsoft.com/office/drawing/2014/main" id="{22324AB4-1769-47F2-8A3D-2BC2B4DCF8F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41" name="AutoShape 31">
          <a:extLst>
            <a:ext uri="{FF2B5EF4-FFF2-40B4-BE49-F238E27FC236}">
              <a16:creationId xmlns:a16="http://schemas.microsoft.com/office/drawing/2014/main" id="{B5B330A2-3167-4DE5-99A2-97E93C4481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42" name="AutoShape 31">
          <a:extLst>
            <a:ext uri="{FF2B5EF4-FFF2-40B4-BE49-F238E27FC236}">
              <a16:creationId xmlns:a16="http://schemas.microsoft.com/office/drawing/2014/main" id="{5F806820-7DAF-41EC-B895-7E9F23559F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43" name="AutoShape 31">
          <a:extLst>
            <a:ext uri="{FF2B5EF4-FFF2-40B4-BE49-F238E27FC236}">
              <a16:creationId xmlns:a16="http://schemas.microsoft.com/office/drawing/2014/main" id="{EB2B4275-644B-4E38-AFF5-EF6DDAD8CC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44" name="AutoShape 31">
          <a:extLst>
            <a:ext uri="{FF2B5EF4-FFF2-40B4-BE49-F238E27FC236}">
              <a16:creationId xmlns:a16="http://schemas.microsoft.com/office/drawing/2014/main" id="{EDFF9648-E346-40CD-A5CD-36F7CC31FF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45" name="AutoShape 31">
          <a:extLst>
            <a:ext uri="{FF2B5EF4-FFF2-40B4-BE49-F238E27FC236}">
              <a16:creationId xmlns:a16="http://schemas.microsoft.com/office/drawing/2014/main" id="{400EDE82-4418-401A-9BE2-18F53A598F2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46" name="AutoShape 31">
          <a:extLst>
            <a:ext uri="{FF2B5EF4-FFF2-40B4-BE49-F238E27FC236}">
              <a16:creationId xmlns:a16="http://schemas.microsoft.com/office/drawing/2014/main" id="{C6AA9383-83F1-49C4-80F4-1BC35C431C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47" name="AutoShape 31">
          <a:extLst>
            <a:ext uri="{FF2B5EF4-FFF2-40B4-BE49-F238E27FC236}">
              <a16:creationId xmlns:a16="http://schemas.microsoft.com/office/drawing/2014/main" id="{A7B8803F-3D7C-4D60-B6C6-BC5C7AEA759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48" name="AutoShape 31">
          <a:extLst>
            <a:ext uri="{FF2B5EF4-FFF2-40B4-BE49-F238E27FC236}">
              <a16:creationId xmlns:a16="http://schemas.microsoft.com/office/drawing/2014/main" id="{DE487BF9-FC5D-401A-8894-B52AB8AA276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49" name="AutoShape 31">
          <a:extLst>
            <a:ext uri="{FF2B5EF4-FFF2-40B4-BE49-F238E27FC236}">
              <a16:creationId xmlns:a16="http://schemas.microsoft.com/office/drawing/2014/main" id="{5800514B-99CB-4957-A72D-324DCF1C894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50" name="AutoShape 31">
          <a:extLst>
            <a:ext uri="{FF2B5EF4-FFF2-40B4-BE49-F238E27FC236}">
              <a16:creationId xmlns:a16="http://schemas.microsoft.com/office/drawing/2014/main" id="{D2310B4F-5AE7-4BF7-93DA-6190039DAF6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51" name="AutoShape 31">
          <a:extLst>
            <a:ext uri="{FF2B5EF4-FFF2-40B4-BE49-F238E27FC236}">
              <a16:creationId xmlns:a16="http://schemas.microsoft.com/office/drawing/2014/main" id="{EAB03618-E6CF-46BF-B4A1-654F592E6C8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52" name="AutoShape 31">
          <a:extLst>
            <a:ext uri="{FF2B5EF4-FFF2-40B4-BE49-F238E27FC236}">
              <a16:creationId xmlns:a16="http://schemas.microsoft.com/office/drawing/2014/main" id="{BE2BAC08-2543-49B8-95D5-B82336BC8E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53" name="AutoShape 31">
          <a:extLst>
            <a:ext uri="{FF2B5EF4-FFF2-40B4-BE49-F238E27FC236}">
              <a16:creationId xmlns:a16="http://schemas.microsoft.com/office/drawing/2014/main" id="{E1432CBE-108A-4731-B515-290A78446F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54" name="AutoShape 31">
          <a:extLst>
            <a:ext uri="{FF2B5EF4-FFF2-40B4-BE49-F238E27FC236}">
              <a16:creationId xmlns:a16="http://schemas.microsoft.com/office/drawing/2014/main" id="{B6A326A6-F02A-4E3F-AA8A-D4126DFB31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55" name="AutoShape 31">
          <a:extLst>
            <a:ext uri="{FF2B5EF4-FFF2-40B4-BE49-F238E27FC236}">
              <a16:creationId xmlns:a16="http://schemas.microsoft.com/office/drawing/2014/main" id="{A51CE607-81DA-462B-856C-2D7D84ACFA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56" name="AutoShape 31">
          <a:extLst>
            <a:ext uri="{FF2B5EF4-FFF2-40B4-BE49-F238E27FC236}">
              <a16:creationId xmlns:a16="http://schemas.microsoft.com/office/drawing/2014/main" id="{A42942F4-6E1E-4C30-B277-22E1309540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57" name="AutoShape 31">
          <a:extLst>
            <a:ext uri="{FF2B5EF4-FFF2-40B4-BE49-F238E27FC236}">
              <a16:creationId xmlns:a16="http://schemas.microsoft.com/office/drawing/2014/main" id="{3D545B71-7B06-4C08-B843-D4FC683098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58" name="AutoShape 31">
          <a:extLst>
            <a:ext uri="{FF2B5EF4-FFF2-40B4-BE49-F238E27FC236}">
              <a16:creationId xmlns:a16="http://schemas.microsoft.com/office/drawing/2014/main" id="{99F0F8E4-9364-45AD-9C76-9FFAE5143C7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59" name="AutoShape 31">
          <a:extLst>
            <a:ext uri="{FF2B5EF4-FFF2-40B4-BE49-F238E27FC236}">
              <a16:creationId xmlns:a16="http://schemas.microsoft.com/office/drawing/2014/main" id="{D41E02FC-27AB-43EB-98B0-B292024AAAF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60" name="AutoShape 31">
          <a:extLst>
            <a:ext uri="{FF2B5EF4-FFF2-40B4-BE49-F238E27FC236}">
              <a16:creationId xmlns:a16="http://schemas.microsoft.com/office/drawing/2014/main" id="{BB3E2DBC-1AB1-40D0-AFE6-7CC4B7F36A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61" name="AutoShape 31">
          <a:extLst>
            <a:ext uri="{FF2B5EF4-FFF2-40B4-BE49-F238E27FC236}">
              <a16:creationId xmlns:a16="http://schemas.microsoft.com/office/drawing/2014/main" id="{9215202C-8DC5-45D0-9ABE-F837989346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62" name="AutoShape 31">
          <a:extLst>
            <a:ext uri="{FF2B5EF4-FFF2-40B4-BE49-F238E27FC236}">
              <a16:creationId xmlns:a16="http://schemas.microsoft.com/office/drawing/2014/main" id="{B18AB1A2-1F59-4B7B-B96B-8F4777EB4F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63" name="AutoShape 31">
          <a:extLst>
            <a:ext uri="{FF2B5EF4-FFF2-40B4-BE49-F238E27FC236}">
              <a16:creationId xmlns:a16="http://schemas.microsoft.com/office/drawing/2014/main" id="{695A3FFB-1B42-4F9A-9CAF-D35E656838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64" name="AutoShape 31">
          <a:extLst>
            <a:ext uri="{FF2B5EF4-FFF2-40B4-BE49-F238E27FC236}">
              <a16:creationId xmlns:a16="http://schemas.microsoft.com/office/drawing/2014/main" id="{3D45D378-4FF6-4429-8C44-CD81BBFE03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65" name="AutoShape 31">
          <a:extLst>
            <a:ext uri="{FF2B5EF4-FFF2-40B4-BE49-F238E27FC236}">
              <a16:creationId xmlns:a16="http://schemas.microsoft.com/office/drawing/2014/main" id="{D7D6A062-B9B7-43BA-A79E-BEAD1D09C5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66" name="AutoShape 31">
          <a:extLst>
            <a:ext uri="{FF2B5EF4-FFF2-40B4-BE49-F238E27FC236}">
              <a16:creationId xmlns:a16="http://schemas.microsoft.com/office/drawing/2014/main" id="{F39C95AB-FE1A-412A-8225-4ECBB1CC865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67" name="AutoShape 31">
          <a:extLst>
            <a:ext uri="{FF2B5EF4-FFF2-40B4-BE49-F238E27FC236}">
              <a16:creationId xmlns:a16="http://schemas.microsoft.com/office/drawing/2014/main" id="{9C59F686-AFCD-42A2-9B71-3E8BA9BBFD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68" name="AutoShape 31">
          <a:extLst>
            <a:ext uri="{FF2B5EF4-FFF2-40B4-BE49-F238E27FC236}">
              <a16:creationId xmlns:a16="http://schemas.microsoft.com/office/drawing/2014/main" id="{1EB2D4CB-C147-4AA7-8FE1-EA8F585BAE7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69" name="AutoShape 31">
          <a:extLst>
            <a:ext uri="{FF2B5EF4-FFF2-40B4-BE49-F238E27FC236}">
              <a16:creationId xmlns:a16="http://schemas.microsoft.com/office/drawing/2014/main" id="{84C9C6BC-B810-4781-B6A2-121B11DDA2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70" name="AutoShape 31">
          <a:extLst>
            <a:ext uri="{FF2B5EF4-FFF2-40B4-BE49-F238E27FC236}">
              <a16:creationId xmlns:a16="http://schemas.microsoft.com/office/drawing/2014/main" id="{7ED6776B-AA13-4704-B3C7-B7A4F698999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71" name="AutoShape 31">
          <a:extLst>
            <a:ext uri="{FF2B5EF4-FFF2-40B4-BE49-F238E27FC236}">
              <a16:creationId xmlns:a16="http://schemas.microsoft.com/office/drawing/2014/main" id="{0A7A90B5-AD00-4521-AFA7-FD90040ED5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72" name="AutoShape 31">
          <a:extLst>
            <a:ext uri="{FF2B5EF4-FFF2-40B4-BE49-F238E27FC236}">
              <a16:creationId xmlns:a16="http://schemas.microsoft.com/office/drawing/2014/main" id="{ED3A25F1-3743-409A-B4B0-5CA53D9B90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73" name="AutoShape 31">
          <a:extLst>
            <a:ext uri="{FF2B5EF4-FFF2-40B4-BE49-F238E27FC236}">
              <a16:creationId xmlns:a16="http://schemas.microsoft.com/office/drawing/2014/main" id="{79B75C89-E741-4C36-8CC2-654C706EFA3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74" name="AutoShape 31">
          <a:extLst>
            <a:ext uri="{FF2B5EF4-FFF2-40B4-BE49-F238E27FC236}">
              <a16:creationId xmlns:a16="http://schemas.microsoft.com/office/drawing/2014/main" id="{564013E2-CDD7-4558-AD8A-A49BCF85CD1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75" name="AutoShape 31">
          <a:extLst>
            <a:ext uri="{FF2B5EF4-FFF2-40B4-BE49-F238E27FC236}">
              <a16:creationId xmlns:a16="http://schemas.microsoft.com/office/drawing/2014/main" id="{D97C50B2-C877-4A41-8744-0656F4EA2F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76" name="AutoShape 31">
          <a:extLst>
            <a:ext uri="{FF2B5EF4-FFF2-40B4-BE49-F238E27FC236}">
              <a16:creationId xmlns:a16="http://schemas.microsoft.com/office/drawing/2014/main" id="{26068FB1-9DB2-4C33-9571-2E5A8E5ABD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77" name="AutoShape 31">
          <a:extLst>
            <a:ext uri="{FF2B5EF4-FFF2-40B4-BE49-F238E27FC236}">
              <a16:creationId xmlns:a16="http://schemas.microsoft.com/office/drawing/2014/main" id="{AC66183A-701F-47A6-B834-0CEF8764507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78" name="AutoShape 31">
          <a:extLst>
            <a:ext uri="{FF2B5EF4-FFF2-40B4-BE49-F238E27FC236}">
              <a16:creationId xmlns:a16="http://schemas.microsoft.com/office/drawing/2014/main" id="{AF92FB98-AF9A-4430-A4E8-1E23C58744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79" name="AutoShape 31">
          <a:extLst>
            <a:ext uri="{FF2B5EF4-FFF2-40B4-BE49-F238E27FC236}">
              <a16:creationId xmlns:a16="http://schemas.microsoft.com/office/drawing/2014/main" id="{D6183F5E-282C-44D4-9CD3-90919373CA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80" name="AutoShape 31">
          <a:extLst>
            <a:ext uri="{FF2B5EF4-FFF2-40B4-BE49-F238E27FC236}">
              <a16:creationId xmlns:a16="http://schemas.microsoft.com/office/drawing/2014/main" id="{FC3FF57C-6BB7-4687-AA0B-EDE18F9240D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81" name="AutoShape 31">
          <a:extLst>
            <a:ext uri="{FF2B5EF4-FFF2-40B4-BE49-F238E27FC236}">
              <a16:creationId xmlns:a16="http://schemas.microsoft.com/office/drawing/2014/main" id="{1561492E-E7C9-4FC0-B5EF-470E699A9C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82" name="AutoShape 31">
          <a:extLst>
            <a:ext uri="{FF2B5EF4-FFF2-40B4-BE49-F238E27FC236}">
              <a16:creationId xmlns:a16="http://schemas.microsoft.com/office/drawing/2014/main" id="{D5B16AC7-87E2-438C-9F25-8D14FBEEBB2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83" name="AutoShape 31">
          <a:extLst>
            <a:ext uri="{FF2B5EF4-FFF2-40B4-BE49-F238E27FC236}">
              <a16:creationId xmlns:a16="http://schemas.microsoft.com/office/drawing/2014/main" id="{863C9C2A-25F6-47F4-ACF3-9FD72D90210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84" name="AutoShape 31">
          <a:extLst>
            <a:ext uri="{FF2B5EF4-FFF2-40B4-BE49-F238E27FC236}">
              <a16:creationId xmlns:a16="http://schemas.microsoft.com/office/drawing/2014/main" id="{8B03CE74-98D7-413A-9546-4A15A12620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85" name="AutoShape 31">
          <a:extLst>
            <a:ext uri="{FF2B5EF4-FFF2-40B4-BE49-F238E27FC236}">
              <a16:creationId xmlns:a16="http://schemas.microsoft.com/office/drawing/2014/main" id="{78A3DD56-4BEE-4628-B85E-D773D40799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86" name="AutoShape 31">
          <a:extLst>
            <a:ext uri="{FF2B5EF4-FFF2-40B4-BE49-F238E27FC236}">
              <a16:creationId xmlns:a16="http://schemas.microsoft.com/office/drawing/2014/main" id="{8140E56D-5C31-47A3-AA6C-03DB2811C7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87" name="AutoShape 31">
          <a:extLst>
            <a:ext uri="{FF2B5EF4-FFF2-40B4-BE49-F238E27FC236}">
              <a16:creationId xmlns:a16="http://schemas.microsoft.com/office/drawing/2014/main" id="{11E026EB-E713-4628-A63C-32A6D7A25BC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88" name="AutoShape 31">
          <a:extLst>
            <a:ext uri="{FF2B5EF4-FFF2-40B4-BE49-F238E27FC236}">
              <a16:creationId xmlns:a16="http://schemas.microsoft.com/office/drawing/2014/main" id="{216C64AB-992B-4F51-987F-0ED95305231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89" name="AutoShape 31">
          <a:extLst>
            <a:ext uri="{FF2B5EF4-FFF2-40B4-BE49-F238E27FC236}">
              <a16:creationId xmlns:a16="http://schemas.microsoft.com/office/drawing/2014/main" id="{18846C7E-5DF3-43F3-AE54-EA0ED0B81A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90" name="AutoShape 31">
          <a:extLst>
            <a:ext uri="{FF2B5EF4-FFF2-40B4-BE49-F238E27FC236}">
              <a16:creationId xmlns:a16="http://schemas.microsoft.com/office/drawing/2014/main" id="{98FD7B3C-4AE1-4B39-A2D1-C325ED3F0B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91" name="AutoShape 31">
          <a:extLst>
            <a:ext uri="{FF2B5EF4-FFF2-40B4-BE49-F238E27FC236}">
              <a16:creationId xmlns:a16="http://schemas.microsoft.com/office/drawing/2014/main" id="{899FC557-AD9E-4468-8E32-A81DB8548C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92" name="AutoShape 31">
          <a:extLst>
            <a:ext uri="{FF2B5EF4-FFF2-40B4-BE49-F238E27FC236}">
              <a16:creationId xmlns:a16="http://schemas.microsoft.com/office/drawing/2014/main" id="{826DE569-FB00-4342-8DA7-8D507DADFE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93" name="AutoShape 31">
          <a:extLst>
            <a:ext uri="{FF2B5EF4-FFF2-40B4-BE49-F238E27FC236}">
              <a16:creationId xmlns:a16="http://schemas.microsoft.com/office/drawing/2014/main" id="{5F1B9F90-DD24-4D5F-9198-1C229F082C4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94" name="AutoShape 31">
          <a:extLst>
            <a:ext uri="{FF2B5EF4-FFF2-40B4-BE49-F238E27FC236}">
              <a16:creationId xmlns:a16="http://schemas.microsoft.com/office/drawing/2014/main" id="{A04281D9-8B9C-4AA2-B420-A8D57A2C42F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95" name="AutoShape 31">
          <a:extLst>
            <a:ext uri="{FF2B5EF4-FFF2-40B4-BE49-F238E27FC236}">
              <a16:creationId xmlns:a16="http://schemas.microsoft.com/office/drawing/2014/main" id="{8EEC1E9A-3DD6-4CB6-BA5C-9464F23C89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96" name="AutoShape 31">
          <a:extLst>
            <a:ext uri="{FF2B5EF4-FFF2-40B4-BE49-F238E27FC236}">
              <a16:creationId xmlns:a16="http://schemas.microsoft.com/office/drawing/2014/main" id="{9ECED784-E602-4738-992E-F14B199EE1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97" name="AutoShape 31">
          <a:extLst>
            <a:ext uri="{FF2B5EF4-FFF2-40B4-BE49-F238E27FC236}">
              <a16:creationId xmlns:a16="http://schemas.microsoft.com/office/drawing/2014/main" id="{280EC51F-C133-406B-A021-9A655DA0BA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98" name="AutoShape 31">
          <a:extLst>
            <a:ext uri="{FF2B5EF4-FFF2-40B4-BE49-F238E27FC236}">
              <a16:creationId xmlns:a16="http://schemas.microsoft.com/office/drawing/2014/main" id="{370A315D-CD2D-4FB6-83E7-892D53AE8F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099" name="AutoShape 31">
          <a:extLst>
            <a:ext uri="{FF2B5EF4-FFF2-40B4-BE49-F238E27FC236}">
              <a16:creationId xmlns:a16="http://schemas.microsoft.com/office/drawing/2014/main" id="{DFAD209B-3723-423B-864F-A0A79B5547A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00" name="AutoShape 31">
          <a:extLst>
            <a:ext uri="{FF2B5EF4-FFF2-40B4-BE49-F238E27FC236}">
              <a16:creationId xmlns:a16="http://schemas.microsoft.com/office/drawing/2014/main" id="{1274EA8A-1DBF-48C1-9DB4-986F520ACBA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01" name="AutoShape 31">
          <a:extLst>
            <a:ext uri="{FF2B5EF4-FFF2-40B4-BE49-F238E27FC236}">
              <a16:creationId xmlns:a16="http://schemas.microsoft.com/office/drawing/2014/main" id="{0E334A97-B6A0-427F-BC93-3D34E606C7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02" name="AutoShape 31">
          <a:extLst>
            <a:ext uri="{FF2B5EF4-FFF2-40B4-BE49-F238E27FC236}">
              <a16:creationId xmlns:a16="http://schemas.microsoft.com/office/drawing/2014/main" id="{328E1446-A84B-41D2-B296-19D395E452E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03" name="AutoShape 31">
          <a:extLst>
            <a:ext uri="{FF2B5EF4-FFF2-40B4-BE49-F238E27FC236}">
              <a16:creationId xmlns:a16="http://schemas.microsoft.com/office/drawing/2014/main" id="{C996E34A-FD28-4684-9CED-26ADE95C8FA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04" name="AutoShape 31">
          <a:extLst>
            <a:ext uri="{FF2B5EF4-FFF2-40B4-BE49-F238E27FC236}">
              <a16:creationId xmlns:a16="http://schemas.microsoft.com/office/drawing/2014/main" id="{3E841833-AD0A-428D-95FD-6EA9A9BC9D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05" name="AutoShape 31">
          <a:extLst>
            <a:ext uri="{FF2B5EF4-FFF2-40B4-BE49-F238E27FC236}">
              <a16:creationId xmlns:a16="http://schemas.microsoft.com/office/drawing/2014/main" id="{F9A7FB89-169B-4451-9CAF-E427E8ACDC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06" name="AutoShape 31">
          <a:extLst>
            <a:ext uri="{FF2B5EF4-FFF2-40B4-BE49-F238E27FC236}">
              <a16:creationId xmlns:a16="http://schemas.microsoft.com/office/drawing/2014/main" id="{4DA16E24-F6C1-4D16-B99B-BECCA69793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07" name="AutoShape 31">
          <a:extLst>
            <a:ext uri="{FF2B5EF4-FFF2-40B4-BE49-F238E27FC236}">
              <a16:creationId xmlns:a16="http://schemas.microsoft.com/office/drawing/2014/main" id="{D5478A2D-A82E-43EF-9E2D-8E362F82BAA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08" name="AutoShape 31">
          <a:extLst>
            <a:ext uri="{FF2B5EF4-FFF2-40B4-BE49-F238E27FC236}">
              <a16:creationId xmlns:a16="http://schemas.microsoft.com/office/drawing/2014/main" id="{7E7FEADA-705F-4BE0-919A-3A823D8425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09" name="AutoShape 31">
          <a:extLst>
            <a:ext uri="{FF2B5EF4-FFF2-40B4-BE49-F238E27FC236}">
              <a16:creationId xmlns:a16="http://schemas.microsoft.com/office/drawing/2014/main" id="{5305CA5E-E3FC-4098-815D-DC53C01411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10" name="AutoShape 31">
          <a:extLst>
            <a:ext uri="{FF2B5EF4-FFF2-40B4-BE49-F238E27FC236}">
              <a16:creationId xmlns:a16="http://schemas.microsoft.com/office/drawing/2014/main" id="{30C27671-9CCB-492D-8912-248D6DE163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11" name="AutoShape 31">
          <a:extLst>
            <a:ext uri="{FF2B5EF4-FFF2-40B4-BE49-F238E27FC236}">
              <a16:creationId xmlns:a16="http://schemas.microsoft.com/office/drawing/2014/main" id="{69E2653D-60B4-4874-BAFB-A98A5D63B75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12" name="AutoShape 31">
          <a:extLst>
            <a:ext uri="{FF2B5EF4-FFF2-40B4-BE49-F238E27FC236}">
              <a16:creationId xmlns:a16="http://schemas.microsoft.com/office/drawing/2014/main" id="{3EE2F510-1A41-409F-908F-6E5510D6383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13" name="AutoShape 31">
          <a:extLst>
            <a:ext uri="{FF2B5EF4-FFF2-40B4-BE49-F238E27FC236}">
              <a16:creationId xmlns:a16="http://schemas.microsoft.com/office/drawing/2014/main" id="{C1BF4118-DE18-472A-81BF-86CE4FB4E8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14" name="AutoShape 31">
          <a:extLst>
            <a:ext uri="{FF2B5EF4-FFF2-40B4-BE49-F238E27FC236}">
              <a16:creationId xmlns:a16="http://schemas.microsoft.com/office/drawing/2014/main" id="{85C63454-C5A4-43AA-BF38-CC1732AEC76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15" name="AutoShape 31">
          <a:extLst>
            <a:ext uri="{FF2B5EF4-FFF2-40B4-BE49-F238E27FC236}">
              <a16:creationId xmlns:a16="http://schemas.microsoft.com/office/drawing/2014/main" id="{411C596C-2648-496D-827B-F4F0D77AF4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16" name="AutoShape 31">
          <a:extLst>
            <a:ext uri="{FF2B5EF4-FFF2-40B4-BE49-F238E27FC236}">
              <a16:creationId xmlns:a16="http://schemas.microsoft.com/office/drawing/2014/main" id="{43072813-388B-499C-918A-39F0F38B42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17" name="AutoShape 31">
          <a:extLst>
            <a:ext uri="{FF2B5EF4-FFF2-40B4-BE49-F238E27FC236}">
              <a16:creationId xmlns:a16="http://schemas.microsoft.com/office/drawing/2014/main" id="{6B3A569F-D5EE-4C08-B8D0-EE5CAE37A4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18" name="AutoShape 31">
          <a:extLst>
            <a:ext uri="{FF2B5EF4-FFF2-40B4-BE49-F238E27FC236}">
              <a16:creationId xmlns:a16="http://schemas.microsoft.com/office/drawing/2014/main" id="{B49416A1-2AFC-4B98-8DB2-E7BD45CCD0C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19" name="AutoShape 31">
          <a:extLst>
            <a:ext uri="{FF2B5EF4-FFF2-40B4-BE49-F238E27FC236}">
              <a16:creationId xmlns:a16="http://schemas.microsoft.com/office/drawing/2014/main" id="{BD4F55AC-DD0F-466A-90E9-1B055164260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20" name="AutoShape 31">
          <a:extLst>
            <a:ext uri="{FF2B5EF4-FFF2-40B4-BE49-F238E27FC236}">
              <a16:creationId xmlns:a16="http://schemas.microsoft.com/office/drawing/2014/main" id="{0A5F3E8A-2E8C-4A60-BD85-16F1CBB939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21" name="AutoShape 31">
          <a:extLst>
            <a:ext uri="{FF2B5EF4-FFF2-40B4-BE49-F238E27FC236}">
              <a16:creationId xmlns:a16="http://schemas.microsoft.com/office/drawing/2014/main" id="{630A0956-6C83-40F1-ADAF-5BAD46CD23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22" name="AutoShape 31">
          <a:extLst>
            <a:ext uri="{FF2B5EF4-FFF2-40B4-BE49-F238E27FC236}">
              <a16:creationId xmlns:a16="http://schemas.microsoft.com/office/drawing/2014/main" id="{5D583F89-7117-4642-B104-8E3DF88C98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23" name="AutoShape 31">
          <a:extLst>
            <a:ext uri="{FF2B5EF4-FFF2-40B4-BE49-F238E27FC236}">
              <a16:creationId xmlns:a16="http://schemas.microsoft.com/office/drawing/2014/main" id="{02379241-9F64-43E7-9E75-9B90C3B044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24" name="AutoShape 31">
          <a:extLst>
            <a:ext uri="{FF2B5EF4-FFF2-40B4-BE49-F238E27FC236}">
              <a16:creationId xmlns:a16="http://schemas.microsoft.com/office/drawing/2014/main" id="{611EB59B-46D0-40E5-8354-C44E0AC3AAB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25" name="AutoShape 31">
          <a:extLst>
            <a:ext uri="{FF2B5EF4-FFF2-40B4-BE49-F238E27FC236}">
              <a16:creationId xmlns:a16="http://schemas.microsoft.com/office/drawing/2014/main" id="{D26F04F9-1A4C-4637-BA0B-8CA707A78D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26" name="AutoShape 31">
          <a:extLst>
            <a:ext uri="{FF2B5EF4-FFF2-40B4-BE49-F238E27FC236}">
              <a16:creationId xmlns:a16="http://schemas.microsoft.com/office/drawing/2014/main" id="{2344925F-7FBA-4F06-B6A1-DB78C3AAC3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27" name="AutoShape 31">
          <a:extLst>
            <a:ext uri="{FF2B5EF4-FFF2-40B4-BE49-F238E27FC236}">
              <a16:creationId xmlns:a16="http://schemas.microsoft.com/office/drawing/2014/main" id="{8501E112-555B-44A0-A200-4C7467092F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28" name="AutoShape 31">
          <a:extLst>
            <a:ext uri="{FF2B5EF4-FFF2-40B4-BE49-F238E27FC236}">
              <a16:creationId xmlns:a16="http://schemas.microsoft.com/office/drawing/2014/main" id="{6C4CECD3-410B-40A4-8F6F-CF45296CB7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29" name="AutoShape 31">
          <a:extLst>
            <a:ext uri="{FF2B5EF4-FFF2-40B4-BE49-F238E27FC236}">
              <a16:creationId xmlns:a16="http://schemas.microsoft.com/office/drawing/2014/main" id="{12770BBB-A101-4F1A-B5B5-57690C0A06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30" name="AutoShape 31">
          <a:extLst>
            <a:ext uri="{FF2B5EF4-FFF2-40B4-BE49-F238E27FC236}">
              <a16:creationId xmlns:a16="http://schemas.microsoft.com/office/drawing/2014/main" id="{1EB677E7-331B-434C-95E4-C0B8B7D957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31" name="AutoShape 31">
          <a:extLst>
            <a:ext uri="{FF2B5EF4-FFF2-40B4-BE49-F238E27FC236}">
              <a16:creationId xmlns:a16="http://schemas.microsoft.com/office/drawing/2014/main" id="{31FA99C0-2140-4B1A-894D-7BE62AA708A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32" name="AutoShape 31">
          <a:extLst>
            <a:ext uri="{FF2B5EF4-FFF2-40B4-BE49-F238E27FC236}">
              <a16:creationId xmlns:a16="http://schemas.microsoft.com/office/drawing/2014/main" id="{24D11D1F-BEBA-463C-9506-66F06FE135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33" name="AutoShape 31">
          <a:extLst>
            <a:ext uri="{FF2B5EF4-FFF2-40B4-BE49-F238E27FC236}">
              <a16:creationId xmlns:a16="http://schemas.microsoft.com/office/drawing/2014/main" id="{1508DF5A-22DB-4E3A-B716-4111ACC2561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34" name="AutoShape 31">
          <a:extLst>
            <a:ext uri="{FF2B5EF4-FFF2-40B4-BE49-F238E27FC236}">
              <a16:creationId xmlns:a16="http://schemas.microsoft.com/office/drawing/2014/main" id="{EE22ACD2-6B28-448A-99B0-A7F8AD7180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35" name="AutoShape 31">
          <a:extLst>
            <a:ext uri="{FF2B5EF4-FFF2-40B4-BE49-F238E27FC236}">
              <a16:creationId xmlns:a16="http://schemas.microsoft.com/office/drawing/2014/main" id="{C7F0FB2A-E926-4B33-8D97-49CE21738E7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36" name="AutoShape 31">
          <a:extLst>
            <a:ext uri="{FF2B5EF4-FFF2-40B4-BE49-F238E27FC236}">
              <a16:creationId xmlns:a16="http://schemas.microsoft.com/office/drawing/2014/main" id="{545494AE-E9B8-4D7E-A96C-F16A5145F7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37" name="AutoShape 31">
          <a:extLst>
            <a:ext uri="{FF2B5EF4-FFF2-40B4-BE49-F238E27FC236}">
              <a16:creationId xmlns:a16="http://schemas.microsoft.com/office/drawing/2014/main" id="{126C549F-80B7-4EFC-9464-96664620889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38" name="AutoShape 31">
          <a:extLst>
            <a:ext uri="{FF2B5EF4-FFF2-40B4-BE49-F238E27FC236}">
              <a16:creationId xmlns:a16="http://schemas.microsoft.com/office/drawing/2014/main" id="{3DBA2A29-BBDE-43EC-8A48-23F23BC6A6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39" name="AutoShape 31">
          <a:extLst>
            <a:ext uri="{FF2B5EF4-FFF2-40B4-BE49-F238E27FC236}">
              <a16:creationId xmlns:a16="http://schemas.microsoft.com/office/drawing/2014/main" id="{75B3F460-B6E8-475D-BF2C-ADE7780699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40" name="AutoShape 31">
          <a:extLst>
            <a:ext uri="{FF2B5EF4-FFF2-40B4-BE49-F238E27FC236}">
              <a16:creationId xmlns:a16="http://schemas.microsoft.com/office/drawing/2014/main" id="{826E068A-159F-43A0-ABDA-6239A1F53F0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41" name="AutoShape 31">
          <a:extLst>
            <a:ext uri="{FF2B5EF4-FFF2-40B4-BE49-F238E27FC236}">
              <a16:creationId xmlns:a16="http://schemas.microsoft.com/office/drawing/2014/main" id="{B8087CD8-0D04-4006-9DC1-49A1F2024C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42" name="AutoShape 31">
          <a:extLst>
            <a:ext uri="{FF2B5EF4-FFF2-40B4-BE49-F238E27FC236}">
              <a16:creationId xmlns:a16="http://schemas.microsoft.com/office/drawing/2014/main" id="{670C539D-7DC1-44BC-945E-2A16D1E675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43" name="AutoShape 31">
          <a:extLst>
            <a:ext uri="{FF2B5EF4-FFF2-40B4-BE49-F238E27FC236}">
              <a16:creationId xmlns:a16="http://schemas.microsoft.com/office/drawing/2014/main" id="{F83C3955-2853-4B41-A958-B58444C3D19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44" name="AutoShape 31">
          <a:extLst>
            <a:ext uri="{FF2B5EF4-FFF2-40B4-BE49-F238E27FC236}">
              <a16:creationId xmlns:a16="http://schemas.microsoft.com/office/drawing/2014/main" id="{31F8BB00-203F-4D2E-8CAA-47B3A33E63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45" name="AutoShape 31">
          <a:extLst>
            <a:ext uri="{FF2B5EF4-FFF2-40B4-BE49-F238E27FC236}">
              <a16:creationId xmlns:a16="http://schemas.microsoft.com/office/drawing/2014/main" id="{1BC9D9C8-6EF3-4F39-9AEB-DA33374A2EF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46" name="AutoShape 31">
          <a:extLst>
            <a:ext uri="{FF2B5EF4-FFF2-40B4-BE49-F238E27FC236}">
              <a16:creationId xmlns:a16="http://schemas.microsoft.com/office/drawing/2014/main" id="{0D194220-833A-479C-98A3-C2ECFB6A81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47" name="AutoShape 31">
          <a:extLst>
            <a:ext uri="{FF2B5EF4-FFF2-40B4-BE49-F238E27FC236}">
              <a16:creationId xmlns:a16="http://schemas.microsoft.com/office/drawing/2014/main" id="{2DF71CA3-5ACB-4C07-BB76-2116F9DED5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48" name="AutoShape 31">
          <a:extLst>
            <a:ext uri="{FF2B5EF4-FFF2-40B4-BE49-F238E27FC236}">
              <a16:creationId xmlns:a16="http://schemas.microsoft.com/office/drawing/2014/main" id="{8810759B-9CF6-4005-9DA2-BC559C340CE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49" name="AutoShape 31">
          <a:extLst>
            <a:ext uri="{FF2B5EF4-FFF2-40B4-BE49-F238E27FC236}">
              <a16:creationId xmlns:a16="http://schemas.microsoft.com/office/drawing/2014/main" id="{BCAAD94D-DA83-4CF4-AD4C-ABD39BDACA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50" name="AutoShape 31">
          <a:extLst>
            <a:ext uri="{FF2B5EF4-FFF2-40B4-BE49-F238E27FC236}">
              <a16:creationId xmlns:a16="http://schemas.microsoft.com/office/drawing/2014/main" id="{7FCDFCCD-C0F2-45BA-BB00-59810FA971E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51" name="AutoShape 31">
          <a:extLst>
            <a:ext uri="{FF2B5EF4-FFF2-40B4-BE49-F238E27FC236}">
              <a16:creationId xmlns:a16="http://schemas.microsoft.com/office/drawing/2014/main" id="{D4772828-B9E3-4BDB-A01D-47B4BED4AC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52" name="AutoShape 31">
          <a:extLst>
            <a:ext uri="{FF2B5EF4-FFF2-40B4-BE49-F238E27FC236}">
              <a16:creationId xmlns:a16="http://schemas.microsoft.com/office/drawing/2014/main" id="{292C4524-80EE-42B1-BE0D-B37FCDFF2B5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53" name="AutoShape 31">
          <a:extLst>
            <a:ext uri="{FF2B5EF4-FFF2-40B4-BE49-F238E27FC236}">
              <a16:creationId xmlns:a16="http://schemas.microsoft.com/office/drawing/2014/main" id="{DC7C4641-1742-4375-90E9-6467934304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54" name="AutoShape 31">
          <a:extLst>
            <a:ext uri="{FF2B5EF4-FFF2-40B4-BE49-F238E27FC236}">
              <a16:creationId xmlns:a16="http://schemas.microsoft.com/office/drawing/2014/main" id="{1829934B-7AB5-4616-9C2E-B7602A0108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55" name="AutoShape 31">
          <a:extLst>
            <a:ext uri="{FF2B5EF4-FFF2-40B4-BE49-F238E27FC236}">
              <a16:creationId xmlns:a16="http://schemas.microsoft.com/office/drawing/2014/main" id="{ACEB80B1-68A2-4B67-BF46-31C91D2048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56" name="AutoShape 31">
          <a:extLst>
            <a:ext uri="{FF2B5EF4-FFF2-40B4-BE49-F238E27FC236}">
              <a16:creationId xmlns:a16="http://schemas.microsoft.com/office/drawing/2014/main" id="{3209E255-07C9-48AB-960E-CBE42A908FF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57" name="AutoShape 31">
          <a:extLst>
            <a:ext uri="{FF2B5EF4-FFF2-40B4-BE49-F238E27FC236}">
              <a16:creationId xmlns:a16="http://schemas.microsoft.com/office/drawing/2014/main" id="{513D71DC-2ECB-44FD-BCDC-8539AB231F9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58" name="AutoShape 31">
          <a:extLst>
            <a:ext uri="{FF2B5EF4-FFF2-40B4-BE49-F238E27FC236}">
              <a16:creationId xmlns:a16="http://schemas.microsoft.com/office/drawing/2014/main" id="{6EA5F77D-6989-4962-8520-B0713E28BC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59" name="AutoShape 31">
          <a:extLst>
            <a:ext uri="{FF2B5EF4-FFF2-40B4-BE49-F238E27FC236}">
              <a16:creationId xmlns:a16="http://schemas.microsoft.com/office/drawing/2014/main" id="{B7BBBEBC-B5CA-4401-9372-7FFE44C8C10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60" name="AutoShape 31">
          <a:extLst>
            <a:ext uri="{FF2B5EF4-FFF2-40B4-BE49-F238E27FC236}">
              <a16:creationId xmlns:a16="http://schemas.microsoft.com/office/drawing/2014/main" id="{99720272-4D5A-41BF-B254-EE79C95767E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61" name="AutoShape 31">
          <a:extLst>
            <a:ext uri="{FF2B5EF4-FFF2-40B4-BE49-F238E27FC236}">
              <a16:creationId xmlns:a16="http://schemas.microsoft.com/office/drawing/2014/main" id="{31CD4300-7770-465F-89A4-231F4F4463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62" name="AutoShape 31">
          <a:extLst>
            <a:ext uri="{FF2B5EF4-FFF2-40B4-BE49-F238E27FC236}">
              <a16:creationId xmlns:a16="http://schemas.microsoft.com/office/drawing/2014/main" id="{EE03D087-1346-4485-AC95-DB16AD87CB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63" name="AutoShape 31">
          <a:extLst>
            <a:ext uri="{FF2B5EF4-FFF2-40B4-BE49-F238E27FC236}">
              <a16:creationId xmlns:a16="http://schemas.microsoft.com/office/drawing/2014/main" id="{1AA7E274-6525-49F2-8403-82C822A569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64" name="AutoShape 31">
          <a:extLst>
            <a:ext uri="{FF2B5EF4-FFF2-40B4-BE49-F238E27FC236}">
              <a16:creationId xmlns:a16="http://schemas.microsoft.com/office/drawing/2014/main" id="{769B91B0-EBBF-4716-A323-7739A90406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65" name="AutoShape 31">
          <a:extLst>
            <a:ext uri="{FF2B5EF4-FFF2-40B4-BE49-F238E27FC236}">
              <a16:creationId xmlns:a16="http://schemas.microsoft.com/office/drawing/2014/main" id="{28A71F07-277D-430C-B323-95E8F300E2D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66" name="AutoShape 31">
          <a:extLst>
            <a:ext uri="{FF2B5EF4-FFF2-40B4-BE49-F238E27FC236}">
              <a16:creationId xmlns:a16="http://schemas.microsoft.com/office/drawing/2014/main" id="{22B53999-2A65-44BC-B9F4-21FBE33CCA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67" name="AutoShape 31">
          <a:extLst>
            <a:ext uri="{FF2B5EF4-FFF2-40B4-BE49-F238E27FC236}">
              <a16:creationId xmlns:a16="http://schemas.microsoft.com/office/drawing/2014/main" id="{57892FE9-FD3C-4F21-B2B9-DABD45B30BD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68" name="AutoShape 31">
          <a:extLst>
            <a:ext uri="{FF2B5EF4-FFF2-40B4-BE49-F238E27FC236}">
              <a16:creationId xmlns:a16="http://schemas.microsoft.com/office/drawing/2014/main" id="{DF51E6E7-6EFE-4393-B4A9-550A92AADF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69" name="AutoShape 31">
          <a:extLst>
            <a:ext uri="{FF2B5EF4-FFF2-40B4-BE49-F238E27FC236}">
              <a16:creationId xmlns:a16="http://schemas.microsoft.com/office/drawing/2014/main" id="{71B25837-DC2F-4D16-91B6-8C22B945FC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70" name="AutoShape 31">
          <a:extLst>
            <a:ext uri="{FF2B5EF4-FFF2-40B4-BE49-F238E27FC236}">
              <a16:creationId xmlns:a16="http://schemas.microsoft.com/office/drawing/2014/main" id="{A1E6C621-8965-41BE-918F-BFC33D9D2AB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71" name="AutoShape 31">
          <a:extLst>
            <a:ext uri="{FF2B5EF4-FFF2-40B4-BE49-F238E27FC236}">
              <a16:creationId xmlns:a16="http://schemas.microsoft.com/office/drawing/2014/main" id="{DE610648-669A-4DBB-81DA-01A9B52D6C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72" name="AutoShape 31">
          <a:extLst>
            <a:ext uri="{FF2B5EF4-FFF2-40B4-BE49-F238E27FC236}">
              <a16:creationId xmlns:a16="http://schemas.microsoft.com/office/drawing/2014/main" id="{7368409A-2D1B-4850-8603-358A24BD6C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73" name="AutoShape 31">
          <a:extLst>
            <a:ext uri="{FF2B5EF4-FFF2-40B4-BE49-F238E27FC236}">
              <a16:creationId xmlns:a16="http://schemas.microsoft.com/office/drawing/2014/main" id="{86A72C16-1442-4ED4-8749-5BFD608A674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74" name="AutoShape 31">
          <a:extLst>
            <a:ext uri="{FF2B5EF4-FFF2-40B4-BE49-F238E27FC236}">
              <a16:creationId xmlns:a16="http://schemas.microsoft.com/office/drawing/2014/main" id="{8B1A27ED-B37D-409D-AAD7-C4043F1F38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75" name="AutoShape 31">
          <a:extLst>
            <a:ext uri="{FF2B5EF4-FFF2-40B4-BE49-F238E27FC236}">
              <a16:creationId xmlns:a16="http://schemas.microsoft.com/office/drawing/2014/main" id="{E97F172C-23EF-4092-BADE-ABC42041CFA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76" name="AutoShape 31">
          <a:extLst>
            <a:ext uri="{FF2B5EF4-FFF2-40B4-BE49-F238E27FC236}">
              <a16:creationId xmlns:a16="http://schemas.microsoft.com/office/drawing/2014/main" id="{1C256E69-1F1D-42E2-AAFC-E6E3A22A8F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77" name="AutoShape 31">
          <a:extLst>
            <a:ext uri="{FF2B5EF4-FFF2-40B4-BE49-F238E27FC236}">
              <a16:creationId xmlns:a16="http://schemas.microsoft.com/office/drawing/2014/main" id="{F465906A-539F-42D6-9572-E32774DD27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78" name="AutoShape 31">
          <a:extLst>
            <a:ext uri="{FF2B5EF4-FFF2-40B4-BE49-F238E27FC236}">
              <a16:creationId xmlns:a16="http://schemas.microsoft.com/office/drawing/2014/main" id="{CD448102-5641-4D08-B7DC-2DD5EA3C31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79" name="AutoShape 31">
          <a:extLst>
            <a:ext uri="{FF2B5EF4-FFF2-40B4-BE49-F238E27FC236}">
              <a16:creationId xmlns:a16="http://schemas.microsoft.com/office/drawing/2014/main" id="{FC975C49-E7A9-492F-8946-9434E24167D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80" name="AutoShape 31">
          <a:extLst>
            <a:ext uri="{FF2B5EF4-FFF2-40B4-BE49-F238E27FC236}">
              <a16:creationId xmlns:a16="http://schemas.microsoft.com/office/drawing/2014/main" id="{1B47DFC7-0F7E-48E9-81B0-3F237DFE9A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81" name="AutoShape 31">
          <a:extLst>
            <a:ext uri="{FF2B5EF4-FFF2-40B4-BE49-F238E27FC236}">
              <a16:creationId xmlns:a16="http://schemas.microsoft.com/office/drawing/2014/main" id="{D8304DC2-E675-43CB-8DAA-D1E60FFA011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82" name="AutoShape 31">
          <a:extLst>
            <a:ext uri="{FF2B5EF4-FFF2-40B4-BE49-F238E27FC236}">
              <a16:creationId xmlns:a16="http://schemas.microsoft.com/office/drawing/2014/main" id="{8CA671BC-DC4B-4817-B1A6-2F733D802B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83" name="AutoShape 31">
          <a:extLst>
            <a:ext uri="{FF2B5EF4-FFF2-40B4-BE49-F238E27FC236}">
              <a16:creationId xmlns:a16="http://schemas.microsoft.com/office/drawing/2014/main" id="{59B8C3C7-E565-4049-9970-9E97958F9D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84" name="AutoShape 31">
          <a:extLst>
            <a:ext uri="{FF2B5EF4-FFF2-40B4-BE49-F238E27FC236}">
              <a16:creationId xmlns:a16="http://schemas.microsoft.com/office/drawing/2014/main" id="{7C83BB2A-19AF-416E-8641-3A0FAC85ED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85" name="AutoShape 31">
          <a:extLst>
            <a:ext uri="{FF2B5EF4-FFF2-40B4-BE49-F238E27FC236}">
              <a16:creationId xmlns:a16="http://schemas.microsoft.com/office/drawing/2014/main" id="{CD76912F-8E28-4AA7-AAF2-3C8A825561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86" name="AutoShape 31">
          <a:extLst>
            <a:ext uri="{FF2B5EF4-FFF2-40B4-BE49-F238E27FC236}">
              <a16:creationId xmlns:a16="http://schemas.microsoft.com/office/drawing/2014/main" id="{1529066E-0DBB-4D5E-95B4-C9D98F9034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87" name="AutoShape 31">
          <a:extLst>
            <a:ext uri="{FF2B5EF4-FFF2-40B4-BE49-F238E27FC236}">
              <a16:creationId xmlns:a16="http://schemas.microsoft.com/office/drawing/2014/main" id="{A3DCD049-66AB-4065-B36F-4330652DFD1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88" name="AutoShape 31">
          <a:extLst>
            <a:ext uri="{FF2B5EF4-FFF2-40B4-BE49-F238E27FC236}">
              <a16:creationId xmlns:a16="http://schemas.microsoft.com/office/drawing/2014/main" id="{4AB20AD3-931D-4D1B-8BEF-8CC267EFD3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89" name="AutoShape 31">
          <a:extLst>
            <a:ext uri="{FF2B5EF4-FFF2-40B4-BE49-F238E27FC236}">
              <a16:creationId xmlns:a16="http://schemas.microsoft.com/office/drawing/2014/main" id="{6FCE75BC-2F7D-4177-A39B-66104BA5A0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90" name="AutoShape 31">
          <a:extLst>
            <a:ext uri="{FF2B5EF4-FFF2-40B4-BE49-F238E27FC236}">
              <a16:creationId xmlns:a16="http://schemas.microsoft.com/office/drawing/2014/main" id="{3ADCEAA2-D8F8-4473-A58C-A2041B6E20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91" name="AutoShape 31">
          <a:extLst>
            <a:ext uri="{FF2B5EF4-FFF2-40B4-BE49-F238E27FC236}">
              <a16:creationId xmlns:a16="http://schemas.microsoft.com/office/drawing/2014/main" id="{5B1ACE8F-CC02-4FCA-BCAD-AF20940BF57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92" name="AutoShape 31">
          <a:extLst>
            <a:ext uri="{FF2B5EF4-FFF2-40B4-BE49-F238E27FC236}">
              <a16:creationId xmlns:a16="http://schemas.microsoft.com/office/drawing/2014/main" id="{FB41D84A-13D5-4172-92CC-75C763C1E31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93" name="AutoShape 31">
          <a:extLst>
            <a:ext uri="{FF2B5EF4-FFF2-40B4-BE49-F238E27FC236}">
              <a16:creationId xmlns:a16="http://schemas.microsoft.com/office/drawing/2014/main" id="{11D69B23-1C63-42A6-A30E-C24D4D14A7E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94" name="AutoShape 31">
          <a:extLst>
            <a:ext uri="{FF2B5EF4-FFF2-40B4-BE49-F238E27FC236}">
              <a16:creationId xmlns:a16="http://schemas.microsoft.com/office/drawing/2014/main" id="{F94F93F9-B7E2-4DFF-8F34-06957C13CA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95" name="AutoShape 31">
          <a:extLst>
            <a:ext uri="{FF2B5EF4-FFF2-40B4-BE49-F238E27FC236}">
              <a16:creationId xmlns:a16="http://schemas.microsoft.com/office/drawing/2014/main" id="{A51A7D34-E528-4C76-9C2E-80C4B67AC89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96" name="AutoShape 31">
          <a:extLst>
            <a:ext uri="{FF2B5EF4-FFF2-40B4-BE49-F238E27FC236}">
              <a16:creationId xmlns:a16="http://schemas.microsoft.com/office/drawing/2014/main" id="{2D1DB34D-8951-4E30-8AD4-DD7327187E6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97" name="AutoShape 31">
          <a:extLst>
            <a:ext uri="{FF2B5EF4-FFF2-40B4-BE49-F238E27FC236}">
              <a16:creationId xmlns:a16="http://schemas.microsoft.com/office/drawing/2014/main" id="{4C4A013F-8270-40ED-926A-1A06B0B0A0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98" name="AutoShape 31">
          <a:extLst>
            <a:ext uri="{FF2B5EF4-FFF2-40B4-BE49-F238E27FC236}">
              <a16:creationId xmlns:a16="http://schemas.microsoft.com/office/drawing/2014/main" id="{A97E4C90-93B7-4F3B-A87B-BCA63DC92E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199" name="AutoShape 31">
          <a:extLst>
            <a:ext uri="{FF2B5EF4-FFF2-40B4-BE49-F238E27FC236}">
              <a16:creationId xmlns:a16="http://schemas.microsoft.com/office/drawing/2014/main" id="{1CAD7386-748F-4937-ABDA-192D89E384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00" name="AutoShape 31">
          <a:extLst>
            <a:ext uri="{FF2B5EF4-FFF2-40B4-BE49-F238E27FC236}">
              <a16:creationId xmlns:a16="http://schemas.microsoft.com/office/drawing/2014/main" id="{DA685F8C-A88D-4F3C-9860-E44F0F232D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01" name="AutoShape 31">
          <a:extLst>
            <a:ext uri="{FF2B5EF4-FFF2-40B4-BE49-F238E27FC236}">
              <a16:creationId xmlns:a16="http://schemas.microsoft.com/office/drawing/2014/main" id="{B1079789-E753-46EE-8E90-CD386323F6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02" name="AutoShape 31">
          <a:extLst>
            <a:ext uri="{FF2B5EF4-FFF2-40B4-BE49-F238E27FC236}">
              <a16:creationId xmlns:a16="http://schemas.microsoft.com/office/drawing/2014/main" id="{29D91D64-B582-49F5-B796-6B04EE04F9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03" name="AutoShape 31">
          <a:extLst>
            <a:ext uri="{FF2B5EF4-FFF2-40B4-BE49-F238E27FC236}">
              <a16:creationId xmlns:a16="http://schemas.microsoft.com/office/drawing/2014/main" id="{002D580F-F176-4C63-8A04-18F3BD1717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04" name="AutoShape 31">
          <a:extLst>
            <a:ext uri="{FF2B5EF4-FFF2-40B4-BE49-F238E27FC236}">
              <a16:creationId xmlns:a16="http://schemas.microsoft.com/office/drawing/2014/main" id="{6BFD9D4F-BC23-4548-9AE4-5387BBECC2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05" name="AutoShape 31">
          <a:extLst>
            <a:ext uri="{FF2B5EF4-FFF2-40B4-BE49-F238E27FC236}">
              <a16:creationId xmlns:a16="http://schemas.microsoft.com/office/drawing/2014/main" id="{DC09BD7C-3FAF-44EE-AF77-C9F496568C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06" name="AutoShape 31">
          <a:extLst>
            <a:ext uri="{FF2B5EF4-FFF2-40B4-BE49-F238E27FC236}">
              <a16:creationId xmlns:a16="http://schemas.microsoft.com/office/drawing/2014/main" id="{385D8790-0A34-48C1-BFDF-BB12A0C687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07" name="AutoShape 31">
          <a:extLst>
            <a:ext uri="{FF2B5EF4-FFF2-40B4-BE49-F238E27FC236}">
              <a16:creationId xmlns:a16="http://schemas.microsoft.com/office/drawing/2014/main" id="{F6B51F05-3B09-4B0E-ABDB-AD6A616CD94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08" name="AutoShape 31">
          <a:extLst>
            <a:ext uri="{FF2B5EF4-FFF2-40B4-BE49-F238E27FC236}">
              <a16:creationId xmlns:a16="http://schemas.microsoft.com/office/drawing/2014/main" id="{B1054906-E1D9-4E7C-ACCC-D331EBD6A50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09" name="AutoShape 31">
          <a:extLst>
            <a:ext uri="{FF2B5EF4-FFF2-40B4-BE49-F238E27FC236}">
              <a16:creationId xmlns:a16="http://schemas.microsoft.com/office/drawing/2014/main" id="{5ED3E62B-641E-48D0-B7C8-9A2A084098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10" name="AutoShape 31">
          <a:extLst>
            <a:ext uri="{FF2B5EF4-FFF2-40B4-BE49-F238E27FC236}">
              <a16:creationId xmlns:a16="http://schemas.microsoft.com/office/drawing/2014/main" id="{01CA4808-A7FC-4AE2-AA38-5EAC208861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11" name="AutoShape 31">
          <a:extLst>
            <a:ext uri="{FF2B5EF4-FFF2-40B4-BE49-F238E27FC236}">
              <a16:creationId xmlns:a16="http://schemas.microsoft.com/office/drawing/2014/main" id="{E1F7AC1C-B6DB-43DC-B256-9EDF5662C4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12" name="AutoShape 31">
          <a:extLst>
            <a:ext uri="{FF2B5EF4-FFF2-40B4-BE49-F238E27FC236}">
              <a16:creationId xmlns:a16="http://schemas.microsoft.com/office/drawing/2014/main" id="{ACC95A30-7F9D-4C53-8043-235F5E54CC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13" name="AutoShape 31">
          <a:extLst>
            <a:ext uri="{FF2B5EF4-FFF2-40B4-BE49-F238E27FC236}">
              <a16:creationId xmlns:a16="http://schemas.microsoft.com/office/drawing/2014/main" id="{09280C8D-B328-4A91-B784-25F26DAD5F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14" name="AutoShape 31">
          <a:extLst>
            <a:ext uri="{FF2B5EF4-FFF2-40B4-BE49-F238E27FC236}">
              <a16:creationId xmlns:a16="http://schemas.microsoft.com/office/drawing/2014/main" id="{32915DE5-7D72-419D-8C8A-496D2274BB3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15" name="AutoShape 31">
          <a:extLst>
            <a:ext uri="{FF2B5EF4-FFF2-40B4-BE49-F238E27FC236}">
              <a16:creationId xmlns:a16="http://schemas.microsoft.com/office/drawing/2014/main" id="{A078D9C1-DC69-4030-AE6E-9B49CECBDB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16" name="AutoShape 31">
          <a:extLst>
            <a:ext uri="{FF2B5EF4-FFF2-40B4-BE49-F238E27FC236}">
              <a16:creationId xmlns:a16="http://schemas.microsoft.com/office/drawing/2014/main" id="{A32A3404-EA2F-41CD-BDF6-64DE6271A8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17" name="AutoShape 31">
          <a:extLst>
            <a:ext uri="{FF2B5EF4-FFF2-40B4-BE49-F238E27FC236}">
              <a16:creationId xmlns:a16="http://schemas.microsoft.com/office/drawing/2014/main" id="{FFC0C26C-DCE0-4CFB-B93D-03CA6A97B9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18" name="AutoShape 31">
          <a:extLst>
            <a:ext uri="{FF2B5EF4-FFF2-40B4-BE49-F238E27FC236}">
              <a16:creationId xmlns:a16="http://schemas.microsoft.com/office/drawing/2014/main" id="{8C8E5EDA-95DA-46BE-8799-D4E56A25657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19" name="AutoShape 31">
          <a:extLst>
            <a:ext uri="{FF2B5EF4-FFF2-40B4-BE49-F238E27FC236}">
              <a16:creationId xmlns:a16="http://schemas.microsoft.com/office/drawing/2014/main" id="{09DCCCBB-D024-4A96-8D61-F6789760A9A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20" name="AutoShape 31">
          <a:extLst>
            <a:ext uri="{FF2B5EF4-FFF2-40B4-BE49-F238E27FC236}">
              <a16:creationId xmlns:a16="http://schemas.microsoft.com/office/drawing/2014/main" id="{F0239BE6-B9B9-467F-8765-0817AFF6E8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21" name="AutoShape 31">
          <a:extLst>
            <a:ext uri="{FF2B5EF4-FFF2-40B4-BE49-F238E27FC236}">
              <a16:creationId xmlns:a16="http://schemas.microsoft.com/office/drawing/2014/main" id="{D66DD265-08D3-49AF-BA06-19C2FCAA925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22" name="AutoShape 31">
          <a:extLst>
            <a:ext uri="{FF2B5EF4-FFF2-40B4-BE49-F238E27FC236}">
              <a16:creationId xmlns:a16="http://schemas.microsoft.com/office/drawing/2014/main" id="{64AEBB7D-25EA-4E7A-902F-10E5D52B3F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23" name="AutoShape 31">
          <a:extLst>
            <a:ext uri="{FF2B5EF4-FFF2-40B4-BE49-F238E27FC236}">
              <a16:creationId xmlns:a16="http://schemas.microsoft.com/office/drawing/2014/main" id="{1959E7D3-5333-4649-8899-09BDB7C08A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24" name="AutoShape 31">
          <a:extLst>
            <a:ext uri="{FF2B5EF4-FFF2-40B4-BE49-F238E27FC236}">
              <a16:creationId xmlns:a16="http://schemas.microsoft.com/office/drawing/2014/main" id="{3535A58F-874D-43E3-93E7-1CC4AEAB2A3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25" name="AutoShape 31">
          <a:extLst>
            <a:ext uri="{FF2B5EF4-FFF2-40B4-BE49-F238E27FC236}">
              <a16:creationId xmlns:a16="http://schemas.microsoft.com/office/drawing/2014/main" id="{6B82A443-D072-4754-B8A9-41414A781D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26" name="AutoShape 31">
          <a:extLst>
            <a:ext uri="{FF2B5EF4-FFF2-40B4-BE49-F238E27FC236}">
              <a16:creationId xmlns:a16="http://schemas.microsoft.com/office/drawing/2014/main" id="{46C00DA2-C332-4EF8-A79E-CEF04961FD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27" name="AutoShape 31">
          <a:extLst>
            <a:ext uri="{FF2B5EF4-FFF2-40B4-BE49-F238E27FC236}">
              <a16:creationId xmlns:a16="http://schemas.microsoft.com/office/drawing/2014/main" id="{B22607E4-9E00-46AD-99A1-52170311E4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28" name="AutoShape 31">
          <a:extLst>
            <a:ext uri="{FF2B5EF4-FFF2-40B4-BE49-F238E27FC236}">
              <a16:creationId xmlns:a16="http://schemas.microsoft.com/office/drawing/2014/main" id="{92DACC49-A1E7-4635-90BD-CB09ACAD690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29" name="AutoShape 31">
          <a:extLst>
            <a:ext uri="{FF2B5EF4-FFF2-40B4-BE49-F238E27FC236}">
              <a16:creationId xmlns:a16="http://schemas.microsoft.com/office/drawing/2014/main" id="{0AA65871-2D5D-499A-8EC5-8E3A5210282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30" name="AutoShape 31">
          <a:extLst>
            <a:ext uri="{FF2B5EF4-FFF2-40B4-BE49-F238E27FC236}">
              <a16:creationId xmlns:a16="http://schemas.microsoft.com/office/drawing/2014/main" id="{351CE004-7951-484F-ABB7-B7AE88E8D7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31" name="AutoShape 31">
          <a:extLst>
            <a:ext uri="{FF2B5EF4-FFF2-40B4-BE49-F238E27FC236}">
              <a16:creationId xmlns:a16="http://schemas.microsoft.com/office/drawing/2014/main" id="{76869067-AC2D-4A8D-802F-CEDC0C7DB4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32" name="AutoShape 31">
          <a:extLst>
            <a:ext uri="{FF2B5EF4-FFF2-40B4-BE49-F238E27FC236}">
              <a16:creationId xmlns:a16="http://schemas.microsoft.com/office/drawing/2014/main" id="{587EEABD-BEBD-43D8-BC77-553330C1A79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33" name="AutoShape 31">
          <a:extLst>
            <a:ext uri="{FF2B5EF4-FFF2-40B4-BE49-F238E27FC236}">
              <a16:creationId xmlns:a16="http://schemas.microsoft.com/office/drawing/2014/main" id="{C9B66872-C9DA-4E8F-8E8F-4821F04BDF9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34" name="AutoShape 31">
          <a:extLst>
            <a:ext uri="{FF2B5EF4-FFF2-40B4-BE49-F238E27FC236}">
              <a16:creationId xmlns:a16="http://schemas.microsoft.com/office/drawing/2014/main" id="{BE7E8B3C-5ED1-4F25-8602-6DE0874AA21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35" name="AutoShape 31">
          <a:extLst>
            <a:ext uri="{FF2B5EF4-FFF2-40B4-BE49-F238E27FC236}">
              <a16:creationId xmlns:a16="http://schemas.microsoft.com/office/drawing/2014/main" id="{B58BEA63-6DB6-4ACC-8EA4-FA7D0D97F8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36" name="AutoShape 31">
          <a:extLst>
            <a:ext uri="{FF2B5EF4-FFF2-40B4-BE49-F238E27FC236}">
              <a16:creationId xmlns:a16="http://schemas.microsoft.com/office/drawing/2014/main" id="{C39497E4-64A5-4A96-B725-AC8344BE13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37" name="AutoShape 31">
          <a:extLst>
            <a:ext uri="{FF2B5EF4-FFF2-40B4-BE49-F238E27FC236}">
              <a16:creationId xmlns:a16="http://schemas.microsoft.com/office/drawing/2014/main" id="{BBC3523E-7906-42BB-BD01-DF7A5FC894B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38" name="AutoShape 31">
          <a:extLst>
            <a:ext uri="{FF2B5EF4-FFF2-40B4-BE49-F238E27FC236}">
              <a16:creationId xmlns:a16="http://schemas.microsoft.com/office/drawing/2014/main" id="{CD900DEA-C93B-48AC-B624-FE82ED94AD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39" name="AutoShape 31">
          <a:extLst>
            <a:ext uri="{FF2B5EF4-FFF2-40B4-BE49-F238E27FC236}">
              <a16:creationId xmlns:a16="http://schemas.microsoft.com/office/drawing/2014/main" id="{B33B3E71-872F-43D5-AFB0-D6348A3723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40" name="AutoShape 31">
          <a:extLst>
            <a:ext uri="{FF2B5EF4-FFF2-40B4-BE49-F238E27FC236}">
              <a16:creationId xmlns:a16="http://schemas.microsoft.com/office/drawing/2014/main" id="{6A0D653C-7C76-4E6D-9CED-CFC791CF89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41" name="AutoShape 31">
          <a:extLst>
            <a:ext uri="{FF2B5EF4-FFF2-40B4-BE49-F238E27FC236}">
              <a16:creationId xmlns:a16="http://schemas.microsoft.com/office/drawing/2014/main" id="{664B93C1-CE39-4C47-9FF5-1E9427F69D9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42" name="AutoShape 31">
          <a:extLst>
            <a:ext uri="{FF2B5EF4-FFF2-40B4-BE49-F238E27FC236}">
              <a16:creationId xmlns:a16="http://schemas.microsoft.com/office/drawing/2014/main" id="{0A5BAD04-A3B3-4C3A-B73E-12C3677F8D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43" name="AutoShape 31">
          <a:extLst>
            <a:ext uri="{FF2B5EF4-FFF2-40B4-BE49-F238E27FC236}">
              <a16:creationId xmlns:a16="http://schemas.microsoft.com/office/drawing/2014/main" id="{8C065802-13E1-4BA4-BE86-40F8B7D36E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44" name="AutoShape 31">
          <a:extLst>
            <a:ext uri="{FF2B5EF4-FFF2-40B4-BE49-F238E27FC236}">
              <a16:creationId xmlns:a16="http://schemas.microsoft.com/office/drawing/2014/main" id="{F532760F-E0D5-4FCD-8680-9308D5CCA1F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45" name="AutoShape 31">
          <a:extLst>
            <a:ext uri="{FF2B5EF4-FFF2-40B4-BE49-F238E27FC236}">
              <a16:creationId xmlns:a16="http://schemas.microsoft.com/office/drawing/2014/main" id="{673144CE-FC08-4861-8B2D-B1ED9072654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46" name="AutoShape 31">
          <a:extLst>
            <a:ext uri="{FF2B5EF4-FFF2-40B4-BE49-F238E27FC236}">
              <a16:creationId xmlns:a16="http://schemas.microsoft.com/office/drawing/2014/main" id="{59832CD6-D410-4E08-9022-FEFC9935E4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47" name="AutoShape 31">
          <a:extLst>
            <a:ext uri="{FF2B5EF4-FFF2-40B4-BE49-F238E27FC236}">
              <a16:creationId xmlns:a16="http://schemas.microsoft.com/office/drawing/2014/main" id="{06EE4928-F5B3-4F92-BE08-F978204C73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48" name="AutoShape 31">
          <a:extLst>
            <a:ext uri="{FF2B5EF4-FFF2-40B4-BE49-F238E27FC236}">
              <a16:creationId xmlns:a16="http://schemas.microsoft.com/office/drawing/2014/main" id="{3B7972A9-B9F8-42BE-9320-7076CA7A7B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49" name="AutoShape 31">
          <a:extLst>
            <a:ext uri="{FF2B5EF4-FFF2-40B4-BE49-F238E27FC236}">
              <a16:creationId xmlns:a16="http://schemas.microsoft.com/office/drawing/2014/main" id="{D9FE1F83-E25C-41E7-BD62-FCA612BE0A1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50" name="AutoShape 31">
          <a:extLst>
            <a:ext uri="{FF2B5EF4-FFF2-40B4-BE49-F238E27FC236}">
              <a16:creationId xmlns:a16="http://schemas.microsoft.com/office/drawing/2014/main" id="{BE57572F-1B37-4DBC-80FD-56AC0CDD68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51" name="AutoShape 31">
          <a:extLst>
            <a:ext uri="{FF2B5EF4-FFF2-40B4-BE49-F238E27FC236}">
              <a16:creationId xmlns:a16="http://schemas.microsoft.com/office/drawing/2014/main" id="{5960EA4B-8F34-4785-8C87-5430762D90E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52" name="AutoShape 31">
          <a:extLst>
            <a:ext uri="{FF2B5EF4-FFF2-40B4-BE49-F238E27FC236}">
              <a16:creationId xmlns:a16="http://schemas.microsoft.com/office/drawing/2014/main" id="{72BB2259-E6E7-4526-AA9F-E7D4D1BCC9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53" name="AutoShape 31">
          <a:extLst>
            <a:ext uri="{FF2B5EF4-FFF2-40B4-BE49-F238E27FC236}">
              <a16:creationId xmlns:a16="http://schemas.microsoft.com/office/drawing/2014/main" id="{D5DBBD99-F124-441D-8B12-242A55EE36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54" name="AutoShape 31">
          <a:extLst>
            <a:ext uri="{FF2B5EF4-FFF2-40B4-BE49-F238E27FC236}">
              <a16:creationId xmlns:a16="http://schemas.microsoft.com/office/drawing/2014/main" id="{59BF1E90-AACD-493C-8F62-5DB665EE23B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55" name="AutoShape 31">
          <a:extLst>
            <a:ext uri="{FF2B5EF4-FFF2-40B4-BE49-F238E27FC236}">
              <a16:creationId xmlns:a16="http://schemas.microsoft.com/office/drawing/2014/main" id="{8367BCE8-D72B-4869-8BE0-1F378DE2C2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56" name="AutoShape 31">
          <a:extLst>
            <a:ext uri="{FF2B5EF4-FFF2-40B4-BE49-F238E27FC236}">
              <a16:creationId xmlns:a16="http://schemas.microsoft.com/office/drawing/2014/main" id="{04443269-6CC6-4018-8E98-8DE0F56D6C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57" name="AutoShape 31">
          <a:extLst>
            <a:ext uri="{FF2B5EF4-FFF2-40B4-BE49-F238E27FC236}">
              <a16:creationId xmlns:a16="http://schemas.microsoft.com/office/drawing/2014/main" id="{096B5299-A8A3-49DB-A97B-3C1EB51A36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58" name="AutoShape 31">
          <a:extLst>
            <a:ext uri="{FF2B5EF4-FFF2-40B4-BE49-F238E27FC236}">
              <a16:creationId xmlns:a16="http://schemas.microsoft.com/office/drawing/2014/main" id="{F292526F-E1AB-486E-9CE0-B795E0D5F1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59" name="AutoShape 31">
          <a:extLst>
            <a:ext uri="{FF2B5EF4-FFF2-40B4-BE49-F238E27FC236}">
              <a16:creationId xmlns:a16="http://schemas.microsoft.com/office/drawing/2014/main" id="{A4E279B0-C825-49FE-B49C-6E61411E43F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60" name="AutoShape 31">
          <a:extLst>
            <a:ext uri="{FF2B5EF4-FFF2-40B4-BE49-F238E27FC236}">
              <a16:creationId xmlns:a16="http://schemas.microsoft.com/office/drawing/2014/main" id="{5E3C822D-C63F-47ED-BD50-DD54093FA38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61" name="AutoShape 31">
          <a:extLst>
            <a:ext uri="{FF2B5EF4-FFF2-40B4-BE49-F238E27FC236}">
              <a16:creationId xmlns:a16="http://schemas.microsoft.com/office/drawing/2014/main" id="{7484EC64-C5E7-4B98-96B7-2593DEC10C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62" name="AutoShape 31">
          <a:extLst>
            <a:ext uri="{FF2B5EF4-FFF2-40B4-BE49-F238E27FC236}">
              <a16:creationId xmlns:a16="http://schemas.microsoft.com/office/drawing/2014/main" id="{6A34501D-AAED-4546-8715-188A56E4510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63" name="AutoShape 31">
          <a:extLst>
            <a:ext uri="{FF2B5EF4-FFF2-40B4-BE49-F238E27FC236}">
              <a16:creationId xmlns:a16="http://schemas.microsoft.com/office/drawing/2014/main" id="{4A050E77-8C56-4EC1-9EC4-9326C9D013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64" name="AutoShape 31">
          <a:extLst>
            <a:ext uri="{FF2B5EF4-FFF2-40B4-BE49-F238E27FC236}">
              <a16:creationId xmlns:a16="http://schemas.microsoft.com/office/drawing/2014/main" id="{A1607B68-CBD7-4E6C-B6CB-F2C9464BB65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65" name="AutoShape 31">
          <a:extLst>
            <a:ext uri="{FF2B5EF4-FFF2-40B4-BE49-F238E27FC236}">
              <a16:creationId xmlns:a16="http://schemas.microsoft.com/office/drawing/2014/main" id="{380D9714-DC71-4CB2-89F7-FCFF1F1322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66" name="AutoShape 31">
          <a:extLst>
            <a:ext uri="{FF2B5EF4-FFF2-40B4-BE49-F238E27FC236}">
              <a16:creationId xmlns:a16="http://schemas.microsoft.com/office/drawing/2014/main" id="{D049AE8A-FB27-482F-A3EE-6BB86EB444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67" name="AutoShape 31">
          <a:extLst>
            <a:ext uri="{FF2B5EF4-FFF2-40B4-BE49-F238E27FC236}">
              <a16:creationId xmlns:a16="http://schemas.microsoft.com/office/drawing/2014/main" id="{3BF0A878-C128-4D20-86FE-8388060A58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68" name="AutoShape 31">
          <a:extLst>
            <a:ext uri="{FF2B5EF4-FFF2-40B4-BE49-F238E27FC236}">
              <a16:creationId xmlns:a16="http://schemas.microsoft.com/office/drawing/2014/main" id="{C8E7782C-ECE6-456C-BC1C-39FF12FEB61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69" name="AutoShape 31">
          <a:extLst>
            <a:ext uri="{FF2B5EF4-FFF2-40B4-BE49-F238E27FC236}">
              <a16:creationId xmlns:a16="http://schemas.microsoft.com/office/drawing/2014/main" id="{448712DD-9CEB-4AF9-BD34-6D20313524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70" name="AutoShape 31">
          <a:extLst>
            <a:ext uri="{FF2B5EF4-FFF2-40B4-BE49-F238E27FC236}">
              <a16:creationId xmlns:a16="http://schemas.microsoft.com/office/drawing/2014/main" id="{0CA7EBDD-74F1-4B24-B158-CE42264463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71" name="AutoShape 31">
          <a:extLst>
            <a:ext uri="{FF2B5EF4-FFF2-40B4-BE49-F238E27FC236}">
              <a16:creationId xmlns:a16="http://schemas.microsoft.com/office/drawing/2014/main" id="{16EDB895-761C-4091-A254-ACE77AA5FF9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72" name="AutoShape 31">
          <a:extLst>
            <a:ext uri="{FF2B5EF4-FFF2-40B4-BE49-F238E27FC236}">
              <a16:creationId xmlns:a16="http://schemas.microsoft.com/office/drawing/2014/main" id="{4E8FF262-E5E6-40FD-B8B7-713BAA76D5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73" name="AutoShape 31">
          <a:extLst>
            <a:ext uri="{FF2B5EF4-FFF2-40B4-BE49-F238E27FC236}">
              <a16:creationId xmlns:a16="http://schemas.microsoft.com/office/drawing/2014/main" id="{1F3B45A5-3DE3-4519-B732-E2A0924FA2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74" name="AutoShape 31">
          <a:extLst>
            <a:ext uri="{FF2B5EF4-FFF2-40B4-BE49-F238E27FC236}">
              <a16:creationId xmlns:a16="http://schemas.microsoft.com/office/drawing/2014/main" id="{4C431A8C-6B2F-4FE2-8BE9-17A109F096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75" name="AutoShape 31">
          <a:extLst>
            <a:ext uri="{FF2B5EF4-FFF2-40B4-BE49-F238E27FC236}">
              <a16:creationId xmlns:a16="http://schemas.microsoft.com/office/drawing/2014/main" id="{94EEB913-1AF8-4DF1-B252-5CBF1FB9CC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76" name="AutoShape 31">
          <a:extLst>
            <a:ext uri="{FF2B5EF4-FFF2-40B4-BE49-F238E27FC236}">
              <a16:creationId xmlns:a16="http://schemas.microsoft.com/office/drawing/2014/main" id="{51A552CA-CE12-4DDE-BC17-47298926305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77" name="AutoShape 31">
          <a:extLst>
            <a:ext uri="{FF2B5EF4-FFF2-40B4-BE49-F238E27FC236}">
              <a16:creationId xmlns:a16="http://schemas.microsoft.com/office/drawing/2014/main" id="{D8BC3A85-C0C8-43E2-8780-B9929F4386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78" name="AutoShape 31">
          <a:extLst>
            <a:ext uri="{FF2B5EF4-FFF2-40B4-BE49-F238E27FC236}">
              <a16:creationId xmlns:a16="http://schemas.microsoft.com/office/drawing/2014/main" id="{08935176-F964-4286-B58F-3DA0C9A9DA7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79" name="AutoShape 31">
          <a:extLst>
            <a:ext uri="{FF2B5EF4-FFF2-40B4-BE49-F238E27FC236}">
              <a16:creationId xmlns:a16="http://schemas.microsoft.com/office/drawing/2014/main" id="{58EA0508-11BE-4D85-B0C3-B5BC2913FF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80" name="AutoShape 31">
          <a:extLst>
            <a:ext uri="{FF2B5EF4-FFF2-40B4-BE49-F238E27FC236}">
              <a16:creationId xmlns:a16="http://schemas.microsoft.com/office/drawing/2014/main" id="{B7E3BC76-D389-415B-8D1C-F7C9AF3B02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81" name="AutoShape 31">
          <a:extLst>
            <a:ext uri="{FF2B5EF4-FFF2-40B4-BE49-F238E27FC236}">
              <a16:creationId xmlns:a16="http://schemas.microsoft.com/office/drawing/2014/main" id="{273AF7C0-84DD-4BB8-B41F-6EF502EF31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82" name="AutoShape 31">
          <a:extLst>
            <a:ext uri="{FF2B5EF4-FFF2-40B4-BE49-F238E27FC236}">
              <a16:creationId xmlns:a16="http://schemas.microsoft.com/office/drawing/2014/main" id="{EA618448-341B-4218-9632-B9B37E80829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83" name="AutoShape 31">
          <a:extLst>
            <a:ext uri="{FF2B5EF4-FFF2-40B4-BE49-F238E27FC236}">
              <a16:creationId xmlns:a16="http://schemas.microsoft.com/office/drawing/2014/main" id="{44BF3D7F-6234-4562-A023-C06FF4F09D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84" name="AutoShape 31">
          <a:extLst>
            <a:ext uri="{FF2B5EF4-FFF2-40B4-BE49-F238E27FC236}">
              <a16:creationId xmlns:a16="http://schemas.microsoft.com/office/drawing/2014/main" id="{F9EBD985-8A09-4EB9-AD67-9F81291961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85" name="AutoShape 31">
          <a:extLst>
            <a:ext uri="{FF2B5EF4-FFF2-40B4-BE49-F238E27FC236}">
              <a16:creationId xmlns:a16="http://schemas.microsoft.com/office/drawing/2014/main" id="{D0B39ABE-00C0-4CD0-AAA0-C8C0020E8BA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86" name="AutoShape 31">
          <a:extLst>
            <a:ext uri="{FF2B5EF4-FFF2-40B4-BE49-F238E27FC236}">
              <a16:creationId xmlns:a16="http://schemas.microsoft.com/office/drawing/2014/main" id="{DC584A32-5099-4760-9DCB-4EA2548F0C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87" name="AutoShape 31">
          <a:extLst>
            <a:ext uri="{FF2B5EF4-FFF2-40B4-BE49-F238E27FC236}">
              <a16:creationId xmlns:a16="http://schemas.microsoft.com/office/drawing/2014/main" id="{EDFB549B-4656-45DB-AA3A-F21DC8E76F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88" name="AutoShape 31">
          <a:extLst>
            <a:ext uri="{FF2B5EF4-FFF2-40B4-BE49-F238E27FC236}">
              <a16:creationId xmlns:a16="http://schemas.microsoft.com/office/drawing/2014/main" id="{130621AB-0AEC-4885-B2B4-541E809D15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89" name="AutoShape 31">
          <a:extLst>
            <a:ext uri="{FF2B5EF4-FFF2-40B4-BE49-F238E27FC236}">
              <a16:creationId xmlns:a16="http://schemas.microsoft.com/office/drawing/2014/main" id="{20C508C6-0D27-4349-9647-0A9843D69C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90" name="AutoShape 31">
          <a:extLst>
            <a:ext uri="{FF2B5EF4-FFF2-40B4-BE49-F238E27FC236}">
              <a16:creationId xmlns:a16="http://schemas.microsoft.com/office/drawing/2014/main" id="{DFD0CC0D-6C89-4787-A8B1-EF491BB9A01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91" name="AutoShape 31">
          <a:extLst>
            <a:ext uri="{FF2B5EF4-FFF2-40B4-BE49-F238E27FC236}">
              <a16:creationId xmlns:a16="http://schemas.microsoft.com/office/drawing/2014/main" id="{0B596A9D-58F7-4B44-8D66-53E7392EBF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92" name="AutoShape 31">
          <a:extLst>
            <a:ext uri="{FF2B5EF4-FFF2-40B4-BE49-F238E27FC236}">
              <a16:creationId xmlns:a16="http://schemas.microsoft.com/office/drawing/2014/main" id="{527A56CC-0118-456E-BAC0-93AB219DAD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93" name="AutoShape 31">
          <a:extLst>
            <a:ext uri="{FF2B5EF4-FFF2-40B4-BE49-F238E27FC236}">
              <a16:creationId xmlns:a16="http://schemas.microsoft.com/office/drawing/2014/main" id="{6AA778EA-344C-4AD8-AF6F-1DFFB041739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94" name="AutoShape 31">
          <a:extLst>
            <a:ext uri="{FF2B5EF4-FFF2-40B4-BE49-F238E27FC236}">
              <a16:creationId xmlns:a16="http://schemas.microsoft.com/office/drawing/2014/main" id="{82C79E05-D334-47E5-8CB9-BA007240D2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95" name="AutoShape 31">
          <a:extLst>
            <a:ext uri="{FF2B5EF4-FFF2-40B4-BE49-F238E27FC236}">
              <a16:creationId xmlns:a16="http://schemas.microsoft.com/office/drawing/2014/main" id="{E72EE5F9-C5FB-48E1-A133-45F86095E6B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96" name="AutoShape 31">
          <a:extLst>
            <a:ext uri="{FF2B5EF4-FFF2-40B4-BE49-F238E27FC236}">
              <a16:creationId xmlns:a16="http://schemas.microsoft.com/office/drawing/2014/main" id="{148F4CE9-B365-478B-BBD7-812A7A05563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97" name="AutoShape 31">
          <a:extLst>
            <a:ext uri="{FF2B5EF4-FFF2-40B4-BE49-F238E27FC236}">
              <a16:creationId xmlns:a16="http://schemas.microsoft.com/office/drawing/2014/main" id="{84C15B7B-0106-4722-853A-5CBB7F0CEC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98" name="AutoShape 31">
          <a:extLst>
            <a:ext uri="{FF2B5EF4-FFF2-40B4-BE49-F238E27FC236}">
              <a16:creationId xmlns:a16="http://schemas.microsoft.com/office/drawing/2014/main" id="{9EF95E61-05E1-4149-B7E5-8BD7A04710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299" name="AutoShape 31">
          <a:extLst>
            <a:ext uri="{FF2B5EF4-FFF2-40B4-BE49-F238E27FC236}">
              <a16:creationId xmlns:a16="http://schemas.microsoft.com/office/drawing/2014/main" id="{37C8DDE5-8291-41E1-9BCF-F31F060773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00" name="AutoShape 31">
          <a:extLst>
            <a:ext uri="{FF2B5EF4-FFF2-40B4-BE49-F238E27FC236}">
              <a16:creationId xmlns:a16="http://schemas.microsoft.com/office/drawing/2014/main" id="{E0CF1FD5-1188-4C75-AFFF-72B8D4DB75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01" name="AutoShape 31">
          <a:extLst>
            <a:ext uri="{FF2B5EF4-FFF2-40B4-BE49-F238E27FC236}">
              <a16:creationId xmlns:a16="http://schemas.microsoft.com/office/drawing/2014/main" id="{B7AA0359-2F42-4B28-8403-C39BEF19643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02" name="AutoShape 31">
          <a:extLst>
            <a:ext uri="{FF2B5EF4-FFF2-40B4-BE49-F238E27FC236}">
              <a16:creationId xmlns:a16="http://schemas.microsoft.com/office/drawing/2014/main" id="{0D6E88FC-E075-4000-B9C7-D4D4A11DFC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03" name="AutoShape 31">
          <a:extLst>
            <a:ext uri="{FF2B5EF4-FFF2-40B4-BE49-F238E27FC236}">
              <a16:creationId xmlns:a16="http://schemas.microsoft.com/office/drawing/2014/main" id="{677B4875-2EDD-40EF-83B6-337F4A9A17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04" name="AutoShape 31">
          <a:extLst>
            <a:ext uri="{FF2B5EF4-FFF2-40B4-BE49-F238E27FC236}">
              <a16:creationId xmlns:a16="http://schemas.microsoft.com/office/drawing/2014/main" id="{3F349BD4-13E0-44EF-BBA0-26775F7AAB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05" name="AutoShape 31">
          <a:extLst>
            <a:ext uri="{FF2B5EF4-FFF2-40B4-BE49-F238E27FC236}">
              <a16:creationId xmlns:a16="http://schemas.microsoft.com/office/drawing/2014/main" id="{7EE2D992-13DF-4720-93E0-8DE5E45EC6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06" name="AutoShape 31">
          <a:extLst>
            <a:ext uri="{FF2B5EF4-FFF2-40B4-BE49-F238E27FC236}">
              <a16:creationId xmlns:a16="http://schemas.microsoft.com/office/drawing/2014/main" id="{1411220C-FEF9-4A5C-A5A2-5C834A001E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07" name="AutoShape 31">
          <a:extLst>
            <a:ext uri="{FF2B5EF4-FFF2-40B4-BE49-F238E27FC236}">
              <a16:creationId xmlns:a16="http://schemas.microsoft.com/office/drawing/2014/main" id="{A6FAA50D-1375-4392-B9EA-666B047AE21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08" name="AutoShape 31">
          <a:extLst>
            <a:ext uri="{FF2B5EF4-FFF2-40B4-BE49-F238E27FC236}">
              <a16:creationId xmlns:a16="http://schemas.microsoft.com/office/drawing/2014/main" id="{0A322176-3625-4EB2-BFD3-C75FEDFE8C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09" name="AutoShape 31">
          <a:extLst>
            <a:ext uri="{FF2B5EF4-FFF2-40B4-BE49-F238E27FC236}">
              <a16:creationId xmlns:a16="http://schemas.microsoft.com/office/drawing/2014/main" id="{C4AED42D-20ED-4E4F-96E7-BD21F99804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10" name="AutoShape 31">
          <a:extLst>
            <a:ext uri="{FF2B5EF4-FFF2-40B4-BE49-F238E27FC236}">
              <a16:creationId xmlns:a16="http://schemas.microsoft.com/office/drawing/2014/main" id="{D1FCAD31-5807-4E79-A328-49BF97E117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11" name="AutoShape 31">
          <a:extLst>
            <a:ext uri="{FF2B5EF4-FFF2-40B4-BE49-F238E27FC236}">
              <a16:creationId xmlns:a16="http://schemas.microsoft.com/office/drawing/2014/main" id="{9445CE96-66FC-48E9-A2E3-CCEF3F225D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12" name="AutoShape 31">
          <a:extLst>
            <a:ext uri="{FF2B5EF4-FFF2-40B4-BE49-F238E27FC236}">
              <a16:creationId xmlns:a16="http://schemas.microsoft.com/office/drawing/2014/main" id="{06F06000-1DA7-44CB-9A5F-BBFA0DF3A5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13" name="AutoShape 31">
          <a:extLst>
            <a:ext uri="{FF2B5EF4-FFF2-40B4-BE49-F238E27FC236}">
              <a16:creationId xmlns:a16="http://schemas.microsoft.com/office/drawing/2014/main" id="{C284C433-2ADC-4C07-8156-1D172F0E5DA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14" name="AutoShape 31">
          <a:extLst>
            <a:ext uri="{FF2B5EF4-FFF2-40B4-BE49-F238E27FC236}">
              <a16:creationId xmlns:a16="http://schemas.microsoft.com/office/drawing/2014/main" id="{F0A054B5-FA68-43B7-A3E4-C11BEA4A89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15" name="AutoShape 31">
          <a:extLst>
            <a:ext uri="{FF2B5EF4-FFF2-40B4-BE49-F238E27FC236}">
              <a16:creationId xmlns:a16="http://schemas.microsoft.com/office/drawing/2014/main" id="{AD2E0BDC-2000-40FC-8583-D5E85AB55C5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16" name="AutoShape 31">
          <a:extLst>
            <a:ext uri="{FF2B5EF4-FFF2-40B4-BE49-F238E27FC236}">
              <a16:creationId xmlns:a16="http://schemas.microsoft.com/office/drawing/2014/main" id="{A073FDDD-D91C-4206-931E-EC1AEBB6C64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17" name="AutoShape 31">
          <a:extLst>
            <a:ext uri="{FF2B5EF4-FFF2-40B4-BE49-F238E27FC236}">
              <a16:creationId xmlns:a16="http://schemas.microsoft.com/office/drawing/2014/main" id="{10B54E3A-FA03-420C-9CF2-C1E5D50CF1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18" name="AutoShape 31">
          <a:extLst>
            <a:ext uri="{FF2B5EF4-FFF2-40B4-BE49-F238E27FC236}">
              <a16:creationId xmlns:a16="http://schemas.microsoft.com/office/drawing/2014/main" id="{6F16450A-4068-4B06-A39D-95C3D20B03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19" name="AutoShape 31">
          <a:extLst>
            <a:ext uri="{FF2B5EF4-FFF2-40B4-BE49-F238E27FC236}">
              <a16:creationId xmlns:a16="http://schemas.microsoft.com/office/drawing/2014/main" id="{B98CADDC-B0A0-493C-AA33-CB0AD0E40D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20" name="AutoShape 31">
          <a:extLst>
            <a:ext uri="{FF2B5EF4-FFF2-40B4-BE49-F238E27FC236}">
              <a16:creationId xmlns:a16="http://schemas.microsoft.com/office/drawing/2014/main" id="{EA637E4B-BAD7-485C-8ECE-6589C911EB2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21" name="AutoShape 31">
          <a:extLst>
            <a:ext uri="{FF2B5EF4-FFF2-40B4-BE49-F238E27FC236}">
              <a16:creationId xmlns:a16="http://schemas.microsoft.com/office/drawing/2014/main" id="{1BEAC397-2225-493A-8EA1-6510D3EA86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22" name="AutoShape 31">
          <a:extLst>
            <a:ext uri="{FF2B5EF4-FFF2-40B4-BE49-F238E27FC236}">
              <a16:creationId xmlns:a16="http://schemas.microsoft.com/office/drawing/2014/main" id="{79D186B7-17D4-4C07-9CF5-FE16F3E25F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23" name="AutoShape 31">
          <a:extLst>
            <a:ext uri="{FF2B5EF4-FFF2-40B4-BE49-F238E27FC236}">
              <a16:creationId xmlns:a16="http://schemas.microsoft.com/office/drawing/2014/main" id="{E91D2706-D60C-4E58-86D6-B96D8BF755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24" name="AutoShape 31">
          <a:extLst>
            <a:ext uri="{FF2B5EF4-FFF2-40B4-BE49-F238E27FC236}">
              <a16:creationId xmlns:a16="http://schemas.microsoft.com/office/drawing/2014/main" id="{3EF8ECCF-AEE0-4121-99F1-FC96E6DCBD3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25" name="AutoShape 31">
          <a:extLst>
            <a:ext uri="{FF2B5EF4-FFF2-40B4-BE49-F238E27FC236}">
              <a16:creationId xmlns:a16="http://schemas.microsoft.com/office/drawing/2014/main" id="{4C8C22D5-5F11-4755-9531-2371549CB81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26" name="AutoShape 31">
          <a:extLst>
            <a:ext uri="{FF2B5EF4-FFF2-40B4-BE49-F238E27FC236}">
              <a16:creationId xmlns:a16="http://schemas.microsoft.com/office/drawing/2014/main" id="{2375DD8E-0DE3-4439-A7F3-63FEA9705D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27" name="AutoShape 31">
          <a:extLst>
            <a:ext uri="{FF2B5EF4-FFF2-40B4-BE49-F238E27FC236}">
              <a16:creationId xmlns:a16="http://schemas.microsoft.com/office/drawing/2014/main" id="{C7039DFE-0006-4739-8CFD-0F892F4764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28" name="AutoShape 31">
          <a:extLst>
            <a:ext uri="{FF2B5EF4-FFF2-40B4-BE49-F238E27FC236}">
              <a16:creationId xmlns:a16="http://schemas.microsoft.com/office/drawing/2014/main" id="{8056DB6D-98DD-4AF5-9457-78A7C93F46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29" name="AutoShape 31">
          <a:extLst>
            <a:ext uri="{FF2B5EF4-FFF2-40B4-BE49-F238E27FC236}">
              <a16:creationId xmlns:a16="http://schemas.microsoft.com/office/drawing/2014/main" id="{554C108F-DE71-406E-8945-1759A169836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30" name="AutoShape 31">
          <a:extLst>
            <a:ext uri="{FF2B5EF4-FFF2-40B4-BE49-F238E27FC236}">
              <a16:creationId xmlns:a16="http://schemas.microsoft.com/office/drawing/2014/main" id="{23A70818-519C-491C-911F-17065B3872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31" name="AutoShape 31">
          <a:extLst>
            <a:ext uri="{FF2B5EF4-FFF2-40B4-BE49-F238E27FC236}">
              <a16:creationId xmlns:a16="http://schemas.microsoft.com/office/drawing/2014/main" id="{29CBEF4B-BEB3-47F5-8E34-8705029B7B9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32" name="AutoShape 31">
          <a:extLst>
            <a:ext uri="{FF2B5EF4-FFF2-40B4-BE49-F238E27FC236}">
              <a16:creationId xmlns:a16="http://schemas.microsoft.com/office/drawing/2014/main" id="{73D71133-013A-4475-9F50-AA52817C4F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33" name="AutoShape 31">
          <a:extLst>
            <a:ext uri="{FF2B5EF4-FFF2-40B4-BE49-F238E27FC236}">
              <a16:creationId xmlns:a16="http://schemas.microsoft.com/office/drawing/2014/main" id="{CAB57D53-F35C-4F3D-A2DC-A234B08223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34" name="AutoShape 31">
          <a:extLst>
            <a:ext uri="{FF2B5EF4-FFF2-40B4-BE49-F238E27FC236}">
              <a16:creationId xmlns:a16="http://schemas.microsoft.com/office/drawing/2014/main" id="{4CAC812D-E7DF-4CB0-A297-83053CE64D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35" name="AutoShape 31">
          <a:extLst>
            <a:ext uri="{FF2B5EF4-FFF2-40B4-BE49-F238E27FC236}">
              <a16:creationId xmlns:a16="http://schemas.microsoft.com/office/drawing/2014/main" id="{049A206D-831F-4936-A862-1405F27E62A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36" name="AutoShape 31">
          <a:extLst>
            <a:ext uri="{FF2B5EF4-FFF2-40B4-BE49-F238E27FC236}">
              <a16:creationId xmlns:a16="http://schemas.microsoft.com/office/drawing/2014/main" id="{E30E4862-932D-406A-9E5A-147083C0C05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37" name="AutoShape 31">
          <a:extLst>
            <a:ext uri="{FF2B5EF4-FFF2-40B4-BE49-F238E27FC236}">
              <a16:creationId xmlns:a16="http://schemas.microsoft.com/office/drawing/2014/main" id="{FC0FF0BA-8A68-4C53-A28B-457404F6C9D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38" name="AutoShape 31">
          <a:extLst>
            <a:ext uri="{FF2B5EF4-FFF2-40B4-BE49-F238E27FC236}">
              <a16:creationId xmlns:a16="http://schemas.microsoft.com/office/drawing/2014/main" id="{BF8D870E-18E3-4B7E-9684-B0CB45A7DB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39" name="AutoShape 31">
          <a:extLst>
            <a:ext uri="{FF2B5EF4-FFF2-40B4-BE49-F238E27FC236}">
              <a16:creationId xmlns:a16="http://schemas.microsoft.com/office/drawing/2014/main" id="{6047CF3F-C204-4FEF-8422-3F754443B78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40" name="AutoShape 31">
          <a:extLst>
            <a:ext uri="{FF2B5EF4-FFF2-40B4-BE49-F238E27FC236}">
              <a16:creationId xmlns:a16="http://schemas.microsoft.com/office/drawing/2014/main" id="{2607E0DF-726E-434F-A53D-1E32B3A0D7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41" name="AutoShape 31">
          <a:extLst>
            <a:ext uri="{FF2B5EF4-FFF2-40B4-BE49-F238E27FC236}">
              <a16:creationId xmlns:a16="http://schemas.microsoft.com/office/drawing/2014/main" id="{47587048-B556-4D64-85C5-6A87EBDF3A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42" name="AutoShape 31">
          <a:extLst>
            <a:ext uri="{FF2B5EF4-FFF2-40B4-BE49-F238E27FC236}">
              <a16:creationId xmlns:a16="http://schemas.microsoft.com/office/drawing/2014/main" id="{B0860660-183E-4FEB-9BE1-F84874F4C79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43" name="AutoShape 31">
          <a:extLst>
            <a:ext uri="{FF2B5EF4-FFF2-40B4-BE49-F238E27FC236}">
              <a16:creationId xmlns:a16="http://schemas.microsoft.com/office/drawing/2014/main" id="{C547E929-E4BF-4A69-89A0-C51EBA78BE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44" name="AutoShape 31">
          <a:extLst>
            <a:ext uri="{FF2B5EF4-FFF2-40B4-BE49-F238E27FC236}">
              <a16:creationId xmlns:a16="http://schemas.microsoft.com/office/drawing/2014/main" id="{5711253E-848E-4E2A-BA60-53F11EA840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45" name="AutoShape 31">
          <a:extLst>
            <a:ext uri="{FF2B5EF4-FFF2-40B4-BE49-F238E27FC236}">
              <a16:creationId xmlns:a16="http://schemas.microsoft.com/office/drawing/2014/main" id="{F2BC75D4-5BBC-438C-946A-331F08CF201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46" name="AutoShape 31">
          <a:extLst>
            <a:ext uri="{FF2B5EF4-FFF2-40B4-BE49-F238E27FC236}">
              <a16:creationId xmlns:a16="http://schemas.microsoft.com/office/drawing/2014/main" id="{4C19BDCE-2391-43DF-A732-CD7333BFE4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47" name="AutoShape 31">
          <a:extLst>
            <a:ext uri="{FF2B5EF4-FFF2-40B4-BE49-F238E27FC236}">
              <a16:creationId xmlns:a16="http://schemas.microsoft.com/office/drawing/2014/main" id="{3378C6AD-56BA-48F1-911B-FEC2BD110EB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48" name="AutoShape 31">
          <a:extLst>
            <a:ext uri="{FF2B5EF4-FFF2-40B4-BE49-F238E27FC236}">
              <a16:creationId xmlns:a16="http://schemas.microsoft.com/office/drawing/2014/main" id="{417EFFF6-1E9F-40C8-A6AF-8703D07A5A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49" name="AutoShape 31">
          <a:extLst>
            <a:ext uri="{FF2B5EF4-FFF2-40B4-BE49-F238E27FC236}">
              <a16:creationId xmlns:a16="http://schemas.microsoft.com/office/drawing/2014/main" id="{5DA34DC4-2018-4B34-BAD9-45E94DD8B8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50" name="AutoShape 31">
          <a:extLst>
            <a:ext uri="{FF2B5EF4-FFF2-40B4-BE49-F238E27FC236}">
              <a16:creationId xmlns:a16="http://schemas.microsoft.com/office/drawing/2014/main" id="{57A8D59E-3CC3-42AD-A78E-8C6E4544F9F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51" name="AutoShape 31">
          <a:extLst>
            <a:ext uri="{FF2B5EF4-FFF2-40B4-BE49-F238E27FC236}">
              <a16:creationId xmlns:a16="http://schemas.microsoft.com/office/drawing/2014/main" id="{F6E7576E-4049-4883-A195-DC6A4409693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52" name="AutoShape 31">
          <a:extLst>
            <a:ext uri="{FF2B5EF4-FFF2-40B4-BE49-F238E27FC236}">
              <a16:creationId xmlns:a16="http://schemas.microsoft.com/office/drawing/2014/main" id="{287FD284-A630-4C67-BF44-DB1DBC91DF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53" name="AutoShape 31">
          <a:extLst>
            <a:ext uri="{FF2B5EF4-FFF2-40B4-BE49-F238E27FC236}">
              <a16:creationId xmlns:a16="http://schemas.microsoft.com/office/drawing/2014/main" id="{3B9BAA65-A6D7-45A8-AD5A-3FFC15A463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54" name="AutoShape 31">
          <a:extLst>
            <a:ext uri="{FF2B5EF4-FFF2-40B4-BE49-F238E27FC236}">
              <a16:creationId xmlns:a16="http://schemas.microsoft.com/office/drawing/2014/main" id="{1DC3A254-531D-4D6C-A5FE-2A824F7D1CC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55" name="AutoShape 31">
          <a:extLst>
            <a:ext uri="{FF2B5EF4-FFF2-40B4-BE49-F238E27FC236}">
              <a16:creationId xmlns:a16="http://schemas.microsoft.com/office/drawing/2014/main" id="{0DFA7AEA-DD67-4ED1-8201-EA4C254E31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56" name="AutoShape 31">
          <a:extLst>
            <a:ext uri="{FF2B5EF4-FFF2-40B4-BE49-F238E27FC236}">
              <a16:creationId xmlns:a16="http://schemas.microsoft.com/office/drawing/2014/main" id="{8067AA0D-3A02-4121-9A11-0935AAC6E8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57" name="AutoShape 31">
          <a:extLst>
            <a:ext uri="{FF2B5EF4-FFF2-40B4-BE49-F238E27FC236}">
              <a16:creationId xmlns:a16="http://schemas.microsoft.com/office/drawing/2014/main" id="{5E597391-3D08-45C3-84CC-A935719B7F1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58" name="AutoShape 31">
          <a:extLst>
            <a:ext uri="{FF2B5EF4-FFF2-40B4-BE49-F238E27FC236}">
              <a16:creationId xmlns:a16="http://schemas.microsoft.com/office/drawing/2014/main" id="{A9415430-05E4-4167-BF53-4D2D35A837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59" name="AutoShape 31">
          <a:extLst>
            <a:ext uri="{FF2B5EF4-FFF2-40B4-BE49-F238E27FC236}">
              <a16:creationId xmlns:a16="http://schemas.microsoft.com/office/drawing/2014/main" id="{5B86EF77-086E-4F3C-B796-DFBCB57787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60" name="AutoShape 31">
          <a:extLst>
            <a:ext uri="{FF2B5EF4-FFF2-40B4-BE49-F238E27FC236}">
              <a16:creationId xmlns:a16="http://schemas.microsoft.com/office/drawing/2014/main" id="{6A2A98CF-9EF6-4A6B-A3F8-8851C1E9F5C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61" name="AutoShape 31">
          <a:extLst>
            <a:ext uri="{FF2B5EF4-FFF2-40B4-BE49-F238E27FC236}">
              <a16:creationId xmlns:a16="http://schemas.microsoft.com/office/drawing/2014/main" id="{C039A3C0-80AC-48E7-9D40-843E535A6F4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62" name="AutoShape 31">
          <a:extLst>
            <a:ext uri="{FF2B5EF4-FFF2-40B4-BE49-F238E27FC236}">
              <a16:creationId xmlns:a16="http://schemas.microsoft.com/office/drawing/2014/main" id="{FB3E25C7-CB4B-43BB-9C45-217DBAF8452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63" name="AutoShape 31">
          <a:extLst>
            <a:ext uri="{FF2B5EF4-FFF2-40B4-BE49-F238E27FC236}">
              <a16:creationId xmlns:a16="http://schemas.microsoft.com/office/drawing/2014/main" id="{D022721D-76F7-4184-9379-8BA2D30144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64" name="AutoShape 31">
          <a:extLst>
            <a:ext uri="{FF2B5EF4-FFF2-40B4-BE49-F238E27FC236}">
              <a16:creationId xmlns:a16="http://schemas.microsoft.com/office/drawing/2014/main" id="{60BD0508-11DD-444D-9BAA-09B00D32A0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65" name="AutoShape 31">
          <a:extLst>
            <a:ext uri="{FF2B5EF4-FFF2-40B4-BE49-F238E27FC236}">
              <a16:creationId xmlns:a16="http://schemas.microsoft.com/office/drawing/2014/main" id="{34569209-E002-43C0-B9AA-58AE043C58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66" name="AutoShape 31">
          <a:extLst>
            <a:ext uri="{FF2B5EF4-FFF2-40B4-BE49-F238E27FC236}">
              <a16:creationId xmlns:a16="http://schemas.microsoft.com/office/drawing/2014/main" id="{89194194-A7B2-44BA-92BF-AC12796265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67" name="AutoShape 31">
          <a:extLst>
            <a:ext uri="{FF2B5EF4-FFF2-40B4-BE49-F238E27FC236}">
              <a16:creationId xmlns:a16="http://schemas.microsoft.com/office/drawing/2014/main" id="{D0D224AA-699D-4EE4-928A-AE3211D80A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68" name="AutoShape 31">
          <a:extLst>
            <a:ext uri="{FF2B5EF4-FFF2-40B4-BE49-F238E27FC236}">
              <a16:creationId xmlns:a16="http://schemas.microsoft.com/office/drawing/2014/main" id="{5D19BD8C-9B68-498B-B36A-EA3619BA2C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69" name="AutoShape 31">
          <a:extLst>
            <a:ext uri="{FF2B5EF4-FFF2-40B4-BE49-F238E27FC236}">
              <a16:creationId xmlns:a16="http://schemas.microsoft.com/office/drawing/2014/main" id="{44AC0C37-0FC2-4BD9-BE70-FEB7319F90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70" name="AutoShape 31">
          <a:extLst>
            <a:ext uri="{FF2B5EF4-FFF2-40B4-BE49-F238E27FC236}">
              <a16:creationId xmlns:a16="http://schemas.microsoft.com/office/drawing/2014/main" id="{BADA728C-4C85-4CA2-A97B-FF59EDCE398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71" name="AutoShape 31">
          <a:extLst>
            <a:ext uri="{FF2B5EF4-FFF2-40B4-BE49-F238E27FC236}">
              <a16:creationId xmlns:a16="http://schemas.microsoft.com/office/drawing/2014/main" id="{302E1C6F-F324-4344-B61B-F42EA2D05E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72" name="AutoShape 31">
          <a:extLst>
            <a:ext uri="{FF2B5EF4-FFF2-40B4-BE49-F238E27FC236}">
              <a16:creationId xmlns:a16="http://schemas.microsoft.com/office/drawing/2014/main" id="{1C16BCA1-59F1-4EB1-84E9-235692A586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73" name="AutoShape 31">
          <a:extLst>
            <a:ext uri="{FF2B5EF4-FFF2-40B4-BE49-F238E27FC236}">
              <a16:creationId xmlns:a16="http://schemas.microsoft.com/office/drawing/2014/main" id="{518037D9-63E0-46F2-BBFA-91ABC632162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74" name="AutoShape 31">
          <a:extLst>
            <a:ext uri="{FF2B5EF4-FFF2-40B4-BE49-F238E27FC236}">
              <a16:creationId xmlns:a16="http://schemas.microsoft.com/office/drawing/2014/main" id="{3FE6202F-F46A-4FDB-90F8-803598E75F4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75" name="AutoShape 31">
          <a:extLst>
            <a:ext uri="{FF2B5EF4-FFF2-40B4-BE49-F238E27FC236}">
              <a16:creationId xmlns:a16="http://schemas.microsoft.com/office/drawing/2014/main" id="{37319972-65CF-4998-BDD2-0930760CC49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76" name="AutoShape 31">
          <a:extLst>
            <a:ext uri="{FF2B5EF4-FFF2-40B4-BE49-F238E27FC236}">
              <a16:creationId xmlns:a16="http://schemas.microsoft.com/office/drawing/2014/main" id="{333C7AC0-DF1A-494E-B5E8-3ACBA4A1EF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77" name="AutoShape 31">
          <a:extLst>
            <a:ext uri="{FF2B5EF4-FFF2-40B4-BE49-F238E27FC236}">
              <a16:creationId xmlns:a16="http://schemas.microsoft.com/office/drawing/2014/main" id="{02A30C97-F7B6-48AA-ACA5-2D58CF3993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78" name="AutoShape 31">
          <a:extLst>
            <a:ext uri="{FF2B5EF4-FFF2-40B4-BE49-F238E27FC236}">
              <a16:creationId xmlns:a16="http://schemas.microsoft.com/office/drawing/2014/main" id="{31F183A0-6234-483E-82C3-36DDC76874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79" name="AutoShape 31">
          <a:extLst>
            <a:ext uri="{FF2B5EF4-FFF2-40B4-BE49-F238E27FC236}">
              <a16:creationId xmlns:a16="http://schemas.microsoft.com/office/drawing/2014/main" id="{4B8A6900-59DC-44F0-A3D9-679EFBF98B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80" name="AutoShape 31">
          <a:extLst>
            <a:ext uri="{FF2B5EF4-FFF2-40B4-BE49-F238E27FC236}">
              <a16:creationId xmlns:a16="http://schemas.microsoft.com/office/drawing/2014/main" id="{CE5A23AF-4822-40A5-B93C-C1B92C3C02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81" name="AutoShape 31">
          <a:extLst>
            <a:ext uri="{FF2B5EF4-FFF2-40B4-BE49-F238E27FC236}">
              <a16:creationId xmlns:a16="http://schemas.microsoft.com/office/drawing/2014/main" id="{CFB5D797-F1FD-4E60-88BA-A5421BE0BF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82" name="AutoShape 31">
          <a:extLst>
            <a:ext uri="{FF2B5EF4-FFF2-40B4-BE49-F238E27FC236}">
              <a16:creationId xmlns:a16="http://schemas.microsoft.com/office/drawing/2014/main" id="{46E4BA9B-CE65-4D65-8F1D-56F25CF4158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83" name="AutoShape 31">
          <a:extLst>
            <a:ext uri="{FF2B5EF4-FFF2-40B4-BE49-F238E27FC236}">
              <a16:creationId xmlns:a16="http://schemas.microsoft.com/office/drawing/2014/main" id="{89C9E95A-2288-4586-90C9-33A4BCED73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84" name="AutoShape 31">
          <a:extLst>
            <a:ext uri="{FF2B5EF4-FFF2-40B4-BE49-F238E27FC236}">
              <a16:creationId xmlns:a16="http://schemas.microsoft.com/office/drawing/2014/main" id="{46B2AC24-087D-4854-B363-EF7B8BDF3F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85" name="AutoShape 31">
          <a:extLst>
            <a:ext uri="{FF2B5EF4-FFF2-40B4-BE49-F238E27FC236}">
              <a16:creationId xmlns:a16="http://schemas.microsoft.com/office/drawing/2014/main" id="{41B00D02-705A-4DC2-8388-89CEAF7738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86" name="AutoShape 31">
          <a:extLst>
            <a:ext uri="{FF2B5EF4-FFF2-40B4-BE49-F238E27FC236}">
              <a16:creationId xmlns:a16="http://schemas.microsoft.com/office/drawing/2014/main" id="{4D580810-8D07-4D15-BA0C-FA2439A4EF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87" name="AutoShape 31">
          <a:extLst>
            <a:ext uri="{FF2B5EF4-FFF2-40B4-BE49-F238E27FC236}">
              <a16:creationId xmlns:a16="http://schemas.microsoft.com/office/drawing/2014/main" id="{D58D959E-D18F-42BC-9769-D34071A43A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88" name="AutoShape 31">
          <a:extLst>
            <a:ext uri="{FF2B5EF4-FFF2-40B4-BE49-F238E27FC236}">
              <a16:creationId xmlns:a16="http://schemas.microsoft.com/office/drawing/2014/main" id="{206557A7-3B74-4CAF-9391-5D8E47CE33E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89" name="AutoShape 31">
          <a:extLst>
            <a:ext uri="{FF2B5EF4-FFF2-40B4-BE49-F238E27FC236}">
              <a16:creationId xmlns:a16="http://schemas.microsoft.com/office/drawing/2014/main" id="{E0F34983-02AB-47FE-BFBA-C729157B7D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90" name="AutoShape 31">
          <a:extLst>
            <a:ext uri="{FF2B5EF4-FFF2-40B4-BE49-F238E27FC236}">
              <a16:creationId xmlns:a16="http://schemas.microsoft.com/office/drawing/2014/main" id="{107F126B-432C-45E4-BE69-BD0E1ED4AA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91" name="AutoShape 31">
          <a:extLst>
            <a:ext uri="{FF2B5EF4-FFF2-40B4-BE49-F238E27FC236}">
              <a16:creationId xmlns:a16="http://schemas.microsoft.com/office/drawing/2014/main" id="{7D93412A-E585-46CA-B23E-38A38B47906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92" name="AutoShape 31">
          <a:extLst>
            <a:ext uri="{FF2B5EF4-FFF2-40B4-BE49-F238E27FC236}">
              <a16:creationId xmlns:a16="http://schemas.microsoft.com/office/drawing/2014/main" id="{3A6FFD8F-CFE0-4D85-93F0-5DE102658F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93" name="AutoShape 31">
          <a:extLst>
            <a:ext uri="{FF2B5EF4-FFF2-40B4-BE49-F238E27FC236}">
              <a16:creationId xmlns:a16="http://schemas.microsoft.com/office/drawing/2014/main" id="{B15E7992-5C0D-4405-AE35-27075CFC8E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94" name="AutoShape 31">
          <a:extLst>
            <a:ext uri="{FF2B5EF4-FFF2-40B4-BE49-F238E27FC236}">
              <a16:creationId xmlns:a16="http://schemas.microsoft.com/office/drawing/2014/main" id="{51C58E04-963D-4511-9007-6BFC932F169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95" name="AutoShape 31">
          <a:extLst>
            <a:ext uri="{FF2B5EF4-FFF2-40B4-BE49-F238E27FC236}">
              <a16:creationId xmlns:a16="http://schemas.microsoft.com/office/drawing/2014/main" id="{53D50885-AEDB-41B1-B3A2-A7CCEF8B9A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96" name="AutoShape 31">
          <a:extLst>
            <a:ext uri="{FF2B5EF4-FFF2-40B4-BE49-F238E27FC236}">
              <a16:creationId xmlns:a16="http://schemas.microsoft.com/office/drawing/2014/main" id="{D89EEA3D-0878-46C6-8EB7-919A36B3318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97" name="AutoShape 31">
          <a:extLst>
            <a:ext uri="{FF2B5EF4-FFF2-40B4-BE49-F238E27FC236}">
              <a16:creationId xmlns:a16="http://schemas.microsoft.com/office/drawing/2014/main" id="{135DC60E-11D9-48BE-8356-DB6BAFC6DA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98" name="AutoShape 31">
          <a:extLst>
            <a:ext uri="{FF2B5EF4-FFF2-40B4-BE49-F238E27FC236}">
              <a16:creationId xmlns:a16="http://schemas.microsoft.com/office/drawing/2014/main" id="{1E186C0D-7CC0-483C-9054-3767D9F174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399" name="AutoShape 31">
          <a:extLst>
            <a:ext uri="{FF2B5EF4-FFF2-40B4-BE49-F238E27FC236}">
              <a16:creationId xmlns:a16="http://schemas.microsoft.com/office/drawing/2014/main" id="{4C12AD93-3072-4635-A99F-15F2BF079B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00" name="AutoShape 31">
          <a:extLst>
            <a:ext uri="{FF2B5EF4-FFF2-40B4-BE49-F238E27FC236}">
              <a16:creationId xmlns:a16="http://schemas.microsoft.com/office/drawing/2014/main" id="{F63F2260-FF16-44FA-8CAC-D8B059A476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01" name="AutoShape 31">
          <a:extLst>
            <a:ext uri="{FF2B5EF4-FFF2-40B4-BE49-F238E27FC236}">
              <a16:creationId xmlns:a16="http://schemas.microsoft.com/office/drawing/2014/main" id="{64DC1B59-39C8-4F35-9F83-D5556AD0AB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02" name="AutoShape 31">
          <a:extLst>
            <a:ext uri="{FF2B5EF4-FFF2-40B4-BE49-F238E27FC236}">
              <a16:creationId xmlns:a16="http://schemas.microsoft.com/office/drawing/2014/main" id="{EDC87FD6-6514-4AD5-AB49-AB501DB30E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03" name="AutoShape 31">
          <a:extLst>
            <a:ext uri="{FF2B5EF4-FFF2-40B4-BE49-F238E27FC236}">
              <a16:creationId xmlns:a16="http://schemas.microsoft.com/office/drawing/2014/main" id="{C20201AB-C4E0-40FF-857E-95FD4E7453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04" name="AutoShape 31">
          <a:extLst>
            <a:ext uri="{FF2B5EF4-FFF2-40B4-BE49-F238E27FC236}">
              <a16:creationId xmlns:a16="http://schemas.microsoft.com/office/drawing/2014/main" id="{C2E8441E-E557-49B3-B3DF-4679676A9D2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05" name="AutoShape 31">
          <a:extLst>
            <a:ext uri="{FF2B5EF4-FFF2-40B4-BE49-F238E27FC236}">
              <a16:creationId xmlns:a16="http://schemas.microsoft.com/office/drawing/2014/main" id="{E4FD61FF-8981-42E4-83C7-D313D05138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06" name="AutoShape 31">
          <a:extLst>
            <a:ext uri="{FF2B5EF4-FFF2-40B4-BE49-F238E27FC236}">
              <a16:creationId xmlns:a16="http://schemas.microsoft.com/office/drawing/2014/main" id="{F5C226D3-B2FE-4FB0-9289-7B16558C1C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07" name="AutoShape 31">
          <a:extLst>
            <a:ext uri="{FF2B5EF4-FFF2-40B4-BE49-F238E27FC236}">
              <a16:creationId xmlns:a16="http://schemas.microsoft.com/office/drawing/2014/main" id="{1BC9153F-F1C0-4FEC-9EAE-6E09D8A498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08" name="AutoShape 31">
          <a:extLst>
            <a:ext uri="{FF2B5EF4-FFF2-40B4-BE49-F238E27FC236}">
              <a16:creationId xmlns:a16="http://schemas.microsoft.com/office/drawing/2014/main" id="{A7CE246E-0E2E-4447-8943-1CCD4EE0364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09" name="AutoShape 31">
          <a:extLst>
            <a:ext uri="{FF2B5EF4-FFF2-40B4-BE49-F238E27FC236}">
              <a16:creationId xmlns:a16="http://schemas.microsoft.com/office/drawing/2014/main" id="{6DDB7D47-1E61-41C7-A280-F10B485284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10" name="AutoShape 31">
          <a:extLst>
            <a:ext uri="{FF2B5EF4-FFF2-40B4-BE49-F238E27FC236}">
              <a16:creationId xmlns:a16="http://schemas.microsoft.com/office/drawing/2014/main" id="{09B7E5D7-44DC-414E-8F54-DBB20D1E36F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11" name="AutoShape 31">
          <a:extLst>
            <a:ext uri="{FF2B5EF4-FFF2-40B4-BE49-F238E27FC236}">
              <a16:creationId xmlns:a16="http://schemas.microsoft.com/office/drawing/2014/main" id="{80DBE92A-735C-4D60-91BB-76E29E51DE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12" name="AutoShape 31">
          <a:extLst>
            <a:ext uri="{FF2B5EF4-FFF2-40B4-BE49-F238E27FC236}">
              <a16:creationId xmlns:a16="http://schemas.microsoft.com/office/drawing/2014/main" id="{645CB6CF-E846-4636-B2EE-D646B2199E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13" name="AutoShape 31">
          <a:extLst>
            <a:ext uri="{FF2B5EF4-FFF2-40B4-BE49-F238E27FC236}">
              <a16:creationId xmlns:a16="http://schemas.microsoft.com/office/drawing/2014/main" id="{B89DEA3A-C2F6-40EE-A80E-B28E39AED2F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14" name="AutoShape 31">
          <a:extLst>
            <a:ext uri="{FF2B5EF4-FFF2-40B4-BE49-F238E27FC236}">
              <a16:creationId xmlns:a16="http://schemas.microsoft.com/office/drawing/2014/main" id="{52754260-AB39-49D4-AC9B-7D3BCF968E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15" name="AutoShape 31">
          <a:extLst>
            <a:ext uri="{FF2B5EF4-FFF2-40B4-BE49-F238E27FC236}">
              <a16:creationId xmlns:a16="http://schemas.microsoft.com/office/drawing/2014/main" id="{382258F3-8818-4387-9C9F-D9F9B869E1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16" name="AutoShape 31">
          <a:extLst>
            <a:ext uri="{FF2B5EF4-FFF2-40B4-BE49-F238E27FC236}">
              <a16:creationId xmlns:a16="http://schemas.microsoft.com/office/drawing/2014/main" id="{B183C683-1410-4496-8E95-4E80F941164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17" name="AutoShape 31">
          <a:extLst>
            <a:ext uri="{FF2B5EF4-FFF2-40B4-BE49-F238E27FC236}">
              <a16:creationId xmlns:a16="http://schemas.microsoft.com/office/drawing/2014/main" id="{EA05A323-28F6-4408-B189-729B0B5A41B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18" name="AutoShape 31">
          <a:extLst>
            <a:ext uri="{FF2B5EF4-FFF2-40B4-BE49-F238E27FC236}">
              <a16:creationId xmlns:a16="http://schemas.microsoft.com/office/drawing/2014/main" id="{461130B7-CFA3-4770-955D-B2A0B3A498D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19" name="AutoShape 31">
          <a:extLst>
            <a:ext uri="{FF2B5EF4-FFF2-40B4-BE49-F238E27FC236}">
              <a16:creationId xmlns:a16="http://schemas.microsoft.com/office/drawing/2014/main" id="{7B5AF7C2-5B3F-456F-BF3C-D5875A1199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20" name="AutoShape 31">
          <a:extLst>
            <a:ext uri="{FF2B5EF4-FFF2-40B4-BE49-F238E27FC236}">
              <a16:creationId xmlns:a16="http://schemas.microsoft.com/office/drawing/2014/main" id="{5AB4465E-B93E-423C-A6D5-35428037254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21" name="AutoShape 31">
          <a:extLst>
            <a:ext uri="{FF2B5EF4-FFF2-40B4-BE49-F238E27FC236}">
              <a16:creationId xmlns:a16="http://schemas.microsoft.com/office/drawing/2014/main" id="{947209AD-15B5-4D82-9460-428DC6BA6F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22" name="AutoShape 31">
          <a:extLst>
            <a:ext uri="{FF2B5EF4-FFF2-40B4-BE49-F238E27FC236}">
              <a16:creationId xmlns:a16="http://schemas.microsoft.com/office/drawing/2014/main" id="{54C40BCC-33F8-42A5-907C-625A9AB50EB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23" name="AutoShape 31">
          <a:extLst>
            <a:ext uri="{FF2B5EF4-FFF2-40B4-BE49-F238E27FC236}">
              <a16:creationId xmlns:a16="http://schemas.microsoft.com/office/drawing/2014/main" id="{989646FA-3276-42A3-B644-EEB0F022C1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24" name="AutoShape 31">
          <a:extLst>
            <a:ext uri="{FF2B5EF4-FFF2-40B4-BE49-F238E27FC236}">
              <a16:creationId xmlns:a16="http://schemas.microsoft.com/office/drawing/2014/main" id="{CF27F67E-2BD6-48F6-B7C3-A1D45BE685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25" name="AutoShape 31">
          <a:extLst>
            <a:ext uri="{FF2B5EF4-FFF2-40B4-BE49-F238E27FC236}">
              <a16:creationId xmlns:a16="http://schemas.microsoft.com/office/drawing/2014/main" id="{8DC07E67-F3BF-43B4-AEA9-CE8B6F310A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26" name="AutoShape 31">
          <a:extLst>
            <a:ext uri="{FF2B5EF4-FFF2-40B4-BE49-F238E27FC236}">
              <a16:creationId xmlns:a16="http://schemas.microsoft.com/office/drawing/2014/main" id="{3F689B90-4A85-40F3-8FC4-2F9CB56E5D3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27" name="AutoShape 31">
          <a:extLst>
            <a:ext uri="{FF2B5EF4-FFF2-40B4-BE49-F238E27FC236}">
              <a16:creationId xmlns:a16="http://schemas.microsoft.com/office/drawing/2014/main" id="{96F19B1E-36DA-444C-AC65-F2EEF8FC0CA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28" name="AutoShape 31">
          <a:extLst>
            <a:ext uri="{FF2B5EF4-FFF2-40B4-BE49-F238E27FC236}">
              <a16:creationId xmlns:a16="http://schemas.microsoft.com/office/drawing/2014/main" id="{014325A8-45C3-40D2-9DCA-50890D34BE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29" name="AutoShape 31">
          <a:extLst>
            <a:ext uri="{FF2B5EF4-FFF2-40B4-BE49-F238E27FC236}">
              <a16:creationId xmlns:a16="http://schemas.microsoft.com/office/drawing/2014/main" id="{52347BD6-1207-404F-B75B-5B90454B08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30" name="AutoShape 31">
          <a:extLst>
            <a:ext uri="{FF2B5EF4-FFF2-40B4-BE49-F238E27FC236}">
              <a16:creationId xmlns:a16="http://schemas.microsoft.com/office/drawing/2014/main" id="{3411069C-D4FB-42AA-87A1-BA9E3F0067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31" name="AutoShape 31">
          <a:extLst>
            <a:ext uri="{FF2B5EF4-FFF2-40B4-BE49-F238E27FC236}">
              <a16:creationId xmlns:a16="http://schemas.microsoft.com/office/drawing/2014/main" id="{50CCCAFE-BBF2-4289-8665-63BFA57BB4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32" name="AutoShape 31">
          <a:extLst>
            <a:ext uri="{FF2B5EF4-FFF2-40B4-BE49-F238E27FC236}">
              <a16:creationId xmlns:a16="http://schemas.microsoft.com/office/drawing/2014/main" id="{1CD24800-B3BA-4FDE-8A0B-F893AC39C15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33" name="AutoShape 31">
          <a:extLst>
            <a:ext uri="{FF2B5EF4-FFF2-40B4-BE49-F238E27FC236}">
              <a16:creationId xmlns:a16="http://schemas.microsoft.com/office/drawing/2014/main" id="{65EC9E12-71E2-4B01-9C28-41E99A58B3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34" name="AutoShape 31">
          <a:extLst>
            <a:ext uri="{FF2B5EF4-FFF2-40B4-BE49-F238E27FC236}">
              <a16:creationId xmlns:a16="http://schemas.microsoft.com/office/drawing/2014/main" id="{2EC297B4-6295-467E-A1A6-6963BF2D855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35" name="AutoShape 31">
          <a:extLst>
            <a:ext uri="{FF2B5EF4-FFF2-40B4-BE49-F238E27FC236}">
              <a16:creationId xmlns:a16="http://schemas.microsoft.com/office/drawing/2014/main" id="{E9BA6BC8-B1C6-48B3-A856-AA04F37EFD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36" name="AutoShape 31">
          <a:extLst>
            <a:ext uri="{FF2B5EF4-FFF2-40B4-BE49-F238E27FC236}">
              <a16:creationId xmlns:a16="http://schemas.microsoft.com/office/drawing/2014/main" id="{1A0B3026-71B3-42CD-8463-3767C1C68DA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37" name="AutoShape 31">
          <a:extLst>
            <a:ext uri="{FF2B5EF4-FFF2-40B4-BE49-F238E27FC236}">
              <a16:creationId xmlns:a16="http://schemas.microsoft.com/office/drawing/2014/main" id="{37682BB5-52EE-42A6-AC5C-68919DEE900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38" name="AutoShape 31">
          <a:extLst>
            <a:ext uri="{FF2B5EF4-FFF2-40B4-BE49-F238E27FC236}">
              <a16:creationId xmlns:a16="http://schemas.microsoft.com/office/drawing/2014/main" id="{2AEEB5DB-2130-427D-83E2-47353FCF448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39" name="AutoShape 31">
          <a:extLst>
            <a:ext uri="{FF2B5EF4-FFF2-40B4-BE49-F238E27FC236}">
              <a16:creationId xmlns:a16="http://schemas.microsoft.com/office/drawing/2014/main" id="{0B15C32F-0182-414D-83E1-D461280422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40" name="AutoShape 31">
          <a:extLst>
            <a:ext uri="{FF2B5EF4-FFF2-40B4-BE49-F238E27FC236}">
              <a16:creationId xmlns:a16="http://schemas.microsoft.com/office/drawing/2014/main" id="{DB5FDC44-E98F-4857-83D1-C623839519F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41" name="AutoShape 31">
          <a:extLst>
            <a:ext uri="{FF2B5EF4-FFF2-40B4-BE49-F238E27FC236}">
              <a16:creationId xmlns:a16="http://schemas.microsoft.com/office/drawing/2014/main" id="{06DF9FC4-AA38-4A40-9438-017193160E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42" name="AutoShape 31">
          <a:extLst>
            <a:ext uri="{FF2B5EF4-FFF2-40B4-BE49-F238E27FC236}">
              <a16:creationId xmlns:a16="http://schemas.microsoft.com/office/drawing/2014/main" id="{CD5092F3-D7EA-414F-AB61-1F428048771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43" name="AutoShape 31">
          <a:extLst>
            <a:ext uri="{FF2B5EF4-FFF2-40B4-BE49-F238E27FC236}">
              <a16:creationId xmlns:a16="http://schemas.microsoft.com/office/drawing/2014/main" id="{07EB2F26-58EF-4EB8-9FE8-09F573FD48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44" name="AutoShape 31">
          <a:extLst>
            <a:ext uri="{FF2B5EF4-FFF2-40B4-BE49-F238E27FC236}">
              <a16:creationId xmlns:a16="http://schemas.microsoft.com/office/drawing/2014/main" id="{FA496D95-68AA-499A-9127-6CAB196FDB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45" name="AutoShape 31">
          <a:extLst>
            <a:ext uri="{FF2B5EF4-FFF2-40B4-BE49-F238E27FC236}">
              <a16:creationId xmlns:a16="http://schemas.microsoft.com/office/drawing/2014/main" id="{545AFCE9-8AA7-4B3F-B5FB-DAFDBB4A6B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46" name="AutoShape 31">
          <a:extLst>
            <a:ext uri="{FF2B5EF4-FFF2-40B4-BE49-F238E27FC236}">
              <a16:creationId xmlns:a16="http://schemas.microsoft.com/office/drawing/2014/main" id="{26239D8C-2243-4FA5-BCB8-7E4DA49BF9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47" name="AutoShape 31">
          <a:extLst>
            <a:ext uri="{FF2B5EF4-FFF2-40B4-BE49-F238E27FC236}">
              <a16:creationId xmlns:a16="http://schemas.microsoft.com/office/drawing/2014/main" id="{A7541579-17A1-4BEE-BE76-3CD17D1456C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48" name="AutoShape 31">
          <a:extLst>
            <a:ext uri="{FF2B5EF4-FFF2-40B4-BE49-F238E27FC236}">
              <a16:creationId xmlns:a16="http://schemas.microsoft.com/office/drawing/2014/main" id="{89DAEB2B-87CE-4F0B-97B4-A09F8F9BBC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49" name="AutoShape 31">
          <a:extLst>
            <a:ext uri="{FF2B5EF4-FFF2-40B4-BE49-F238E27FC236}">
              <a16:creationId xmlns:a16="http://schemas.microsoft.com/office/drawing/2014/main" id="{18662A61-EEB4-46DC-8719-7DEAACD0E0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50" name="AutoShape 31">
          <a:extLst>
            <a:ext uri="{FF2B5EF4-FFF2-40B4-BE49-F238E27FC236}">
              <a16:creationId xmlns:a16="http://schemas.microsoft.com/office/drawing/2014/main" id="{949472A3-5B2D-46E0-BEFB-BC0FDF9142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51" name="AutoShape 31">
          <a:extLst>
            <a:ext uri="{FF2B5EF4-FFF2-40B4-BE49-F238E27FC236}">
              <a16:creationId xmlns:a16="http://schemas.microsoft.com/office/drawing/2014/main" id="{344E9E59-AB45-42DB-B1CC-20E4E70422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52" name="AutoShape 31">
          <a:extLst>
            <a:ext uri="{FF2B5EF4-FFF2-40B4-BE49-F238E27FC236}">
              <a16:creationId xmlns:a16="http://schemas.microsoft.com/office/drawing/2014/main" id="{11567F4B-B875-45B2-BB15-DED14B0F021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53" name="AutoShape 31">
          <a:extLst>
            <a:ext uri="{FF2B5EF4-FFF2-40B4-BE49-F238E27FC236}">
              <a16:creationId xmlns:a16="http://schemas.microsoft.com/office/drawing/2014/main" id="{EBE575C2-DFC1-493E-922C-DA69262199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54" name="AutoShape 31">
          <a:extLst>
            <a:ext uri="{FF2B5EF4-FFF2-40B4-BE49-F238E27FC236}">
              <a16:creationId xmlns:a16="http://schemas.microsoft.com/office/drawing/2014/main" id="{5760FF40-4CA4-42D7-B911-B987A879F75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55" name="AutoShape 31">
          <a:extLst>
            <a:ext uri="{FF2B5EF4-FFF2-40B4-BE49-F238E27FC236}">
              <a16:creationId xmlns:a16="http://schemas.microsoft.com/office/drawing/2014/main" id="{198A97EF-88B0-4FB7-8C4D-A8D9C40F419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56" name="AutoShape 31">
          <a:extLst>
            <a:ext uri="{FF2B5EF4-FFF2-40B4-BE49-F238E27FC236}">
              <a16:creationId xmlns:a16="http://schemas.microsoft.com/office/drawing/2014/main" id="{3AEE8399-5B07-4EC6-8A17-844482F5C6B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57" name="AutoShape 31">
          <a:extLst>
            <a:ext uri="{FF2B5EF4-FFF2-40B4-BE49-F238E27FC236}">
              <a16:creationId xmlns:a16="http://schemas.microsoft.com/office/drawing/2014/main" id="{F10F8F77-C57F-468F-BD22-6592D3E1C2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58" name="AutoShape 31">
          <a:extLst>
            <a:ext uri="{FF2B5EF4-FFF2-40B4-BE49-F238E27FC236}">
              <a16:creationId xmlns:a16="http://schemas.microsoft.com/office/drawing/2014/main" id="{6A3CB6F7-586C-4448-BE97-12720875DA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59" name="AutoShape 31">
          <a:extLst>
            <a:ext uri="{FF2B5EF4-FFF2-40B4-BE49-F238E27FC236}">
              <a16:creationId xmlns:a16="http://schemas.microsoft.com/office/drawing/2014/main" id="{6654B33C-7191-427D-B7CA-BA9B272743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60" name="AutoShape 31">
          <a:extLst>
            <a:ext uri="{FF2B5EF4-FFF2-40B4-BE49-F238E27FC236}">
              <a16:creationId xmlns:a16="http://schemas.microsoft.com/office/drawing/2014/main" id="{97E74C88-F319-4DA7-A417-722318FBDE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61" name="AutoShape 31">
          <a:extLst>
            <a:ext uri="{FF2B5EF4-FFF2-40B4-BE49-F238E27FC236}">
              <a16:creationId xmlns:a16="http://schemas.microsoft.com/office/drawing/2014/main" id="{F14AEA5B-CA46-478D-B895-5589B4102F1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62" name="AutoShape 31">
          <a:extLst>
            <a:ext uri="{FF2B5EF4-FFF2-40B4-BE49-F238E27FC236}">
              <a16:creationId xmlns:a16="http://schemas.microsoft.com/office/drawing/2014/main" id="{3FEC3734-09CC-4DE5-8998-7EB9CD7A18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63" name="AutoShape 31">
          <a:extLst>
            <a:ext uri="{FF2B5EF4-FFF2-40B4-BE49-F238E27FC236}">
              <a16:creationId xmlns:a16="http://schemas.microsoft.com/office/drawing/2014/main" id="{30DFFAE0-613C-4CB5-82D9-86268E91A7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64" name="AutoShape 31">
          <a:extLst>
            <a:ext uri="{FF2B5EF4-FFF2-40B4-BE49-F238E27FC236}">
              <a16:creationId xmlns:a16="http://schemas.microsoft.com/office/drawing/2014/main" id="{90D57B31-8C37-43C9-B760-0CE45B5B1C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65" name="AutoShape 31">
          <a:extLst>
            <a:ext uri="{FF2B5EF4-FFF2-40B4-BE49-F238E27FC236}">
              <a16:creationId xmlns:a16="http://schemas.microsoft.com/office/drawing/2014/main" id="{5C9974F9-4DCB-4136-B8B2-16FD44B3C74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66" name="AutoShape 31">
          <a:extLst>
            <a:ext uri="{FF2B5EF4-FFF2-40B4-BE49-F238E27FC236}">
              <a16:creationId xmlns:a16="http://schemas.microsoft.com/office/drawing/2014/main" id="{8D331ADF-6639-4E51-8026-8C6FBD456E3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67" name="AutoShape 31">
          <a:extLst>
            <a:ext uri="{FF2B5EF4-FFF2-40B4-BE49-F238E27FC236}">
              <a16:creationId xmlns:a16="http://schemas.microsoft.com/office/drawing/2014/main" id="{364AE9EF-2352-4277-8C19-0ADF39602E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68" name="AutoShape 31">
          <a:extLst>
            <a:ext uri="{FF2B5EF4-FFF2-40B4-BE49-F238E27FC236}">
              <a16:creationId xmlns:a16="http://schemas.microsoft.com/office/drawing/2014/main" id="{42F92137-C042-49FB-B111-E44EDEA8DB5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69" name="AutoShape 31">
          <a:extLst>
            <a:ext uri="{FF2B5EF4-FFF2-40B4-BE49-F238E27FC236}">
              <a16:creationId xmlns:a16="http://schemas.microsoft.com/office/drawing/2014/main" id="{EE76C0C1-320A-4158-ADAD-C8ADD9CB86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70" name="AutoShape 31">
          <a:extLst>
            <a:ext uri="{FF2B5EF4-FFF2-40B4-BE49-F238E27FC236}">
              <a16:creationId xmlns:a16="http://schemas.microsoft.com/office/drawing/2014/main" id="{EFDF669B-14A1-4E07-988F-B0C2386DF8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71" name="AutoShape 31">
          <a:extLst>
            <a:ext uri="{FF2B5EF4-FFF2-40B4-BE49-F238E27FC236}">
              <a16:creationId xmlns:a16="http://schemas.microsoft.com/office/drawing/2014/main" id="{8454DB57-10C9-4C2A-A6C3-678CE558D50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72" name="AutoShape 31">
          <a:extLst>
            <a:ext uri="{FF2B5EF4-FFF2-40B4-BE49-F238E27FC236}">
              <a16:creationId xmlns:a16="http://schemas.microsoft.com/office/drawing/2014/main" id="{6FB2C7FD-9F3C-44C5-88E8-61927585D3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73" name="AutoShape 31">
          <a:extLst>
            <a:ext uri="{FF2B5EF4-FFF2-40B4-BE49-F238E27FC236}">
              <a16:creationId xmlns:a16="http://schemas.microsoft.com/office/drawing/2014/main" id="{60EED5B2-8487-4B04-A3DD-E28B281784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74" name="AutoShape 31">
          <a:extLst>
            <a:ext uri="{FF2B5EF4-FFF2-40B4-BE49-F238E27FC236}">
              <a16:creationId xmlns:a16="http://schemas.microsoft.com/office/drawing/2014/main" id="{2B97A6AF-E33E-4579-A39A-607B7BA4ED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75" name="AutoShape 31">
          <a:extLst>
            <a:ext uri="{FF2B5EF4-FFF2-40B4-BE49-F238E27FC236}">
              <a16:creationId xmlns:a16="http://schemas.microsoft.com/office/drawing/2014/main" id="{7C1EE2D1-ED98-4257-84B6-7A2B7716CF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76" name="AutoShape 31">
          <a:extLst>
            <a:ext uri="{FF2B5EF4-FFF2-40B4-BE49-F238E27FC236}">
              <a16:creationId xmlns:a16="http://schemas.microsoft.com/office/drawing/2014/main" id="{CBBA2D56-C585-423E-B2C8-8B510552572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77" name="AutoShape 31">
          <a:extLst>
            <a:ext uri="{FF2B5EF4-FFF2-40B4-BE49-F238E27FC236}">
              <a16:creationId xmlns:a16="http://schemas.microsoft.com/office/drawing/2014/main" id="{9C74EB97-83D7-4ACF-95F8-EF977E24C1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78" name="AutoShape 31">
          <a:extLst>
            <a:ext uri="{FF2B5EF4-FFF2-40B4-BE49-F238E27FC236}">
              <a16:creationId xmlns:a16="http://schemas.microsoft.com/office/drawing/2014/main" id="{718D5D59-C748-4BF4-ACF4-0D0BE6EDCC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79" name="AutoShape 31">
          <a:extLst>
            <a:ext uri="{FF2B5EF4-FFF2-40B4-BE49-F238E27FC236}">
              <a16:creationId xmlns:a16="http://schemas.microsoft.com/office/drawing/2014/main" id="{98D2669E-C4FA-4E8B-90EE-C23132A7A7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80" name="AutoShape 31">
          <a:extLst>
            <a:ext uri="{FF2B5EF4-FFF2-40B4-BE49-F238E27FC236}">
              <a16:creationId xmlns:a16="http://schemas.microsoft.com/office/drawing/2014/main" id="{F48AF715-7376-47B8-B3FB-6A44577CF1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81" name="AutoShape 31">
          <a:extLst>
            <a:ext uri="{FF2B5EF4-FFF2-40B4-BE49-F238E27FC236}">
              <a16:creationId xmlns:a16="http://schemas.microsoft.com/office/drawing/2014/main" id="{E4A71A92-2D95-45D5-8384-26A2778B4C4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82" name="AutoShape 31">
          <a:extLst>
            <a:ext uri="{FF2B5EF4-FFF2-40B4-BE49-F238E27FC236}">
              <a16:creationId xmlns:a16="http://schemas.microsoft.com/office/drawing/2014/main" id="{149FA156-97CE-4855-8816-12A26681BD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83" name="AutoShape 31">
          <a:extLst>
            <a:ext uri="{FF2B5EF4-FFF2-40B4-BE49-F238E27FC236}">
              <a16:creationId xmlns:a16="http://schemas.microsoft.com/office/drawing/2014/main" id="{1D9A595F-89D3-4182-AAAA-9255ED0636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84" name="AutoShape 31">
          <a:extLst>
            <a:ext uri="{FF2B5EF4-FFF2-40B4-BE49-F238E27FC236}">
              <a16:creationId xmlns:a16="http://schemas.microsoft.com/office/drawing/2014/main" id="{1DE00A52-BFFE-4857-BB33-90B72FD16A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85" name="AutoShape 31">
          <a:extLst>
            <a:ext uri="{FF2B5EF4-FFF2-40B4-BE49-F238E27FC236}">
              <a16:creationId xmlns:a16="http://schemas.microsoft.com/office/drawing/2014/main" id="{A1332250-D0BC-4693-87C5-E721EFAA15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86" name="AutoShape 31">
          <a:extLst>
            <a:ext uri="{FF2B5EF4-FFF2-40B4-BE49-F238E27FC236}">
              <a16:creationId xmlns:a16="http://schemas.microsoft.com/office/drawing/2014/main" id="{362C4E50-AAEA-48FB-8C58-99107200D2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87" name="AutoShape 31">
          <a:extLst>
            <a:ext uri="{FF2B5EF4-FFF2-40B4-BE49-F238E27FC236}">
              <a16:creationId xmlns:a16="http://schemas.microsoft.com/office/drawing/2014/main" id="{55EDEA10-BE60-40DD-92ED-AE1925E03E2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88" name="AutoShape 31">
          <a:extLst>
            <a:ext uri="{FF2B5EF4-FFF2-40B4-BE49-F238E27FC236}">
              <a16:creationId xmlns:a16="http://schemas.microsoft.com/office/drawing/2014/main" id="{B0C46FE2-0674-42EB-BAC6-E2861D08D6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89" name="AutoShape 31">
          <a:extLst>
            <a:ext uri="{FF2B5EF4-FFF2-40B4-BE49-F238E27FC236}">
              <a16:creationId xmlns:a16="http://schemas.microsoft.com/office/drawing/2014/main" id="{07AF7B74-45F1-4615-B426-8D6CEBF35BF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90" name="AutoShape 31">
          <a:extLst>
            <a:ext uri="{FF2B5EF4-FFF2-40B4-BE49-F238E27FC236}">
              <a16:creationId xmlns:a16="http://schemas.microsoft.com/office/drawing/2014/main" id="{BA5738E6-F441-4864-BCB0-B6C5615A47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91" name="AutoShape 31">
          <a:extLst>
            <a:ext uri="{FF2B5EF4-FFF2-40B4-BE49-F238E27FC236}">
              <a16:creationId xmlns:a16="http://schemas.microsoft.com/office/drawing/2014/main" id="{95C7A736-2DFF-4459-9A01-6088FE059C1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92" name="AutoShape 31">
          <a:extLst>
            <a:ext uri="{FF2B5EF4-FFF2-40B4-BE49-F238E27FC236}">
              <a16:creationId xmlns:a16="http://schemas.microsoft.com/office/drawing/2014/main" id="{3C593D85-0F8E-48DF-82C8-62931C306E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93" name="AutoShape 31">
          <a:extLst>
            <a:ext uri="{FF2B5EF4-FFF2-40B4-BE49-F238E27FC236}">
              <a16:creationId xmlns:a16="http://schemas.microsoft.com/office/drawing/2014/main" id="{00048E7F-D33F-42F5-80B5-6107C0E699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94" name="AutoShape 31">
          <a:extLst>
            <a:ext uri="{FF2B5EF4-FFF2-40B4-BE49-F238E27FC236}">
              <a16:creationId xmlns:a16="http://schemas.microsoft.com/office/drawing/2014/main" id="{CACB1D3D-4637-4C09-A32D-A368AF9DB33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95" name="AutoShape 31">
          <a:extLst>
            <a:ext uri="{FF2B5EF4-FFF2-40B4-BE49-F238E27FC236}">
              <a16:creationId xmlns:a16="http://schemas.microsoft.com/office/drawing/2014/main" id="{2ACCDF2C-1BF0-49C4-8189-FA173C9110D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96" name="AutoShape 31">
          <a:extLst>
            <a:ext uri="{FF2B5EF4-FFF2-40B4-BE49-F238E27FC236}">
              <a16:creationId xmlns:a16="http://schemas.microsoft.com/office/drawing/2014/main" id="{6F885D76-002B-4066-830F-E7DB4C07BC0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97" name="AutoShape 31">
          <a:extLst>
            <a:ext uri="{FF2B5EF4-FFF2-40B4-BE49-F238E27FC236}">
              <a16:creationId xmlns:a16="http://schemas.microsoft.com/office/drawing/2014/main" id="{F7353438-AF62-479A-907D-57CEE80CB5D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98" name="AutoShape 31">
          <a:extLst>
            <a:ext uri="{FF2B5EF4-FFF2-40B4-BE49-F238E27FC236}">
              <a16:creationId xmlns:a16="http://schemas.microsoft.com/office/drawing/2014/main" id="{B5AEDF44-DABB-42ED-9009-3EDAC2D112C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499" name="AutoShape 31">
          <a:extLst>
            <a:ext uri="{FF2B5EF4-FFF2-40B4-BE49-F238E27FC236}">
              <a16:creationId xmlns:a16="http://schemas.microsoft.com/office/drawing/2014/main" id="{1793AA2A-F1E8-40F9-8C2F-1E1833B997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00" name="AutoShape 31">
          <a:extLst>
            <a:ext uri="{FF2B5EF4-FFF2-40B4-BE49-F238E27FC236}">
              <a16:creationId xmlns:a16="http://schemas.microsoft.com/office/drawing/2014/main" id="{5B46BF5E-1AB7-43F2-B169-AB2CBE1883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01" name="AutoShape 31">
          <a:extLst>
            <a:ext uri="{FF2B5EF4-FFF2-40B4-BE49-F238E27FC236}">
              <a16:creationId xmlns:a16="http://schemas.microsoft.com/office/drawing/2014/main" id="{3810A614-6AFF-4542-918D-3EB4E5ED0C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02" name="AutoShape 31">
          <a:extLst>
            <a:ext uri="{FF2B5EF4-FFF2-40B4-BE49-F238E27FC236}">
              <a16:creationId xmlns:a16="http://schemas.microsoft.com/office/drawing/2014/main" id="{BC39A307-484F-453A-BB1C-4BEF68A5085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03" name="AutoShape 31">
          <a:extLst>
            <a:ext uri="{FF2B5EF4-FFF2-40B4-BE49-F238E27FC236}">
              <a16:creationId xmlns:a16="http://schemas.microsoft.com/office/drawing/2014/main" id="{602D3D65-C84B-4338-8EC4-B75999BAF1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04" name="AutoShape 31">
          <a:extLst>
            <a:ext uri="{FF2B5EF4-FFF2-40B4-BE49-F238E27FC236}">
              <a16:creationId xmlns:a16="http://schemas.microsoft.com/office/drawing/2014/main" id="{E8D71E2A-699C-4B12-A4F7-45D0DBE151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05" name="AutoShape 31">
          <a:extLst>
            <a:ext uri="{FF2B5EF4-FFF2-40B4-BE49-F238E27FC236}">
              <a16:creationId xmlns:a16="http://schemas.microsoft.com/office/drawing/2014/main" id="{296C987C-0F89-47C4-9004-2B53F563EA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06" name="AutoShape 31">
          <a:extLst>
            <a:ext uri="{FF2B5EF4-FFF2-40B4-BE49-F238E27FC236}">
              <a16:creationId xmlns:a16="http://schemas.microsoft.com/office/drawing/2014/main" id="{F8432CA7-6DA5-4AB5-8897-BC5821B38A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07" name="AutoShape 31">
          <a:extLst>
            <a:ext uri="{FF2B5EF4-FFF2-40B4-BE49-F238E27FC236}">
              <a16:creationId xmlns:a16="http://schemas.microsoft.com/office/drawing/2014/main" id="{2F93D822-6A95-4D4D-AA43-F2718F1C822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08" name="AutoShape 31">
          <a:extLst>
            <a:ext uri="{FF2B5EF4-FFF2-40B4-BE49-F238E27FC236}">
              <a16:creationId xmlns:a16="http://schemas.microsoft.com/office/drawing/2014/main" id="{AFFBF224-A062-459A-9BF9-3B59CD42CCF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09" name="AutoShape 31">
          <a:extLst>
            <a:ext uri="{FF2B5EF4-FFF2-40B4-BE49-F238E27FC236}">
              <a16:creationId xmlns:a16="http://schemas.microsoft.com/office/drawing/2014/main" id="{B2180BA1-F352-47E8-A6D4-6FBAAE2325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10" name="AutoShape 31">
          <a:extLst>
            <a:ext uri="{FF2B5EF4-FFF2-40B4-BE49-F238E27FC236}">
              <a16:creationId xmlns:a16="http://schemas.microsoft.com/office/drawing/2014/main" id="{F9A56F63-DD9A-4E4B-B9C7-0D052CBE9CF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11" name="AutoShape 31">
          <a:extLst>
            <a:ext uri="{FF2B5EF4-FFF2-40B4-BE49-F238E27FC236}">
              <a16:creationId xmlns:a16="http://schemas.microsoft.com/office/drawing/2014/main" id="{B731D5CC-5785-480F-8CE3-F54FC3AF29A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12" name="AutoShape 31">
          <a:extLst>
            <a:ext uri="{FF2B5EF4-FFF2-40B4-BE49-F238E27FC236}">
              <a16:creationId xmlns:a16="http://schemas.microsoft.com/office/drawing/2014/main" id="{EC94DECB-1ADB-4E51-A91A-12F19814334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13" name="AutoShape 31">
          <a:extLst>
            <a:ext uri="{FF2B5EF4-FFF2-40B4-BE49-F238E27FC236}">
              <a16:creationId xmlns:a16="http://schemas.microsoft.com/office/drawing/2014/main" id="{B5FFF80F-0E56-4C52-8F51-A3C470C141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14" name="AutoShape 31">
          <a:extLst>
            <a:ext uri="{FF2B5EF4-FFF2-40B4-BE49-F238E27FC236}">
              <a16:creationId xmlns:a16="http://schemas.microsoft.com/office/drawing/2014/main" id="{AE59D40B-EE10-4B7F-9A27-E99178E69DA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15" name="AutoShape 31">
          <a:extLst>
            <a:ext uri="{FF2B5EF4-FFF2-40B4-BE49-F238E27FC236}">
              <a16:creationId xmlns:a16="http://schemas.microsoft.com/office/drawing/2014/main" id="{9ADE16C0-CBD3-4BB3-B96C-6F6C4E69CB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16" name="AutoShape 31">
          <a:extLst>
            <a:ext uri="{FF2B5EF4-FFF2-40B4-BE49-F238E27FC236}">
              <a16:creationId xmlns:a16="http://schemas.microsoft.com/office/drawing/2014/main" id="{D94C5ED3-C380-412A-AF07-72DAAA07889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17" name="AutoShape 31">
          <a:extLst>
            <a:ext uri="{FF2B5EF4-FFF2-40B4-BE49-F238E27FC236}">
              <a16:creationId xmlns:a16="http://schemas.microsoft.com/office/drawing/2014/main" id="{5F546956-6599-4799-B3FB-0F202D016D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18" name="AutoShape 31">
          <a:extLst>
            <a:ext uri="{FF2B5EF4-FFF2-40B4-BE49-F238E27FC236}">
              <a16:creationId xmlns:a16="http://schemas.microsoft.com/office/drawing/2014/main" id="{E127A190-70E9-4336-888F-888AFEEADED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19" name="AutoShape 31">
          <a:extLst>
            <a:ext uri="{FF2B5EF4-FFF2-40B4-BE49-F238E27FC236}">
              <a16:creationId xmlns:a16="http://schemas.microsoft.com/office/drawing/2014/main" id="{24A353DB-56BF-4958-A1F3-F6EA4B7BF9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20" name="AutoShape 31">
          <a:extLst>
            <a:ext uri="{FF2B5EF4-FFF2-40B4-BE49-F238E27FC236}">
              <a16:creationId xmlns:a16="http://schemas.microsoft.com/office/drawing/2014/main" id="{DBAF9783-A984-4642-AD8B-9E0371532B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21" name="AutoShape 31">
          <a:extLst>
            <a:ext uri="{FF2B5EF4-FFF2-40B4-BE49-F238E27FC236}">
              <a16:creationId xmlns:a16="http://schemas.microsoft.com/office/drawing/2014/main" id="{5FEAFF6C-AFFA-4E56-9EFE-F97EAC6BEBA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22" name="AutoShape 31">
          <a:extLst>
            <a:ext uri="{FF2B5EF4-FFF2-40B4-BE49-F238E27FC236}">
              <a16:creationId xmlns:a16="http://schemas.microsoft.com/office/drawing/2014/main" id="{468C4BA0-B316-4503-8B22-11D07AA0CA1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23" name="AutoShape 31">
          <a:extLst>
            <a:ext uri="{FF2B5EF4-FFF2-40B4-BE49-F238E27FC236}">
              <a16:creationId xmlns:a16="http://schemas.microsoft.com/office/drawing/2014/main" id="{DD80B948-D0A5-4EF6-8AFD-9292E58CBD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24" name="AutoShape 31">
          <a:extLst>
            <a:ext uri="{FF2B5EF4-FFF2-40B4-BE49-F238E27FC236}">
              <a16:creationId xmlns:a16="http://schemas.microsoft.com/office/drawing/2014/main" id="{9F421CA9-F8C1-409F-90F6-A82A8B3939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25" name="AutoShape 31">
          <a:extLst>
            <a:ext uri="{FF2B5EF4-FFF2-40B4-BE49-F238E27FC236}">
              <a16:creationId xmlns:a16="http://schemas.microsoft.com/office/drawing/2014/main" id="{3F7D5F10-6559-4D0E-90A0-E941A4F09D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26" name="AutoShape 31">
          <a:extLst>
            <a:ext uri="{FF2B5EF4-FFF2-40B4-BE49-F238E27FC236}">
              <a16:creationId xmlns:a16="http://schemas.microsoft.com/office/drawing/2014/main" id="{4E25A40E-4A74-4A67-B799-46DC1390F4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27" name="AutoShape 31">
          <a:extLst>
            <a:ext uri="{FF2B5EF4-FFF2-40B4-BE49-F238E27FC236}">
              <a16:creationId xmlns:a16="http://schemas.microsoft.com/office/drawing/2014/main" id="{A251241F-2A88-4299-AB33-757B7E5C2D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28" name="AutoShape 31">
          <a:extLst>
            <a:ext uri="{FF2B5EF4-FFF2-40B4-BE49-F238E27FC236}">
              <a16:creationId xmlns:a16="http://schemas.microsoft.com/office/drawing/2014/main" id="{CA532FBC-2764-4890-9DC5-57978EFBF8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29" name="AutoShape 31">
          <a:extLst>
            <a:ext uri="{FF2B5EF4-FFF2-40B4-BE49-F238E27FC236}">
              <a16:creationId xmlns:a16="http://schemas.microsoft.com/office/drawing/2014/main" id="{A20CBB26-929D-4762-BBFF-7740F1B83E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30" name="AutoShape 31">
          <a:extLst>
            <a:ext uri="{FF2B5EF4-FFF2-40B4-BE49-F238E27FC236}">
              <a16:creationId xmlns:a16="http://schemas.microsoft.com/office/drawing/2014/main" id="{DD64B9AE-CDFE-4B6E-90B1-901946E9F83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31" name="AutoShape 31">
          <a:extLst>
            <a:ext uri="{FF2B5EF4-FFF2-40B4-BE49-F238E27FC236}">
              <a16:creationId xmlns:a16="http://schemas.microsoft.com/office/drawing/2014/main" id="{29B96DA6-950E-4F16-9696-259B3435D5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32" name="AutoShape 31">
          <a:extLst>
            <a:ext uri="{FF2B5EF4-FFF2-40B4-BE49-F238E27FC236}">
              <a16:creationId xmlns:a16="http://schemas.microsoft.com/office/drawing/2014/main" id="{70D080C7-D4A9-4396-8818-9AA555E3399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33" name="AutoShape 31">
          <a:extLst>
            <a:ext uri="{FF2B5EF4-FFF2-40B4-BE49-F238E27FC236}">
              <a16:creationId xmlns:a16="http://schemas.microsoft.com/office/drawing/2014/main" id="{1B62DFDD-16EC-4E31-8E95-BEF75A5F0C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34" name="AutoShape 31">
          <a:extLst>
            <a:ext uri="{FF2B5EF4-FFF2-40B4-BE49-F238E27FC236}">
              <a16:creationId xmlns:a16="http://schemas.microsoft.com/office/drawing/2014/main" id="{E4ABDCFA-2CFC-4C2B-A1AF-CBE3F794C5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35" name="AutoShape 31">
          <a:extLst>
            <a:ext uri="{FF2B5EF4-FFF2-40B4-BE49-F238E27FC236}">
              <a16:creationId xmlns:a16="http://schemas.microsoft.com/office/drawing/2014/main" id="{78CD5C1D-8927-4432-9964-E0EA66F2A5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36" name="AutoShape 31">
          <a:extLst>
            <a:ext uri="{FF2B5EF4-FFF2-40B4-BE49-F238E27FC236}">
              <a16:creationId xmlns:a16="http://schemas.microsoft.com/office/drawing/2014/main" id="{2FEC7B64-FD6E-4BE7-98D4-A8E8F3B8BB5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37" name="AutoShape 31">
          <a:extLst>
            <a:ext uri="{FF2B5EF4-FFF2-40B4-BE49-F238E27FC236}">
              <a16:creationId xmlns:a16="http://schemas.microsoft.com/office/drawing/2014/main" id="{9AF57220-5E2F-4E1E-913E-2A82EBDA09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38" name="AutoShape 31">
          <a:extLst>
            <a:ext uri="{FF2B5EF4-FFF2-40B4-BE49-F238E27FC236}">
              <a16:creationId xmlns:a16="http://schemas.microsoft.com/office/drawing/2014/main" id="{85FAC157-B58A-4AE0-AD84-9F082EA0D6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39" name="AutoShape 31">
          <a:extLst>
            <a:ext uri="{FF2B5EF4-FFF2-40B4-BE49-F238E27FC236}">
              <a16:creationId xmlns:a16="http://schemas.microsoft.com/office/drawing/2014/main" id="{EE26B6FD-F0A3-4A6B-A0F8-5C4501F3D6F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40" name="AutoShape 31">
          <a:extLst>
            <a:ext uri="{FF2B5EF4-FFF2-40B4-BE49-F238E27FC236}">
              <a16:creationId xmlns:a16="http://schemas.microsoft.com/office/drawing/2014/main" id="{F634F549-7C39-4ABB-814C-FBCCC6F2904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41" name="AutoShape 31">
          <a:extLst>
            <a:ext uri="{FF2B5EF4-FFF2-40B4-BE49-F238E27FC236}">
              <a16:creationId xmlns:a16="http://schemas.microsoft.com/office/drawing/2014/main" id="{F3AD5DEC-CC0E-4960-B75F-9FBF5BA8A5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42" name="AutoShape 31">
          <a:extLst>
            <a:ext uri="{FF2B5EF4-FFF2-40B4-BE49-F238E27FC236}">
              <a16:creationId xmlns:a16="http://schemas.microsoft.com/office/drawing/2014/main" id="{66100E86-2841-40AA-99B7-07871961CB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43" name="AutoShape 31">
          <a:extLst>
            <a:ext uri="{FF2B5EF4-FFF2-40B4-BE49-F238E27FC236}">
              <a16:creationId xmlns:a16="http://schemas.microsoft.com/office/drawing/2014/main" id="{6F5D57A7-FB9A-4AEC-90DA-9BA1088F209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44" name="AutoShape 31">
          <a:extLst>
            <a:ext uri="{FF2B5EF4-FFF2-40B4-BE49-F238E27FC236}">
              <a16:creationId xmlns:a16="http://schemas.microsoft.com/office/drawing/2014/main" id="{8B345009-6161-4F4B-81BE-579BFA6EC1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45" name="AutoShape 31">
          <a:extLst>
            <a:ext uri="{FF2B5EF4-FFF2-40B4-BE49-F238E27FC236}">
              <a16:creationId xmlns:a16="http://schemas.microsoft.com/office/drawing/2014/main" id="{FE58F01E-8E61-498A-B573-0535BEAF68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46" name="AutoShape 31">
          <a:extLst>
            <a:ext uri="{FF2B5EF4-FFF2-40B4-BE49-F238E27FC236}">
              <a16:creationId xmlns:a16="http://schemas.microsoft.com/office/drawing/2014/main" id="{87DC1521-796B-4011-9714-FDB03926D4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47" name="AutoShape 31">
          <a:extLst>
            <a:ext uri="{FF2B5EF4-FFF2-40B4-BE49-F238E27FC236}">
              <a16:creationId xmlns:a16="http://schemas.microsoft.com/office/drawing/2014/main" id="{C00C28E3-ADD9-4134-87EB-379352B7AA5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48" name="AutoShape 31">
          <a:extLst>
            <a:ext uri="{FF2B5EF4-FFF2-40B4-BE49-F238E27FC236}">
              <a16:creationId xmlns:a16="http://schemas.microsoft.com/office/drawing/2014/main" id="{ECE6DAA2-980A-4D76-BC80-FD5E7B3E0A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49" name="AutoShape 31">
          <a:extLst>
            <a:ext uri="{FF2B5EF4-FFF2-40B4-BE49-F238E27FC236}">
              <a16:creationId xmlns:a16="http://schemas.microsoft.com/office/drawing/2014/main" id="{80A9874E-B0D0-4F63-A660-244DA753A4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50" name="AutoShape 31">
          <a:extLst>
            <a:ext uri="{FF2B5EF4-FFF2-40B4-BE49-F238E27FC236}">
              <a16:creationId xmlns:a16="http://schemas.microsoft.com/office/drawing/2014/main" id="{7394E958-13C5-407D-AA03-E219C66198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51" name="AutoShape 31">
          <a:extLst>
            <a:ext uri="{FF2B5EF4-FFF2-40B4-BE49-F238E27FC236}">
              <a16:creationId xmlns:a16="http://schemas.microsoft.com/office/drawing/2014/main" id="{7FAD457C-4599-41B9-9159-E0F64BAAFD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52" name="AutoShape 31">
          <a:extLst>
            <a:ext uri="{FF2B5EF4-FFF2-40B4-BE49-F238E27FC236}">
              <a16:creationId xmlns:a16="http://schemas.microsoft.com/office/drawing/2014/main" id="{FABAC504-880F-4851-8962-AE71318538F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53" name="AutoShape 31">
          <a:extLst>
            <a:ext uri="{FF2B5EF4-FFF2-40B4-BE49-F238E27FC236}">
              <a16:creationId xmlns:a16="http://schemas.microsoft.com/office/drawing/2014/main" id="{DAC678B5-2B85-46F1-A62F-068F0BC2DA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54" name="AutoShape 31">
          <a:extLst>
            <a:ext uri="{FF2B5EF4-FFF2-40B4-BE49-F238E27FC236}">
              <a16:creationId xmlns:a16="http://schemas.microsoft.com/office/drawing/2014/main" id="{52E0060E-2510-4DBF-9E83-04FC11C09E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55" name="AutoShape 31">
          <a:extLst>
            <a:ext uri="{FF2B5EF4-FFF2-40B4-BE49-F238E27FC236}">
              <a16:creationId xmlns:a16="http://schemas.microsoft.com/office/drawing/2014/main" id="{69386A28-9376-4988-AA59-872DA7B6BF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56" name="AutoShape 31">
          <a:extLst>
            <a:ext uri="{FF2B5EF4-FFF2-40B4-BE49-F238E27FC236}">
              <a16:creationId xmlns:a16="http://schemas.microsoft.com/office/drawing/2014/main" id="{6B350C4D-124F-4A7A-A222-2468A2D75BF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57" name="AutoShape 31">
          <a:extLst>
            <a:ext uri="{FF2B5EF4-FFF2-40B4-BE49-F238E27FC236}">
              <a16:creationId xmlns:a16="http://schemas.microsoft.com/office/drawing/2014/main" id="{AABD9E22-7FA3-47F3-89DF-7EFC693009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58" name="AutoShape 31">
          <a:extLst>
            <a:ext uri="{FF2B5EF4-FFF2-40B4-BE49-F238E27FC236}">
              <a16:creationId xmlns:a16="http://schemas.microsoft.com/office/drawing/2014/main" id="{8C9B2446-A7E1-4D2A-9EB6-3C89AD792DB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59" name="AutoShape 31">
          <a:extLst>
            <a:ext uri="{FF2B5EF4-FFF2-40B4-BE49-F238E27FC236}">
              <a16:creationId xmlns:a16="http://schemas.microsoft.com/office/drawing/2014/main" id="{930CF664-9CF1-448E-861D-59150013B8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60" name="AutoShape 31">
          <a:extLst>
            <a:ext uri="{FF2B5EF4-FFF2-40B4-BE49-F238E27FC236}">
              <a16:creationId xmlns:a16="http://schemas.microsoft.com/office/drawing/2014/main" id="{53619015-796F-4158-A852-83B37FB644F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61" name="AutoShape 31">
          <a:extLst>
            <a:ext uri="{FF2B5EF4-FFF2-40B4-BE49-F238E27FC236}">
              <a16:creationId xmlns:a16="http://schemas.microsoft.com/office/drawing/2014/main" id="{8B1891C3-8762-49BA-8D9A-A49D45D406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62" name="AutoShape 31">
          <a:extLst>
            <a:ext uri="{FF2B5EF4-FFF2-40B4-BE49-F238E27FC236}">
              <a16:creationId xmlns:a16="http://schemas.microsoft.com/office/drawing/2014/main" id="{ACDCAC13-193D-4A3F-B5A3-53D1505407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63" name="AutoShape 31">
          <a:extLst>
            <a:ext uri="{FF2B5EF4-FFF2-40B4-BE49-F238E27FC236}">
              <a16:creationId xmlns:a16="http://schemas.microsoft.com/office/drawing/2014/main" id="{DA8F643D-7FA5-4B25-9ADB-0861A12BF5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64" name="AutoShape 31">
          <a:extLst>
            <a:ext uri="{FF2B5EF4-FFF2-40B4-BE49-F238E27FC236}">
              <a16:creationId xmlns:a16="http://schemas.microsoft.com/office/drawing/2014/main" id="{62768DA8-D1A4-4391-B190-5684A6D521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65" name="AutoShape 31">
          <a:extLst>
            <a:ext uri="{FF2B5EF4-FFF2-40B4-BE49-F238E27FC236}">
              <a16:creationId xmlns:a16="http://schemas.microsoft.com/office/drawing/2014/main" id="{C502041B-4B28-4F1D-ADED-2CFA8EDBB0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66" name="AutoShape 31">
          <a:extLst>
            <a:ext uri="{FF2B5EF4-FFF2-40B4-BE49-F238E27FC236}">
              <a16:creationId xmlns:a16="http://schemas.microsoft.com/office/drawing/2014/main" id="{704F702B-1E39-4875-9C1A-92B1C4D5A2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67" name="AutoShape 31">
          <a:extLst>
            <a:ext uri="{FF2B5EF4-FFF2-40B4-BE49-F238E27FC236}">
              <a16:creationId xmlns:a16="http://schemas.microsoft.com/office/drawing/2014/main" id="{8329781B-334B-4BCB-9AB7-81F499F146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68" name="AutoShape 31">
          <a:extLst>
            <a:ext uri="{FF2B5EF4-FFF2-40B4-BE49-F238E27FC236}">
              <a16:creationId xmlns:a16="http://schemas.microsoft.com/office/drawing/2014/main" id="{3032B37A-E491-469C-9A65-10CAFC00994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69" name="AutoShape 31">
          <a:extLst>
            <a:ext uri="{FF2B5EF4-FFF2-40B4-BE49-F238E27FC236}">
              <a16:creationId xmlns:a16="http://schemas.microsoft.com/office/drawing/2014/main" id="{97A8B8BE-F766-4B0E-ABE1-8EDBADFC2B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70" name="AutoShape 31">
          <a:extLst>
            <a:ext uri="{FF2B5EF4-FFF2-40B4-BE49-F238E27FC236}">
              <a16:creationId xmlns:a16="http://schemas.microsoft.com/office/drawing/2014/main" id="{D64FF763-1455-4B0B-B04C-5836F43D89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71" name="AutoShape 31">
          <a:extLst>
            <a:ext uri="{FF2B5EF4-FFF2-40B4-BE49-F238E27FC236}">
              <a16:creationId xmlns:a16="http://schemas.microsoft.com/office/drawing/2014/main" id="{5B6A3F20-76A3-482C-AAD1-88027B211AE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72" name="AutoShape 31">
          <a:extLst>
            <a:ext uri="{FF2B5EF4-FFF2-40B4-BE49-F238E27FC236}">
              <a16:creationId xmlns:a16="http://schemas.microsoft.com/office/drawing/2014/main" id="{76F16D2B-D7E7-447D-83ED-E8371C41DF4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73" name="AutoShape 31">
          <a:extLst>
            <a:ext uri="{FF2B5EF4-FFF2-40B4-BE49-F238E27FC236}">
              <a16:creationId xmlns:a16="http://schemas.microsoft.com/office/drawing/2014/main" id="{55F18E62-6D49-46B0-9BB9-6C218EC060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74" name="AutoShape 31">
          <a:extLst>
            <a:ext uri="{FF2B5EF4-FFF2-40B4-BE49-F238E27FC236}">
              <a16:creationId xmlns:a16="http://schemas.microsoft.com/office/drawing/2014/main" id="{33485D97-E4C1-493F-B67F-D71896CF1A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75" name="AutoShape 31">
          <a:extLst>
            <a:ext uri="{FF2B5EF4-FFF2-40B4-BE49-F238E27FC236}">
              <a16:creationId xmlns:a16="http://schemas.microsoft.com/office/drawing/2014/main" id="{E07C2978-595A-4BF0-81A2-355F7D645EC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76" name="AutoShape 31">
          <a:extLst>
            <a:ext uri="{FF2B5EF4-FFF2-40B4-BE49-F238E27FC236}">
              <a16:creationId xmlns:a16="http://schemas.microsoft.com/office/drawing/2014/main" id="{C92FD06C-A980-4C1F-9175-26BF94723F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77" name="AutoShape 31">
          <a:extLst>
            <a:ext uri="{FF2B5EF4-FFF2-40B4-BE49-F238E27FC236}">
              <a16:creationId xmlns:a16="http://schemas.microsoft.com/office/drawing/2014/main" id="{5DBA55D5-8AA2-45FB-892B-D28366D7AF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78" name="AutoShape 31">
          <a:extLst>
            <a:ext uri="{FF2B5EF4-FFF2-40B4-BE49-F238E27FC236}">
              <a16:creationId xmlns:a16="http://schemas.microsoft.com/office/drawing/2014/main" id="{7C6703F3-A634-44FA-939D-22949F6A30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79" name="AutoShape 31">
          <a:extLst>
            <a:ext uri="{FF2B5EF4-FFF2-40B4-BE49-F238E27FC236}">
              <a16:creationId xmlns:a16="http://schemas.microsoft.com/office/drawing/2014/main" id="{E45FC663-CB96-4A2A-B980-D7DE535ABF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80" name="AutoShape 31">
          <a:extLst>
            <a:ext uri="{FF2B5EF4-FFF2-40B4-BE49-F238E27FC236}">
              <a16:creationId xmlns:a16="http://schemas.microsoft.com/office/drawing/2014/main" id="{CA072670-A8A1-492B-87A8-89B840C3A5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81" name="AutoShape 31">
          <a:extLst>
            <a:ext uri="{FF2B5EF4-FFF2-40B4-BE49-F238E27FC236}">
              <a16:creationId xmlns:a16="http://schemas.microsoft.com/office/drawing/2014/main" id="{E0116F59-ACDC-4693-A67E-C6B7BD7DD3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82" name="AutoShape 31">
          <a:extLst>
            <a:ext uri="{FF2B5EF4-FFF2-40B4-BE49-F238E27FC236}">
              <a16:creationId xmlns:a16="http://schemas.microsoft.com/office/drawing/2014/main" id="{6EED94CE-7D21-4688-8AAE-4A0296F04E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83" name="AutoShape 31">
          <a:extLst>
            <a:ext uri="{FF2B5EF4-FFF2-40B4-BE49-F238E27FC236}">
              <a16:creationId xmlns:a16="http://schemas.microsoft.com/office/drawing/2014/main" id="{BF864B38-3008-49EC-B9B5-59E052CA539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84" name="AutoShape 31">
          <a:extLst>
            <a:ext uri="{FF2B5EF4-FFF2-40B4-BE49-F238E27FC236}">
              <a16:creationId xmlns:a16="http://schemas.microsoft.com/office/drawing/2014/main" id="{4D60932F-6278-4521-A249-C70322D304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85" name="AutoShape 31">
          <a:extLst>
            <a:ext uri="{FF2B5EF4-FFF2-40B4-BE49-F238E27FC236}">
              <a16:creationId xmlns:a16="http://schemas.microsoft.com/office/drawing/2014/main" id="{934246B9-F24C-4007-B006-882F4C806F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86" name="AutoShape 31">
          <a:extLst>
            <a:ext uri="{FF2B5EF4-FFF2-40B4-BE49-F238E27FC236}">
              <a16:creationId xmlns:a16="http://schemas.microsoft.com/office/drawing/2014/main" id="{0CC91563-97ED-41E9-9495-8348F7249D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87" name="AutoShape 31">
          <a:extLst>
            <a:ext uri="{FF2B5EF4-FFF2-40B4-BE49-F238E27FC236}">
              <a16:creationId xmlns:a16="http://schemas.microsoft.com/office/drawing/2014/main" id="{0833F375-5258-49B4-856D-45FC5B5B141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88" name="AutoShape 31">
          <a:extLst>
            <a:ext uri="{FF2B5EF4-FFF2-40B4-BE49-F238E27FC236}">
              <a16:creationId xmlns:a16="http://schemas.microsoft.com/office/drawing/2014/main" id="{2445917F-4EF2-4277-826B-33D1FC0EF8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89" name="AutoShape 31">
          <a:extLst>
            <a:ext uri="{FF2B5EF4-FFF2-40B4-BE49-F238E27FC236}">
              <a16:creationId xmlns:a16="http://schemas.microsoft.com/office/drawing/2014/main" id="{2C2C43B8-9898-4D66-9136-F7A22F0EBB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90" name="AutoShape 31">
          <a:extLst>
            <a:ext uri="{FF2B5EF4-FFF2-40B4-BE49-F238E27FC236}">
              <a16:creationId xmlns:a16="http://schemas.microsoft.com/office/drawing/2014/main" id="{E42449FD-A2A8-4610-8F4D-937324448F0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91" name="AutoShape 31">
          <a:extLst>
            <a:ext uri="{FF2B5EF4-FFF2-40B4-BE49-F238E27FC236}">
              <a16:creationId xmlns:a16="http://schemas.microsoft.com/office/drawing/2014/main" id="{DC10F968-0588-44D6-8837-03C90DBDEC2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92" name="AutoShape 31">
          <a:extLst>
            <a:ext uri="{FF2B5EF4-FFF2-40B4-BE49-F238E27FC236}">
              <a16:creationId xmlns:a16="http://schemas.microsoft.com/office/drawing/2014/main" id="{7604F734-7D82-42F4-A092-B3EAD3AA4EB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93" name="AutoShape 31">
          <a:extLst>
            <a:ext uri="{FF2B5EF4-FFF2-40B4-BE49-F238E27FC236}">
              <a16:creationId xmlns:a16="http://schemas.microsoft.com/office/drawing/2014/main" id="{6104275C-C70D-4A02-8192-591CDD4FD6F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94" name="AutoShape 31">
          <a:extLst>
            <a:ext uri="{FF2B5EF4-FFF2-40B4-BE49-F238E27FC236}">
              <a16:creationId xmlns:a16="http://schemas.microsoft.com/office/drawing/2014/main" id="{33C16D5A-BB3D-4FC9-923A-99AF92F663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95" name="AutoShape 31">
          <a:extLst>
            <a:ext uri="{FF2B5EF4-FFF2-40B4-BE49-F238E27FC236}">
              <a16:creationId xmlns:a16="http://schemas.microsoft.com/office/drawing/2014/main" id="{716E8284-F824-4848-B1E2-7B5D21E520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96" name="AutoShape 31">
          <a:extLst>
            <a:ext uri="{FF2B5EF4-FFF2-40B4-BE49-F238E27FC236}">
              <a16:creationId xmlns:a16="http://schemas.microsoft.com/office/drawing/2014/main" id="{449E242C-70D5-4893-85CE-D34BD972CA1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97" name="AutoShape 31">
          <a:extLst>
            <a:ext uri="{FF2B5EF4-FFF2-40B4-BE49-F238E27FC236}">
              <a16:creationId xmlns:a16="http://schemas.microsoft.com/office/drawing/2014/main" id="{E10B1AD8-8D85-4534-8742-661E0546CFB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98" name="AutoShape 31">
          <a:extLst>
            <a:ext uri="{FF2B5EF4-FFF2-40B4-BE49-F238E27FC236}">
              <a16:creationId xmlns:a16="http://schemas.microsoft.com/office/drawing/2014/main" id="{68C0F580-FD23-41C6-8EFB-362F5ED95B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599" name="AutoShape 31">
          <a:extLst>
            <a:ext uri="{FF2B5EF4-FFF2-40B4-BE49-F238E27FC236}">
              <a16:creationId xmlns:a16="http://schemas.microsoft.com/office/drawing/2014/main" id="{08E62B2E-D5E1-49B3-BB47-78BC4EB41A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00" name="AutoShape 31">
          <a:extLst>
            <a:ext uri="{FF2B5EF4-FFF2-40B4-BE49-F238E27FC236}">
              <a16:creationId xmlns:a16="http://schemas.microsoft.com/office/drawing/2014/main" id="{28A83758-FBB1-4C97-BE68-D1AE99B6D5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01" name="AutoShape 31">
          <a:extLst>
            <a:ext uri="{FF2B5EF4-FFF2-40B4-BE49-F238E27FC236}">
              <a16:creationId xmlns:a16="http://schemas.microsoft.com/office/drawing/2014/main" id="{06BDE16A-7D60-4CBD-A8C1-D201B59643D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02" name="AutoShape 31">
          <a:extLst>
            <a:ext uri="{FF2B5EF4-FFF2-40B4-BE49-F238E27FC236}">
              <a16:creationId xmlns:a16="http://schemas.microsoft.com/office/drawing/2014/main" id="{C629CF1A-7113-43AA-8EBC-ACC4A26E15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03" name="AutoShape 31">
          <a:extLst>
            <a:ext uri="{FF2B5EF4-FFF2-40B4-BE49-F238E27FC236}">
              <a16:creationId xmlns:a16="http://schemas.microsoft.com/office/drawing/2014/main" id="{29E9D364-1532-49A1-89F3-823762D772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04" name="AutoShape 31">
          <a:extLst>
            <a:ext uri="{FF2B5EF4-FFF2-40B4-BE49-F238E27FC236}">
              <a16:creationId xmlns:a16="http://schemas.microsoft.com/office/drawing/2014/main" id="{51FDBCE4-ED78-46D5-999A-DE13962BC5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05" name="AutoShape 31">
          <a:extLst>
            <a:ext uri="{FF2B5EF4-FFF2-40B4-BE49-F238E27FC236}">
              <a16:creationId xmlns:a16="http://schemas.microsoft.com/office/drawing/2014/main" id="{4AF2C998-B92D-4282-A2D2-46009C0BB5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06" name="AutoShape 31">
          <a:extLst>
            <a:ext uri="{FF2B5EF4-FFF2-40B4-BE49-F238E27FC236}">
              <a16:creationId xmlns:a16="http://schemas.microsoft.com/office/drawing/2014/main" id="{2AFAC3A5-F8F3-4041-AFB2-95FFA2FAFA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07" name="AutoShape 31">
          <a:extLst>
            <a:ext uri="{FF2B5EF4-FFF2-40B4-BE49-F238E27FC236}">
              <a16:creationId xmlns:a16="http://schemas.microsoft.com/office/drawing/2014/main" id="{4039C64B-7E51-4E9A-8860-93513300603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08" name="AutoShape 31">
          <a:extLst>
            <a:ext uri="{FF2B5EF4-FFF2-40B4-BE49-F238E27FC236}">
              <a16:creationId xmlns:a16="http://schemas.microsoft.com/office/drawing/2014/main" id="{1EE294A4-4FFD-4585-8E30-3A7CD94194F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09" name="AutoShape 31">
          <a:extLst>
            <a:ext uri="{FF2B5EF4-FFF2-40B4-BE49-F238E27FC236}">
              <a16:creationId xmlns:a16="http://schemas.microsoft.com/office/drawing/2014/main" id="{A2E586EF-5F3A-4578-9439-C203E4C9355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10" name="AutoShape 31">
          <a:extLst>
            <a:ext uri="{FF2B5EF4-FFF2-40B4-BE49-F238E27FC236}">
              <a16:creationId xmlns:a16="http://schemas.microsoft.com/office/drawing/2014/main" id="{61365C32-FB9C-458E-AC33-84905E35726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11" name="AutoShape 31">
          <a:extLst>
            <a:ext uri="{FF2B5EF4-FFF2-40B4-BE49-F238E27FC236}">
              <a16:creationId xmlns:a16="http://schemas.microsoft.com/office/drawing/2014/main" id="{DD3CFE45-2F07-4D49-8230-4A527AD2769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12" name="AutoShape 31">
          <a:extLst>
            <a:ext uri="{FF2B5EF4-FFF2-40B4-BE49-F238E27FC236}">
              <a16:creationId xmlns:a16="http://schemas.microsoft.com/office/drawing/2014/main" id="{D2B8E99C-BBCD-4C6E-8A46-71A802A76F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13" name="AutoShape 31">
          <a:extLst>
            <a:ext uri="{FF2B5EF4-FFF2-40B4-BE49-F238E27FC236}">
              <a16:creationId xmlns:a16="http://schemas.microsoft.com/office/drawing/2014/main" id="{4B7E2AC9-A68D-4DC4-803A-8823AD892D4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14" name="AutoShape 31">
          <a:extLst>
            <a:ext uri="{FF2B5EF4-FFF2-40B4-BE49-F238E27FC236}">
              <a16:creationId xmlns:a16="http://schemas.microsoft.com/office/drawing/2014/main" id="{315AFA12-9B04-405D-A15C-872251614B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15" name="AutoShape 31">
          <a:extLst>
            <a:ext uri="{FF2B5EF4-FFF2-40B4-BE49-F238E27FC236}">
              <a16:creationId xmlns:a16="http://schemas.microsoft.com/office/drawing/2014/main" id="{76F429FC-2FD3-4CC3-9E0F-E0D1894750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16" name="AutoShape 31">
          <a:extLst>
            <a:ext uri="{FF2B5EF4-FFF2-40B4-BE49-F238E27FC236}">
              <a16:creationId xmlns:a16="http://schemas.microsoft.com/office/drawing/2014/main" id="{A4C6671D-15F1-4CC3-AA44-F353DF0C6F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17" name="AutoShape 31">
          <a:extLst>
            <a:ext uri="{FF2B5EF4-FFF2-40B4-BE49-F238E27FC236}">
              <a16:creationId xmlns:a16="http://schemas.microsoft.com/office/drawing/2014/main" id="{2885CC46-BCF4-436E-A690-A5674747C57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18" name="AutoShape 31">
          <a:extLst>
            <a:ext uri="{FF2B5EF4-FFF2-40B4-BE49-F238E27FC236}">
              <a16:creationId xmlns:a16="http://schemas.microsoft.com/office/drawing/2014/main" id="{51EAC02E-D285-4FA8-ABAC-10E8C1C154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19" name="AutoShape 31">
          <a:extLst>
            <a:ext uri="{FF2B5EF4-FFF2-40B4-BE49-F238E27FC236}">
              <a16:creationId xmlns:a16="http://schemas.microsoft.com/office/drawing/2014/main" id="{B1DBF30F-A592-4572-93D8-E45819AB4F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20" name="AutoShape 31">
          <a:extLst>
            <a:ext uri="{FF2B5EF4-FFF2-40B4-BE49-F238E27FC236}">
              <a16:creationId xmlns:a16="http://schemas.microsoft.com/office/drawing/2014/main" id="{4DD7329E-8EDE-4649-A37F-D2B0BBAE91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21" name="AutoShape 31">
          <a:extLst>
            <a:ext uri="{FF2B5EF4-FFF2-40B4-BE49-F238E27FC236}">
              <a16:creationId xmlns:a16="http://schemas.microsoft.com/office/drawing/2014/main" id="{C65F1C19-330C-412D-8D6E-5249F759B2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22" name="AutoShape 31">
          <a:extLst>
            <a:ext uri="{FF2B5EF4-FFF2-40B4-BE49-F238E27FC236}">
              <a16:creationId xmlns:a16="http://schemas.microsoft.com/office/drawing/2014/main" id="{52558381-53A4-4D29-99F9-8CE5C735AAF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23" name="AutoShape 31">
          <a:extLst>
            <a:ext uri="{FF2B5EF4-FFF2-40B4-BE49-F238E27FC236}">
              <a16:creationId xmlns:a16="http://schemas.microsoft.com/office/drawing/2014/main" id="{2CABC5E4-6643-458F-A21A-951BF8D3EF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24" name="AutoShape 31">
          <a:extLst>
            <a:ext uri="{FF2B5EF4-FFF2-40B4-BE49-F238E27FC236}">
              <a16:creationId xmlns:a16="http://schemas.microsoft.com/office/drawing/2014/main" id="{B51A4301-1287-48C8-B6E4-AD51FC30B8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25" name="AutoShape 31">
          <a:extLst>
            <a:ext uri="{FF2B5EF4-FFF2-40B4-BE49-F238E27FC236}">
              <a16:creationId xmlns:a16="http://schemas.microsoft.com/office/drawing/2014/main" id="{33BF7E7D-F9B2-4F80-A102-6EFC0F0810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26" name="AutoShape 31">
          <a:extLst>
            <a:ext uri="{FF2B5EF4-FFF2-40B4-BE49-F238E27FC236}">
              <a16:creationId xmlns:a16="http://schemas.microsoft.com/office/drawing/2014/main" id="{12BE7FEE-15C1-4F2E-84B1-07D018DE5B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27" name="AutoShape 31">
          <a:extLst>
            <a:ext uri="{FF2B5EF4-FFF2-40B4-BE49-F238E27FC236}">
              <a16:creationId xmlns:a16="http://schemas.microsoft.com/office/drawing/2014/main" id="{18E3ECFE-7D0D-4C55-9036-C9A90C1651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28" name="AutoShape 31">
          <a:extLst>
            <a:ext uri="{FF2B5EF4-FFF2-40B4-BE49-F238E27FC236}">
              <a16:creationId xmlns:a16="http://schemas.microsoft.com/office/drawing/2014/main" id="{8B5ED3A7-4D3C-4A07-9000-A74A0B2361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29" name="AutoShape 31">
          <a:extLst>
            <a:ext uri="{FF2B5EF4-FFF2-40B4-BE49-F238E27FC236}">
              <a16:creationId xmlns:a16="http://schemas.microsoft.com/office/drawing/2014/main" id="{F202F389-C792-4BD1-9AEB-4E1456F4F3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30" name="AutoShape 31">
          <a:extLst>
            <a:ext uri="{FF2B5EF4-FFF2-40B4-BE49-F238E27FC236}">
              <a16:creationId xmlns:a16="http://schemas.microsoft.com/office/drawing/2014/main" id="{E763FFAC-D50D-48F2-84C5-6C0D87E450F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31" name="AutoShape 31">
          <a:extLst>
            <a:ext uri="{FF2B5EF4-FFF2-40B4-BE49-F238E27FC236}">
              <a16:creationId xmlns:a16="http://schemas.microsoft.com/office/drawing/2014/main" id="{B528D02E-7E8E-410E-94FF-7515BF187C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32" name="AutoShape 31">
          <a:extLst>
            <a:ext uri="{FF2B5EF4-FFF2-40B4-BE49-F238E27FC236}">
              <a16:creationId xmlns:a16="http://schemas.microsoft.com/office/drawing/2014/main" id="{FC52A2FF-D118-4B4D-87BA-66074869524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33" name="AutoShape 31">
          <a:extLst>
            <a:ext uri="{FF2B5EF4-FFF2-40B4-BE49-F238E27FC236}">
              <a16:creationId xmlns:a16="http://schemas.microsoft.com/office/drawing/2014/main" id="{328A4088-86B0-4488-A3B6-B6189B4A82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34" name="AutoShape 31">
          <a:extLst>
            <a:ext uri="{FF2B5EF4-FFF2-40B4-BE49-F238E27FC236}">
              <a16:creationId xmlns:a16="http://schemas.microsoft.com/office/drawing/2014/main" id="{BF1E436B-8CEE-46FC-8A9C-213E15641C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35" name="AutoShape 31">
          <a:extLst>
            <a:ext uri="{FF2B5EF4-FFF2-40B4-BE49-F238E27FC236}">
              <a16:creationId xmlns:a16="http://schemas.microsoft.com/office/drawing/2014/main" id="{5B4AE39B-FB53-401B-9E39-5175B36F48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36" name="AutoShape 31">
          <a:extLst>
            <a:ext uri="{FF2B5EF4-FFF2-40B4-BE49-F238E27FC236}">
              <a16:creationId xmlns:a16="http://schemas.microsoft.com/office/drawing/2014/main" id="{AECBD77B-9898-48AE-BD35-E29D27E0ED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37" name="AutoShape 31">
          <a:extLst>
            <a:ext uri="{FF2B5EF4-FFF2-40B4-BE49-F238E27FC236}">
              <a16:creationId xmlns:a16="http://schemas.microsoft.com/office/drawing/2014/main" id="{9EC52B80-20AF-4E13-B59C-49E63987E2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38" name="AutoShape 31">
          <a:extLst>
            <a:ext uri="{FF2B5EF4-FFF2-40B4-BE49-F238E27FC236}">
              <a16:creationId xmlns:a16="http://schemas.microsoft.com/office/drawing/2014/main" id="{AEAAD54D-FC30-43C7-B7D1-A48147F16A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39" name="AutoShape 31">
          <a:extLst>
            <a:ext uri="{FF2B5EF4-FFF2-40B4-BE49-F238E27FC236}">
              <a16:creationId xmlns:a16="http://schemas.microsoft.com/office/drawing/2014/main" id="{BAB9E2FD-CF65-42A5-A3C8-BBB2C17C54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40" name="AutoShape 31">
          <a:extLst>
            <a:ext uri="{FF2B5EF4-FFF2-40B4-BE49-F238E27FC236}">
              <a16:creationId xmlns:a16="http://schemas.microsoft.com/office/drawing/2014/main" id="{B9824B3D-2651-4364-AE32-7E7565FE49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41" name="AutoShape 31">
          <a:extLst>
            <a:ext uri="{FF2B5EF4-FFF2-40B4-BE49-F238E27FC236}">
              <a16:creationId xmlns:a16="http://schemas.microsoft.com/office/drawing/2014/main" id="{5BDCFDD4-7F7A-4B77-87D3-7F71351EDE8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42" name="AutoShape 31">
          <a:extLst>
            <a:ext uri="{FF2B5EF4-FFF2-40B4-BE49-F238E27FC236}">
              <a16:creationId xmlns:a16="http://schemas.microsoft.com/office/drawing/2014/main" id="{677D8325-8608-4D92-8BB1-3A54354D47D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43" name="AutoShape 31">
          <a:extLst>
            <a:ext uri="{FF2B5EF4-FFF2-40B4-BE49-F238E27FC236}">
              <a16:creationId xmlns:a16="http://schemas.microsoft.com/office/drawing/2014/main" id="{03608432-B198-4DA1-AFF4-5802481B0A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44" name="AutoShape 31">
          <a:extLst>
            <a:ext uri="{FF2B5EF4-FFF2-40B4-BE49-F238E27FC236}">
              <a16:creationId xmlns:a16="http://schemas.microsoft.com/office/drawing/2014/main" id="{B37B5146-F050-4822-9D3F-A9BB15C5E28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45" name="AutoShape 31">
          <a:extLst>
            <a:ext uri="{FF2B5EF4-FFF2-40B4-BE49-F238E27FC236}">
              <a16:creationId xmlns:a16="http://schemas.microsoft.com/office/drawing/2014/main" id="{37A00AA1-0631-491B-89D9-A3F109A742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46" name="AutoShape 31">
          <a:extLst>
            <a:ext uri="{FF2B5EF4-FFF2-40B4-BE49-F238E27FC236}">
              <a16:creationId xmlns:a16="http://schemas.microsoft.com/office/drawing/2014/main" id="{D8F2C22C-C117-46EA-B4E6-5AC925B54D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47" name="AutoShape 31">
          <a:extLst>
            <a:ext uri="{FF2B5EF4-FFF2-40B4-BE49-F238E27FC236}">
              <a16:creationId xmlns:a16="http://schemas.microsoft.com/office/drawing/2014/main" id="{6DFCE44D-7108-4ED7-B658-094B139B8F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48" name="AutoShape 31">
          <a:extLst>
            <a:ext uri="{FF2B5EF4-FFF2-40B4-BE49-F238E27FC236}">
              <a16:creationId xmlns:a16="http://schemas.microsoft.com/office/drawing/2014/main" id="{1AEB63B5-3B01-4D28-9F28-ADF95C79E8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49" name="AutoShape 31">
          <a:extLst>
            <a:ext uri="{FF2B5EF4-FFF2-40B4-BE49-F238E27FC236}">
              <a16:creationId xmlns:a16="http://schemas.microsoft.com/office/drawing/2014/main" id="{DB1533D8-F9C3-47AD-B2DD-307681F289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50" name="AutoShape 31">
          <a:extLst>
            <a:ext uri="{FF2B5EF4-FFF2-40B4-BE49-F238E27FC236}">
              <a16:creationId xmlns:a16="http://schemas.microsoft.com/office/drawing/2014/main" id="{53D14100-F495-4A4E-8931-5547D095A9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51" name="AutoShape 31">
          <a:extLst>
            <a:ext uri="{FF2B5EF4-FFF2-40B4-BE49-F238E27FC236}">
              <a16:creationId xmlns:a16="http://schemas.microsoft.com/office/drawing/2014/main" id="{3CF92D51-B510-4A4A-9822-E9A17B5330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52" name="AutoShape 31">
          <a:extLst>
            <a:ext uri="{FF2B5EF4-FFF2-40B4-BE49-F238E27FC236}">
              <a16:creationId xmlns:a16="http://schemas.microsoft.com/office/drawing/2014/main" id="{1BFD3F2E-3706-4023-938E-9F62ABDE51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53" name="AutoShape 31">
          <a:extLst>
            <a:ext uri="{FF2B5EF4-FFF2-40B4-BE49-F238E27FC236}">
              <a16:creationId xmlns:a16="http://schemas.microsoft.com/office/drawing/2014/main" id="{4AF3C17D-8A80-4E86-B358-77B105F2C4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54" name="AutoShape 31">
          <a:extLst>
            <a:ext uri="{FF2B5EF4-FFF2-40B4-BE49-F238E27FC236}">
              <a16:creationId xmlns:a16="http://schemas.microsoft.com/office/drawing/2014/main" id="{504ED91E-497D-4B51-AFFD-3E5F97D9299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55" name="AutoShape 31">
          <a:extLst>
            <a:ext uri="{FF2B5EF4-FFF2-40B4-BE49-F238E27FC236}">
              <a16:creationId xmlns:a16="http://schemas.microsoft.com/office/drawing/2014/main" id="{305E3FB1-CB23-41AD-8F6C-706416F9312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56" name="AutoShape 31">
          <a:extLst>
            <a:ext uri="{FF2B5EF4-FFF2-40B4-BE49-F238E27FC236}">
              <a16:creationId xmlns:a16="http://schemas.microsoft.com/office/drawing/2014/main" id="{516C9444-0D5D-44FD-A422-351E586849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57" name="AutoShape 31">
          <a:extLst>
            <a:ext uri="{FF2B5EF4-FFF2-40B4-BE49-F238E27FC236}">
              <a16:creationId xmlns:a16="http://schemas.microsoft.com/office/drawing/2014/main" id="{B4685994-FC02-4776-AAB3-C6339AF8C1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58" name="AutoShape 31">
          <a:extLst>
            <a:ext uri="{FF2B5EF4-FFF2-40B4-BE49-F238E27FC236}">
              <a16:creationId xmlns:a16="http://schemas.microsoft.com/office/drawing/2014/main" id="{F1C9AD70-B196-4129-BF3B-BFF5C39A0E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59" name="AutoShape 31">
          <a:extLst>
            <a:ext uri="{FF2B5EF4-FFF2-40B4-BE49-F238E27FC236}">
              <a16:creationId xmlns:a16="http://schemas.microsoft.com/office/drawing/2014/main" id="{4E89B2F5-99F6-43BE-9FE6-90542DC0628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60" name="AutoShape 31">
          <a:extLst>
            <a:ext uri="{FF2B5EF4-FFF2-40B4-BE49-F238E27FC236}">
              <a16:creationId xmlns:a16="http://schemas.microsoft.com/office/drawing/2014/main" id="{55DCEF23-DC26-4C79-8DB6-AC193BE340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61" name="AutoShape 31">
          <a:extLst>
            <a:ext uri="{FF2B5EF4-FFF2-40B4-BE49-F238E27FC236}">
              <a16:creationId xmlns:a16="http://schemas.microsoft.com/office/drawing/2014/main" id="{7FE07B48-3854-40B8-8364-B503363275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62" name="AutoShape 31">
          <a:extLst>
            <a:ext uri="{FF2B5EF4-FFF2-40B4-BE49-F238E27FC236}">
              <a16:creationId xmlns:a16="http://schemas.microsoft.com/office/drawing/2014/main" id="{8A20A291-3C99-4291-96D6-F47CDB52D7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63" name="AutoShape 31">
          <a:extLst>
            <a:ext uri="{FF2B5EF4-FFF2-40B4-BE49-F238E27FC236}">
              <a16:creationId xmlns:a16="http://schemas.microsoft.com/office/drawing/2014/main" id="{8F230D13-62FA-4CFF-8076-47998D7E55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64" name="AutoShape 31">
          <a:extLst>
            <a:ext uri="{FF2B5EF4-FFF2-40B4-BE49-F238E27FC236}">
              <a16:creationId xmlns:a16="http://schemas.microsoft.com/office/drawing/2014/main" id="{72AEF046-DD77-4303-8152-376C9B9F03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65" name="AutoShape 31">
          <a:extLst>
            <a:ext uri="{FF2B5EF4-FFF2-40B4-BE49-F238E27FC236}">
              <a16:creationId xmlns:a16="http://schemas.microsoft.com/office/drawing/2014/main" id="{DF27DE0E-46CC-4939-BF2E-E3234294F8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66" name="AutoShape 31">
          <a:extLst>
            <a:ext uri="{FF2B5EF4-FFF2-40B4-BE49-F238E27FC236}">
              <a16:creationId xmlns:a16="http://schemas.microsoft.com/office/drawing/2014/main" id="{D75C01DD-665C-4654-A61B-3A77FD995E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67" name="AutoShape 31">
          <a:extLst>
            <a:ext uri="{FF2B5EF4-FFF2-40B4-BE49-F238E27FC236}">
              <a16:creationId xmlns:a16="http://schemas.microsoft.com/office/drawing/2014/main" id="{A22B675E-C996-4A99-A5F9-AE6F490D28B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68" name="AutoShape 31">
          <a:extLst>
            <a:ext uri="{FF2B5EF4-FFF2-40B4-BE49-F238E27FC236}">
              <a16:creationId xmlns:a16="http://schemas.microsoft.com/office/drawing/2014/main" id="{C3F3AB56-42E5-466E-8E80-772CDE3D35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69" name="AutoShape 31">
          <a:extLst>
            <a:ext uri="{FF2B5EF4-FFF2-40B4-BE49-F238E27FC236}">
              <a16:creationId xmlns:a16="http://schemas.microsoft.com/office/drawing/2014/main" id="{BEF0A295-27B6-4D44-8569-81D18F1E6C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70" name="AutoShape 31">
          <a:extLst>
            <a:ext uri="{FF2B5EF4-FFF2-40B4-BE49-F238E27FC236}">
              <a16:creationId xmlns:a16="http://schemas.microsoft.com/office/drawing/2014/main" id="{15E6710A-3688-4FFB-AAE5-BC4FAED1E6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71" name="AutoShape 31">
          <a:extLst>
            <a:ext uri="{FF2B5EF4-FFF2-40B4-BE49-F238E27FC236}">
              <a16:creationId xmlns:a16="http://schemas.microsoft.com/office/drawing/2014/main" id="{128F78FD-14B4-428E-9A60-E1AADC507C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72" name="AutoShape 31">
          <a:extLst>
            <a:ext uri="{FF2B5EF4-FFF2-40B4-BE49-F238E27FC236}">
              <a16:creationId xmlns:a16="http://schemas.microsoft.com/office/drawing/2014/main" id="{F4227CCB-4AA7-428B-A9C7-B0E939E4C27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73" name="AutoShape 31">
          <a:extLst>
            <a:ext uri="{FF2B5EF4-FFF2-40B4-BE49-F238E27FC236}">
              <a16:creationId xmlns:a16="http://schemas.microsoft.com/office/drawing/2014/main" id="{56210154-763A-4015-9F23-108CA698D7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74" name="AutoShape 31">
          <a:extLst>
            <a:ext uri="{FF2B5EF4-FFF2-40B4-BE49-F238E27FC236}">
              <a16:creationId xmlns:a16="http://schemas.microsoft.com/office/drawing/2014/main" id="{F3FD6404-9FD9-46A4-931A-597A20CA641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75" name="AutoShape 31">
          <a:extLst>
            <a:ext uri="{FF2B5EF4-FFF2-40B4-BE49-F238E27FC236}">
              <a16:creationId xmlns:a16="http://schemas.microsoft.com/office/drawing/2014/main" id="{456C3A2E-3691-4AA0-BC22-DA78953143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76" name="AutoShape 31">
          <a:extLst>
            <a:ext uri="{FF2B5EF4-FFF2-40B4-BE49-F238E27FC236}">
              <a16:creationId xmlns:a16="http://schemas.microsoft.com/office/drawing/2014/main" id="{28864D4F-6098-4CEA-AA13-E6C5F5D360C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77" name="AutoShape 31">
          <a:extLst>
            <a:ext uri="{FF2B5EF4-FFF2-40B4-BE49-F238E27FC236}">
              <a16:creationId xmlns:a16="http://schemas.microsoft.com/office/drawing/2014/main" id="{CE98D606-0DF8-4950-9FC1-CA98145E57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78" name="AutoShape 31">
          <a:extLst>
            <a:ext uri="{FF2B5EF4-FFF2-40B4-BE49-F238E27FC236}">
              <a16:creationId xmlns:a16="http://schemas.microsoft.com/office/drawing/2014/main" id="{F09EB842-BB7F-4D83-8D1C-D50AC23813A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79" name="AutoShape 31">
          <a:extLst>
            <a:ext uri="{FF2B5EF4-FFF2-40B4-BE49-F238E27FC236}">
              <a16:creationId xmlns:a16="http://schemas.microsoft.com/office/drawing/2014/main" id="{EC0C8F3E-2E8B-4EBA-AC21-71C36C17AF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80" name="AutoShape 31">
          <a:extLst>
            <a:ext uri="{FF2B5EF4-FFF2-40B4-BE49-F238E27FC236}">
              <a16:creationId xmlns:a16="http://schemas.microsoft.com/office/drawing/2014/main" id="{38E5556F-058F-42C6-8DC0-1BBEA590953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81" name="AutoShape 31">
          <a:extLst>
            <a:ext uri="{FF2B5EF4-FFF2-40B4-BE49-F238E27FC236}">
              <a16:creationId xmlns:a16="http://schemas.microsoft.com/office/drawing/2014/main" id="{76290B5C-35BE-45EF-86E6-D99646B1B0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82" name="AutoShape 31">
          <a:extLst>
            <a:ext uri="{FF2B5EF4-FFF2-40B4-BE49-F238E27FC236}">
              <a16:creationId xmlns:a16="http://schemas.microsoft.com/office/drawing/2014/main" id="{2334D8D2-195C-4EA9-81AD-0D9E6CE905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83" name="AutoShape 31">
          <a:extLst>
            <a:ext uri="{FF2B5EF4-FFF2-40B4-BE49-F238E27FC236}">
              <a16:creationId xmlns:a16="http://schemas.microsoft.com/office/drawing/2014/main" id="{E14FDAFB-276D-45D2-B5A8-19015DC9BF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84" name="AutoShape 31">
          <a:extLst>
            <a:ext uri="{FF2B5EF4-FFF2-40B4-BE49-F238E27FC236}">
              <a16:creationId xmlns:a16="http://schemas.microsoft.com/office/drawing/2014/main" id="{DFC9E265-E7A4-4384-AFC3-7FA3EEA58CA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85" name="AutoShape 31">
          <a:extLst>
            <a:ext uri="{FF2B5EF4-FFF2-40B4-BE49-F238E27FC236}">
              <a16:creationId xmlns:a16="http://schemas.microsoft.com/office/drawing/2014/main" id="{75708063-7AFD-47AA-B9EC-7AD8D2B5BFF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86" name="AutoShape 31">
          <a:extLst>
            <a:ext uri="{FF2B5EF4-FFF2-40B4-BE49-F238E27FC236}">
              <a16:creationId xmlns:a16="http://schemas.microsoft.com/office/drawing/2014/main" id="{7E768590-D23E-4A52-91FB-B086D0055B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87" name="AutoShape 31">
          <a:extLst>
            <a:ext uri="{FF2B5EF4-FFF2-40B4-BE49-F238E27FC236}">
              <a16:creationId xmlns:a16="http://schemas.microsoft.com/office/drawing/2014/main" id="{D661D3BD-C942-41DC-877A-35349EE0E8C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88" name="AutoShape 31">
          <a:extLst>
            <a:ext uri="{FF2B5EF4-FFF2-40B4-BE49-F238E27FC236}">
              <a16:creationId xmlns:a16="http://schemas.microsoft.com/office/drawing/2014/main" id="{F58B4FAA-895E-429B-9072-DB5B0CC043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89" name="AutoShape 31">
          <a:extLst>
            <a:ext uri="{FF2B5EF4-FFF2-40B4-BE49-F238E27FC236}">
              <a16:creationId xmlns:a16="http://schemas.microsoft.com/office/drawing/2014/main" id="{13FF3A17-A3C6-466A-B266-D361BF8D57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90" name="AutoShape 31">
          <a:extLst>
            <a:ext uri="{FF2B5EF4-FFF2-40B4-BE49-F238E27FC236}">
              <a16:creationId xmlns:a16="http://schemas.microsoft.com/office/drawing/2014/main" id="{78F7685B-C594-4405-A41E-1903875F8C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91" name="AutoShape 31">
          <a:extLst>
            <a:ext uri="{FF2B5EF4-FFF2-40B4-BE49-F238E27FC236}">
              <a16:creationId xmlns:a16="http://schemas.microsoft.com/office/drawing/2014/main" id="{4F4C5B4C-B67C-4D32-9F6D-0895F5FCD0A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92" name="AutoShape 31">
          <a:extLst>
            <a:ext uri="{FF2B5EF4-FFF2-40B4-BE49-F238E27FC236}">
              <a16:creationId xmlns:a16="http://schemas.microsoft.com/office/drawing/2014/main" id="{78C10147-A24F-410B-BBE6-4AC8CB2CD94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93" name="AutoShape 31">
          <a:extLst>
            <a:ext uri="{FF2B5EF4-FFF2-40B4-BE49-F238E27FC236}">
              <a16:creationId xmlns:a16="http://schemas.microsoft.com/office/drawing/2014/main" id="{5452456B-E38B-44CE-94E1-3776CECC85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94" name="AutoShape 31">
          <a:extLst>
            <a:ext uri="{FF2B5EF4-FFF2-40B4-BE49-F238E27FC236}">
              <a16:creationId xmlns:a16="http://schemas.microsoft.com/office/drawing/2014/main" id="{880C85D1-5073-4AF6-92C9-A8B0F49BEC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95" name="AutoShape 31">
          <a:extLst>
            <a:ext uri="{FF2B5EF4-FFF2-40B4-BE49-F238E27FC236}">
              <a16:creationId xmlns:a16="http://schemas.microsoft.com/office/drawing/2014/main" id="{3BF92219-A605-461C-8EC7-2D713B7AED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96" name="AutoShape 31">
          <a:extLst>
            <a:ext uri="{FF2B5EF4-FFF2-40B4-BE49-F238E27FC236}">
              <a16:creationId xmlns:a16="http://schemas.microsoft.com/office/drawing/2014/main" id="{3376488F-3A3B-4CEF-B3DB-54E9D37046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97" name="AutoShape 31">
          <a:extLst>
            <a:ext uri="{FF2B5EF4-FFF2-40B4-BE49-F238E27FC236}">
              <a16:creationId xmlns:a16="http://schemas.microsoft.com/office/drawing/2014/main" id="{B57AB3B9-5809-450B-80CC-6FFBD9B743D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98" name="AutoShape 31">
          <a:extLst>
            <a:ext uri="{FF2B5EF4-FFF2-40B4-BE49-F238E27FC236}">
              <a16:creationId xmlns:a16="http://schemas.microsoft.com/office/drawing/2014/main" id="{B3DDE57F-C2FF-4BE6-9CA8-659DAD924A0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699" name="AutoShape 31">
          <a:extLst>
            <a:ext uri="{FF2B5EF4-FFF2-40B4-BE49-F238E27FC236}">
              <a16:creationId xmlns:a16="http://schemas.microsoft.com/office/drawing/2014/main" id="{5AEBE3D9-188F-4CF7-86F0-6850EE71C4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00" name="AutoShape 31">
          <a:extLst>
            <a:ext uri="{FF2B5EF4-FFF2-40B4-BE49-F238E27FC236}">
              <a16:creationId xmlns:a16="http://schemas.microsoft.com/office/drawing/2014/main" id="{6A349017-B1EC-4D00-8C68-9B6CC7BB8E4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01" name="AutoShape 31">
          <a:extLst>
            <a:ext uri="{FF2B5EF4-FFF2-40B4-BE49-F238E27FC236}">
              <a16:creationId xmlns:a16="http://schemas.microsoft.com/office/drawing/2014/main" id="{215B7259-74A3-4B81-94E7-630629DF3B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02" name="AutoShape 31">
          <a:extLst>
            <a:ext uri="{FF2B5EF4-FFF2-40B4-BE49-F238E27FC236}">
              <a16:creationId xmlns:a16="http://schemas.microsoft.com/office/drawing/2014/main" id="{2D1F4055-1DD3-45B9-9AB1-4E957A7499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03" name="AutoShape 31">
          <a:extLst>
            <a:ext uri="{FF2B5EF4-FFF2-40B4-BE49-F238E27FC236}">
              <a16:creationId xmlns:a16="http://schemas.microsoft.com/office/drawing/2014/main" id="{8AC409FB-275E-4BB6-8246-17766C1F32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04" name="AutoShape 31">
          <a:extLst>
            <a:ext uri="{FF2B5EF4-FFF2-40B4-BE49-F238E27FC236}">
              <a16:creationId xmlns:a16="http://schemas.microsoft.com/office/drawing/2014/main" id="{833D8635-6648-4B29-8C27-0C73FBAA8C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05" name="AutoShape 31">
          <a:extLst>
            <a:ext uri="{FF2B5EF4-FFF2-40B4-BE49-F238E27FC236}">
              <a16:creationId xmlns:a16="http://schemas.microsoft.com/office/drawing/2014/main" id="{92C7728F-CA80-4ACE-8AFC-EC46591422E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06" name="AutoShape 31">
          <a:extLst>
            <a:ext uri="{FF2B5EF4-FFF2-40B4-BE49-F238E27FC236}">
              <a16:creationId xmlns:a16="http://schemas.microsoft.com/office/drawing/2014/main" id="{2A4D47D0-7E25-4C4B-ABAB-7F7F2DA518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07" name="AutoShape 31">
          <a:extLst>
            <a:ext uri="{FF2B5EF4-FFF2-40B4-BE49-F238E27FC236}">
              <a16:creationId xmlns:a16="http://schemas.microsoft.com/office/drawing/2014/main" id="{7153686B-4FCE-4F84-9630-8E257069D4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08" name="AutoShape 31">
          <a:extLst>
            <a:ext uri="{FF2B5EF4-FFF2-40B4-BE49-F238E27FC236}">
              <a16:creationId xmlns:a16="http://schemas.microsoft.com/office/drawing/2014/main" id="{37D4603D-245A-416F-9243-4E8294F543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09" name="AutoShape 31">
          <a:extLst>
            <a:ext uri="{FF2B5EF4-FFF2-40B4-BE49-F238E27FC236}">
              <a16:creationId xmlns:a16="http://schemas.microsoft.com/office/drawing/2014/main" id="{50E91881-227F-4078-B9A5-1BC9B3A9A6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10" name="AutoShape 31">
          <a:extLst>
            <a:ext uri="{FF2B5EF4-FFF2-40B4-BE49-F238E27FC236}">
              <a16:creationId xmlns:a16="http://schemas.microsoft.com/office/drawing/2014/main" id="{6701B385-B37F-490E-AA7D-652667836C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11" name="AutoShape 31">
          <a:extLst>
            <a:ext uri="{FF2B5EF4-FFF2-40B4-BE49-F238E27FC236}">
              <a16:creationId xmlns:a16="http://schemas.microsoft.com/office/drawing/2014/main" id="{94A056F5-94BF-4C9A-9ED3-9FF5FD08CFD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12" name="AutoShape 31">
          <a:extLst>
            <a:ext uri="{FF2B5EF4-FFF2-40B4-BE49-F238E27FC236}">
              <a16:creationId xmlns:a16="http://schemas.microsoft.com/office/drawing/2014/main" id="{184FBEDD-4F63-43B5-95C7-72B03A49F6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13" name="AutoShape 31">
          <a:extLst>
            <a:ext uri="{FF2B5EF4-FFF2-40B4-BE49-F238E27FC236}">
              <a16:creationId xmlns:a16="http://schemas.microsoft.com/office/drawing/2014/main" id="{A74D4B65-359D-46BB-B3F5-23B99AF68C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14" name="AutoShape 31">
          <a:extLst>
            <a:ext uri="{FF2B5EF4-FFF2-40B4-BE49-F238E27FC236}">
              <a16:creationId xmlns:a16="http://schemas.microsoft.com/office/drawing/2014/main" id="{A9B902FD-0970-443A-9A9C-D7AAA8BE45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15" name="AutoShape 31">
          <a:extLst>
            <a:ext uri="{FF2B5EF4-FFF2-40B4-BE49-F238E27FC236}">
              <a16:creationId xmlns:a16="http://schemas.microsoft.com/office/drawing/2014/main" id="{FB150CC5-B2CC-4FF0-935E-A81313C92F0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16" name="AutoShape 31">
          <a:extLst>
            <a:ext uri="{FF2B5EF4-FFF2-40B4-BE49-F238E27FC236}">
              <a16:creationId xmlns:a16="http://schemas.microsoft.com/office/drawing/2014/main" id="{5C41238B-7245-437E-B4F1-0568CD5758C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17" name="AutoShape 31">
          <a:extLst>
            <a:ext uri="{FF2B5EF4-FFF2-40B4-BE49-F238E27FC236}">
              <a16:creationId xmlns:a16="http://schemas.microsoft.com/office/drawing/2014/main" id="{BD6DFE5E-3E5E-4136-BA5D-1EF17974A0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18" name="AutoShape 31">
          <a:extLst>
            <a:ext uri="{FF2B5EF4-FFF2-40B4-BE49-F238E27FC236}">
              <a16:creationId xmlns:a16="http://schemas.microsoft.com/office/drawing/2014/main" id="{DAD5E660-6ED7-45E9-B8B6-D3B6AC6E8A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19" name="AutoShape 31">
          <a:extLst>
            <a:ext uri="{FF2B5EF4-FFF2-40B4-BE49-F238E27FC236}">
              <a16:creationId xmlns:a16="http://schemas.microsoft.com/office/drawing/2014/main" id="{B5B8BBF2-A6A5-4A5E-A062-3668072D53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20" name="AutoShape 31">
          <a:extLst>
            <a:ext uri="{FF2B5EF4-FFF2-40B4-BE49-F238E27FC236}">
              <a16:creationId xmlns:a16="http://schemas.microsoft.com/office/drawing/2014/main" id="{8AA90A9C-134D-4A78-B6E7-0135B6335C6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21" name="AutoShape 31">
          <a:extLst>
            <a:ext uri="{FF2B5EF4-FFF2-40B4-BE49-F238E27FC236}">
              <a16:creationId xmlns:a16="http://schemas.microsoft.com/office/drawing/2014/main" id="{CDE8BE4B-010E-4049-A55F-CAB0B3B4A2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22" name="AutoShape 31">
          <a:extLst>
            <a:ext uri="{FF2B5EF4-FFF2-40B4-BE49-F238E27FC236}">
              <a16:creationId xmlns:a16="http://schemas.microsoft.com/office/drawing/2014/main" id="{85DCA04D-56D8-4314-A9DA-5D353956C00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23" name="AutoShape 31">
          <a:extLst>
            <a:ext uri="{FF2B5EF4-FFF2-40B4-BE49-F238E27FC236}">
              <a16:creationId xmlns:a16="http://schemas.microsoft.com/office/drawing/2014/main" id="{31065A29-E062-4637-9485-3BDA0A3086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24" name="AutoShape 31">
          <a:extLst>
            <a:ext uri="{FF2B5EF4-FFF2-40B4-BE49-F238E27FC236}">
              <a16:creationId xmlns:a16="http://schemas.microsoft.com/office/drawing/2014/main" id="{54B3123F-3B28-4DB4-A46A-279CE08F12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25" name="AutoShape 31">
          <a:extLst>
            <a:ext uri="{FF2B5EF4-FFF2-40B4-BE49-F238E27FC236}">
              <a16:creationId xmlns:a16="http://schemas.microsoft.com/office/drawing/2014/main" id="{53FC4720-C0E8-498A-8242-B432E8870DE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26" name="AutoShape 31">
          <a:extLst>
            <a:ext uri="{FF2B5EF4-FFF2-40B4-BE49-F238E27FC236}">
              <a16:creationId xmlns:a16="http://schemas.microsoft.com/office/drawing/2014/main" id="{CF77396F-EA24-4AD2-9850-69A693349D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27" name="AutoShape 31">
          <a:extLst>
            <a:ext uri="{FF2B5EF4-FFF2-40B4-BE49-F238E27FC236}">
              <a16:creationId xmlns:a16="http://schemas.microsoft.com/office/drawing/2014/main" id="{9576692A-65F4-4F57-BED0-73CD134926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28" name="AutoShape 31">
          <a:extLst>
            <a:ext uri="{FF2B5EF4-FFF2-40B4-BE49-F238E27FC236}">
              <a16:creationId xmlns:a16="http://schemas.microsoft.com/office/drawing/2014/main" id="{0E17D664-FEC9-4929-A0A0-E625B16BA6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29" name="AutoShape 31">
          <a:extLst>
            <a:ext uri="{FF2B5EF4-FFF2-40B4-BE49-F238E27FC236}">
              <a16:creationId xmlns:a16="http://schemas.microsoft.com/office/drawing/2014/main" id="{81B5E55D-FD9A-4FBC-96A7-E0A307DAAF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30" name="AutoShape 31">
          <a:extLst>
            <a:ext uri="{FF2B5EF4-FFF2-40B4-BE49-F238E27FC236}">
              <a16:creationId xmlns:a16="http://schemas.microsoft.com/office/drawing/2014/main" id="{6CB08CCF-6E97-44ED-99B7-B50F3FD914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31" name="AutoShape 31">
          <a:extLst>
            <a:ext uri="{FF2B5EF4-FFF2-40B4-BE49-F238E27FC236}">
              <a16:creationId xmlns:a16="http://schemas.microsoft.com/office/drawing/2014/main" id="{6682D2B3-C73F-4E9D-9533-B7B9E85F1A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32" name="AutoShape 31">
          <a:extLst>
            <a:ext uri="{FF2B5EF4-FFF2-40B4-BE49-F238E27FC236}">
              <a16:creationId xmlns:a16="http://schemas.microsoft.com/office/drawing/2014/main" id="{FC2B1AF9-CCCA-4EEB-A78D-D985984A900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33" name="AutoShape 31">
          <a:extLst>
            <a:ext uri="{FF2B5EF4-FFF2-40B4-BE49-F238E27FC236}">
              <a16:creationId xmlns:a16="http://schemas.microsoft.com/office/drawing/2014/main" id="{BED74A78-24EC-4A54-8860-608434EFB5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34" name="AutoShape 31">
          <a:extLst>
            <a:ext uri="{FF2B5EF4-FFF2-40B4-BE49-F238E27FC236}">
              <a16:creationId xmlns:a16="http://schemas.microsoft.com/office/drawing/2014/main" id="{4F04BBCD-C6D3-4F5E-94C3-060A5E8B98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35" name="AutoShape 31">
          <a:extLst>
            <a:ext uri="{FF2B5EF4-FFF2-40B4-BE49-F238E27FC236}">
              <a16:creationId xmlns:a16="http://schemas.microsoft.com/office/drawing/2014/main" id="{E4DE6523-E524-402C-B85B-15E699D510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36" name="AutoShape 31">
          <a:extLst>
            <a:ext uri="{FF2B5EF4-FFF2-40B4-BE49-F238E27FC236}">
              <a16:creationId xmlns:a16="http://schemas.microsoft.com/office/drawing/2014/main" id="{4F1A28B6-C9CF-4384-8FC3-A784594C69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37" name="AutoShape 31">
          <a:extLst>
            <a:ext uri="{FF2B5EF4-FFF2-40B4-BE49-F238E27FC236}">
              <a16:creationId xmlns:a16="http://schemas.microsoft.com/office/drawing/2014/main" id="{DA066050-A4DF-4DF4-AC3B-7381B41D5DF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38" name="AutoShape 31">
          <a:extLst>
            <a:ext uri="{FF2B5EF4-FFF2-40B4-BE49-F238E27FC236}">
              <a16:creationId xmlns:a16="http://schemas.microsoft.com/office/drawing/2014/main" id="{B24BF5CA-3D8E-420E-83E8-BC352D4CF8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39" name="AutoShape 31">
          <a:extLst>
            <a:ext uri="{FF2B5EF4-FFF2-40B4-BE49-F238E27FC236}">
              <a16:creationId xmlns:a16="http://schemas.microsoft.com/office/drawing/2014/main" id="{2073EE73-52CA-4B27-ABC1-0AE9B10BC4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40" name="AutoShape 31">
          <a:extLst>
            <a:ext uri="{FF2B5EF4-FFF2-40B4-BE49-F238E27FC236}">
              <a16:creationId xmlns:a16="http://schemas.microsoft.com/office/drawing/2014/main" id="{D1B21D11-2F3E-4FCD-BD5A-D5B777D38E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41" name="AutoShape 31">
          <a:extLst>
            <a:ext uri="{FF2B5EF4-FFF2-40B4-BE49-F238E27FC236}">
              <a16:creationId xmlns:a16="http://schemas.microsoft.com/office/drawing/2014/main" id="{39B346BE-6CE3-4C13-BC18-652A657561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42" name="AutoShape 31">
          <a:extLst>
            <a:ext uri="{FF2B5EF4-FFF2-40B4-BE49-F238E27FC236}">
              <a16:creationId xmlns:a16="http://schemas.microsoft.com/office/drawing/2014/main" id="{D5B104C7-3B4A-46CE-896A-34F726A435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43" name="AutoShape 31">
          <a:extLst>
            <a:ext uri="{FF2B5EF4-FFF2-40B4-BE49-F238E27FC236}">
              <a16:creationId xmlns:a16="http://schemas.microsoft.com/office/drawing/2014/main" id="{00ABAC4F-96AD-4795-8896-2184DB7EBE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44" name="AutoShape 31">
          <a:extLst>
            <a:ext uri="{FF2B5EF4-FFF2-40B4-BE49-F238E27FC236}">
              <a16:creationId xmlns:a16="http://schemas.microsoft.com/office/drawing/2014/main" id="{236A3593-DC7E-4885-ADC7-6096269552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45" name="AutoShape 31">
          <a:extLst>
            <a:ext uri="{FF2B5EF4-FFF2-40B4-BE49-F238E27FC236}">
              <a16:creationId xmlns:a16="http://schemas.microsoft.com/office/drawing/2014/main" id="{7A67DCCC-3E7B-470D-93E2-0E9F11AD6DD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46" name="AutoShape 31">
          <a:extLst>
            <a:ext uri="{FF2B5EF4-FFF2-40B4-BE49-F238E27FC236}">
              <a16:creationId xmlns:a16="http://schemas.microsoft.com/office/drawing/2014/main" id="{76DEFD42-9309-4110-8D72-0AA6CE60E7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47" name="AutoShape 31">
          <a:extLst>
            <a:ext uri="{FF2B5EF4-FFF2-40B4-BE49-F238E27FC236}">
              <a16:creationId xmlns:a16="http://schemas.microsoft.com/office/drawing/2014/main" id="{D7D4CF65-9E0E-4614-86B9-91F48D7CC2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48" name="AutoShape 31">
          <a:extLst>
            <a:ext uri="{FF2B5EF4-FFF2-40B4-BE49-F238E27FC236}">
              <a16:creationId xmlns:a16="http://schemas.microsoft.com/office/drawing/2014/main" id="{7E33AF48-403E-4F9F-B362-AABE19D781C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49" name="AutoShape 31">
          <a:extLst>
            <a:ext uri="{FF2B5EF4-FFF2-40B4-BE49-F238E27FC236}">
              <a16:creationId xmlns:a16="http://schemas.microsoft.com/office/drawing/2014/main" id="{0D4809DF-D060-444E-8226-AABB4A4F771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50" name="AutoShape 31">
          <a:extLst>
            <a:ext uri="{FF2B5EF4-FFF2-40B4-BE49-F238E27FC236}">
              <a16:creationId xmlns:a16="http://schemas.microsoft.com/office/drawing/2014/main" id="{30C1F39E-1C1E-4554-836F-06C568F717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51" name="AutoShape 31">
          <a:extLst>
            <a:ext uri="{FF2B5EF4-FFF2-40B4-BE49-F238E27FC236}">
              <a16:creationId xmlns:a16="http://schemas.microsoft.com/office/drawing/2014/main" id="{5E72F72F-0C17-42C5-A149-F33FFBCFE84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52" name="AutoShape 31">
          <a:extLst>
            <a:ext uri="{FF2B5EF4-FFF2-40B4-BE49-F238E27FC236}">
              <a16:creationId xmlns:a16="http://schemas.microsoft.com/office/drawing/2014/main" id="{712A51B7-F2EA-4651-9183-8FE3C2E8AF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53" name="AutoShape 31">
          <a:extLst>
            <a:ext uri="{FF2B5EF4-FFF2-40B4-BE49-F238E27FC236}">
              <a16:creationId xmlns:a16="http://schemas.microsoft.com/office/drawing/2014/main" id="{FEBCF8FA-3338-424D-B9DB-15A1750FD3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54" name="AutoShape 31">
          <a:extLst>
            <a:ext uri="{FF2B5EF4-FFF2-40B4-BE49-F238E27FC236}">
              <a16:creationId xmlns:a16="http://schemas.microsoft.com/office/drawing/2014/main" id="{CB7BE1E8-5C6C-411E-B914-BA134C1E0A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55" name="AutoShape 31">
          <a:extLst>
            <a:ext uri="{FF2B5EF4-FFF2-40B4-BE49-F238E27FC236}">
              <a16:creationId xmlns:a16="http://schemas.microsoft.com/office/drawing/2014/main" id="{803D8AB0-CBB6-44D9-BC21-5CDF7C1C55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56" name="AutoShape 31">
          <a:extLst>
            <a:ext uri="{FF2B5EF4-FFF2-40B4-BE49-F238E27FC236}">
              <a16:creationId xmlns:a16="http://schemas.microsoft.com/office/drawing/2014/main" id="{4502FD3B-AF9A-47FD-B21B-C922E0F066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57" name="AutoShape 31">
          <a:extLst>
            <a:ext uri="{FF2B5EF4-FFF2-40B4-BE49-F238E27FC236}">
              <a16:creationId xmlns:a16="http://schemas.microsoft.com/office/drawing/2014/main" id="{6E0C1D3D-C560-47EF-8FCB-AC9748935DF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58" name="AutoShape 31">
          <a:extLst>
            <a:ext uri="{FF2B5EF4-FFF2-40B4-BE49-F238E27FC236}">
              <a16:creationId xmlns:a16="http://schemas.microsoft.com/office/drawing/2014/main" id="{A02DB348-7460-4104-8641-47ED357132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59" name="AutoShape 31">
          <a:extLst>
            <a:ext uri="{FF2B5EF4-FFF2-40B4-BE49-F238E27FC236}">
              <a16:creationId xmlns:a16="http://schemas.microsoft.com/office/drawing/2014/main" id="{5E3DA560-03DD-40DB-94C8-E7610E724F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60" name="AutoShape 31">
          <a:extLst>
            <a:ext uri="{FF2B5EF4-FFF2-40B4-BE49-F238E27FC236}">
              <a16:creationId xmlns:a16="http://schemas.microsoft.com/office/drawing/2014/main" id="{6A8B798A-AA22-4534-9EF5-1DE424A768C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61" name="AutoShape 31">
          <a:extLst>
            <a:ext uri="{FF2B5EF4-FFF2-40B4-BE49-F238E27FC236}">
              <a16:creationId xmlns:a16="http://schemas.microsoft.com/office/drawing/2014/main" id="{43DEC049-388A-43E2-9BFF-79DFA277C4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62" name="AutoShape 31">
          <a:extLst>
            <a:ext uri="{FF2B5EF4-FFF2-40B4-BE49-F238E27FC236}">
              <a16:creationId xmlns:a16="http://schemas.microsoft.com/office/drawing/2014/main" id="{70EB6B93-627C-4728-9AA5-5BE20D8450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63" name="AutoShape 31">
          <a:extLst>
            <a:ext uri="{FF2B5EF4-FFF2-40B4-BE49-F238E27FC236}">
              <a16:creationId xmlns:a16="http://schemas.microsoft.com/office/drawing/2014/main" id="{F4D815BE-87FD-4E4B-97DE-095E692BD3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64" name="AutoShape 31">
          <a:extLst>
            <a:ext uri="{FF2B5EF4-FFF2-40B4-BE49-F238E27FC236}">
              <a16:creationId xmlns:a16="http://schemas.microsoft.com/office/drawing/2014/main" id="{F82FDB20-61B1-4F03-9B92-D3F07A7BFD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65" name="AutoShape 31">
          <a:extLst>
            <a:ext uri="{FF2B5EF4-FFF2-40B4-BE49-F238E27FC236}">
              <a16:creationId xmlns:a16="http://schemas.microsoft.com/office/drawing/2014/main" id="{1B064D39-3634-4260-A6FF-F405655E25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66" name="AutoShape 31">
          <a:extLst>
            <a:ext uri="{FF2B5EF4-FFF2-40B4-BE49-F238E27FC236}">
              <a16:creationId xmlns:a16="http://schemas.microsoft.com/office/drawing/2014/main" id="{5F874EF6-90D5-4C60-8683-5412F7F75B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67" name="AutoShape 31">
          <a:extLst>
            <a:ext uri="{FF2B5EF4-FFF2-40B4-BE49-F238E27FC236}">
              <a16:creationId xmlns:a16="http://schemas.microsoft.com/office/drawing/2014/main" id="{1B93624F-3168-4A42-BC8A-B94913E5A2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68" name="AutoShape 31">
          <a:extLst>
            <a:ext uri="{FF2B5EF4-FFF2-40B4-BE49-F238E27FC236}">
              <a16:creationId xmlns:a16="http://schemas.microsoft.com/office/drawing/2014/main" id="{AB889276-CABC-4BAD-8656-507400311E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69" name="AutoShape 31">
          <a:extLst>
            <a:ext uri="{FF2B5EF4-FFF2-40B4-BE49-F238E27FC236}">
              <a16:creationId xmlns:a16="http://schemas.microsoft.com/office/drawing/2014/main" id="{F7FD6D86-5704-4CAF-9B8E-8EFD137672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70" name="AutoShape 31">
          <a:extLst>
            <a:ext uri="{FF2B5EF4-FFF2-40B4-BE49-F238E27FC236}">
              <a16:creationId xmlns:a16="http://schemas.microsoft.com/office/drawing/2014/main" id="{8169A998-9871-4F11-9EE5-4494BE9794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71" name="AutoShape 31">
          <a:extLst>
            <a:ext uri="{FF2B5EF4-FFF2-40B4-BE49-F238E27FC236}">
              <a16:creationId xmlns:a16="http://schemas.microsoft.com/office/drawing/2014/main" id="{FF436503-1468-4E87-9762-3A657727E1E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72" name="AutoShape 31">
          <a:extLst>
            <a:ext uri="{FF2B5EF4-FFF2-40B4-BE49-F238E27FC236}">
              <a16:creationId xmlns:a16="http://schemas.microsoft.com/office/drawing/2014/main" id="{604E3FE3-C7A3-4F6A-85CB-624B237D72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73" name="AutoShape 31">
          <a:extLst>
            <a:ext uri="{FF2B5EF4-FFF2-40B4-BE49-F238E27FC236}">
              <a16:creationId xmlns:a16="http://schemas.microsoft.com/office/drawing/2014/main" id="{66E223D0-FFAE-4C81-8851-7ECB558D29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74" name="AutoShape 31">
          <a:extLst>
            <a:ext uri="{FF2B5EF4-FFF2-40B4-BE49-F238E27FC236}">
              <a16:creationId xmlns:a16="http://schemas.microsoft.com/office/drawing/2014/main" id="{D20AA350-3F63-4B43-BBF9-387DAD5F289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75" name="AutoShape 31">
          <a:extLst>
            <a:ext uri="{FF2B5EF4-FFF2-40B4-BE49-F238E27FC236}">
              <a16:creationId xmlns:a16="http://schemas.microsoft.com/office/drawing/2014/main" id="{A574A78E-BBA6-4362-96FC-9C7A2CF48CC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76" name="AutoShape 31">
          <a:extLst>
            <a:ext uri="{FF2B5EF4-FFF2-40B4-BE49-F238E27FC236}">
              <a16:creationId xmlns:a16="http://schemas.microsoft.com/office/drawing/2014/main" id="{FDC4C91D-BA06-4848-A4AF-CC242CBCED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77" name="AutoShape 31">
          <a:extLst>
            <a:ext uri="{FF2B5EF4-FFF2-40B4-BE49-F238E27FC236}">
              <a16:creationId xmlns:a16="http://schemas.microsoft.com/office/drawing/2014/main" id="{B7933113-2E78-453E-A668-6BCA5AB469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78" name="AutoShape 31">
          <a:extLst>
            <a:ext uri="{FF2B5EF4-FFF2-40B4-BE49-F238E27FC236}">
              <a16:creationId xmlns:a16="http://schemas.microsoft.com/office/drawing/2014/main" id="{5B44730A-B35B-422F-B3F9-F7B735CDDD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79" name="AutoShape 31">
          <a:extLst>
            <a:ext uri="{FF2B5EF4-FFF2-40B4-BE49-F238E27FC236}">
              <a16:creationId xmlns:a16="http://schemas.microsoft.com/office/drawing/2014/main" id="{8142FF6A-A439-44AD-A761-C72F73B5C3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80" name="AutoShape 31">
          <a:extLst>
            <a:ext uri="{FF2B5EF4-FFF2-40B4-BE49-F238E27FC236}">
              <a16:creationId xmlns:a16="http://schemas.microsoft.com/office/drawing/2014/main" id="{57658B02-CE5E-4594-8FE1-2C2A640958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81" name="AutoShape 31">
          <a:extLst>
            <a:ext uri="{FF2B5EF4-FFF2-40B4-BE49-F238E27FC236}">
              <a16:creationId xmlns:a16="http://schemas.microsoft.com/office/drawing/2014/main" id="{0A95A35E-9A01-4679-9885-9CC7814CA9C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82" name="AutoShape 31">
          <a:extLst>
            <a:ext uri="{FF2B5EF4-FFF2-40B4-BE49-F238E27FC236}">
              <a16:creationId xmlns:a16="http://schemas.microsoft.com/office/drawing/2014/main" id="{F2F1D408-19E6-4A52-A080-C0CD01FCA8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83" name="AutoShape 31">
          <a:extLst>
            <a:ext uri="{FF2B5EF4-FFF2-40B4-BE49-F238E27FC236}">
              <a16:creationId xmlns:a16="http://schemas.microsoft.com/office/drawing/2014/main" id="{97BB8DF1-F3AE-4849-B7DB-301E749057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84" name="AutoShape 31">
          <a:extLst>
            <a:ext uri="{FF2B5EF4-FFF2-40B4-BE49-F238E27FC236}">
              <a16:creationId xmlns:a16="http://schemas.microsoft.com/office/drawing/2014/main" id="{77BC0868-75C1-42C1-BCB2-27F68DE840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85" name="AutoShape 31">
          <a:extLst>
            <a:ext uri="{FF2B5EF4-FFF2-40B4-BE49-F238E27FC236}">
              <a16:creationId xmlns:a16="http://schemas.microsoft.com/office/drawing/2014/main" id="{675D1DBD-44C3-4E61-93CE-9A5F4A83A7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86" name="AutoShape 31">
          <a:extLst>
            <a:ext uri="{FF2B5EF4-FFF2-40B4-BE49-F238E27FC236}">
              <a16:creationId xmlns:a16="http://schemas.microsoft.com/office/drawing/2014/main" id="{F5E80796-9DDC-4E7E-81D8-832B84BD26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87" name="AutoShape 31">
          <a:extLst>
            <a:ext uri="{FF2B5EF4-FFF2-40B4-BE49-F238E27FC236}">
              <a16:creationId xmlns:a16="http://schemas.microsoft.com/office/drawing/2014/main" id="{B8C04A9B-47E1-4B4A-986D-C4897667F6C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88" name="AutoShape 31">
          <a:extLst>
            <a:ext uri="{FF2B5EF4-FFF2-40B4-BE49-F238E27FC236}">
              <a16:creationId xmlns:a16="http://schemas.microsoft.com/office/drawing/2014/main" id="{98F0022C-DC66-4D96-A450-9FB7A1D157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89" name="AutoShape 31">
          <a:extLst>
            <a:ext uri="{FF2B5EF4-FFF2-40B4-BE49-F238E27FC236}">
              <a16:creationId xmlns:a16="http://schemas.microsoft.com/office/drawing/2014/main" id="{5B569E3F-1755-452B-997C-A3700BC548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90" name="AutoShape 31">
          <a:extLst>
            <a:ext uri="{FF2B5EF4-FFF2-40B4-BE49-F238E27FC236}">
              <a16:creationId xmlns:a16="http://schemas.microsoft.com/office/drawing/2014/main" id="{472998B2-1243-4E72-AA1C-470706262C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91" name="AutoShape 31">
          <a:extLst>
            <a:ext uri="{FF2B5EF4-FFF2-40B4-BE49-F238E27FC236}">
              <a16:creationId xmlns:a16="http://schemas.microsoft.com/office/drawing/2014/main" id="{BC453F51-6732-4642-B584-E1F37421B3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92" name="AutoShape 31">
          <a:extLst>
            <a:ext uri="{FF2B5EF4-FFF2-40B4-BE49-F238E27FC236}">
              <a16:creationId xmlns:a16="http://schemas.microsoft.com/office/drawing/2014/main" id="{FE712B84-3420-4387-8C04-514EB0275F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93" name="AutoShape 31">
          <a:extLst>
            <a:ext uri="{FF2B5EF4-FFF2-40B4-BE49-F238E27FC236}">
              <a16:creationId xmlns:a16="http://schemas.microsoft.com/office/drawing/2014/main" id="{49D5C4DC-61D0-49B8-A190-ACC4C465516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94" name="AutoShape 31">
          <a:extLst>
            <a:ext uri="{FF2B5EF4-FFF2-40B4-BE49-F238E27FC236}">
              <a16:creationId xmlns:a16="http://schemas.microsoft.com/office/drawing/2014/main" id="{37FE5A75-836B-4367-B656-770B53C98F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95" name="AutoShape 31">
          <a:extLst>
            <a:ext uri="{FF2B5EF4-FFF2-40B4-BE49-F238E27FC236}">
              <a16:creationId xmlns:a16="http://schemas.microsoft.com/office/drawing/2014/main" id="{38718B70-F13E-4037-BEB9-6CD9998F25F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96" name="AutoShape 31">
          <a:extLst>
            <a:ext uri="{FF2B5EF4-FFF2-40B4-BE49-F238E27FC236}">
              <a16:creationId xmlns:a16="http://schemas.microsoft.com/office/drawing/2014/main" id="{76A527C8-3D00-4B6D-A543-DD63B2124A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97" name="AutoShape 31">
          <a:extLst>
            <a:ext uri="{FF2B5EF4-FFF2-40B4-BE49-F238E27FC236}">
              <a16:creationId xmlns:a16="http://schemas.microsoft.com/office/drawing/2014/main" id="{9EA955B9-7B97-48B9-821E-880B1B9B97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98" name="AutoShape 31">
          <a:extLst>
            <a:ext uri="{FF2B5EF4-FFF2-40B4-BE49-F238E27FC236}">
              <a16:creationId xmlns:a16="http://schemas.microsoft.com/office/drawing/2014/main" id="{263EA756-0B99-474F-AED9-937A5A0ED4C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799" name="AutoShape 31">
          <a:extLst>
            <a:ext uri="{FF2B5EF4-FFF2-40B4-BE49-F238E27FC236}">
              <a16:creationId xmlns:a16="http://schemas.microsoft.com/office/drawing/2014/main" id="{C5C071DD-7468-4E4E-BC64-0A9871A606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00" name="AutoShape 31">
          <a:extLst>
            <a:ext uri="{FF2B5EF4-FFF2-40B4-BE49-F238E27FC236}">
              <a16:creationId xmlns:a16="http://schemas.microsoft.com/office/drawing/2014/main" id="{D0A6CA2B-B96C-49B4-B433-54F89F814A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01" name="AutoShape 31">
          <a:extLst>
            <a:ext uri="{FF2B5EF4-FFF2-40B4-BE49-F238E27FC236}">
              <a16:creationId xmlns:a16="http://schemas.microsoft.com/office/drawing/2014/main" id="{F16B4C1D-FD20-436E-A333-B9E40597B8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02" name="AutoShape 31">
          <a:extLst>
            <a:ext uri="{FF2B5EF4-FFF2-40B4-BE49-F238E27FC236}">
              <a16:creationId xmlns:a16="http://schemas.microsoft.com/office/drawing/2014/main" id="{09AD2D92-9684-4A7E-B564-648C9D8446B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03" name="AutoShape 31">
          <a:extLst>
            <a:ext uri="{FF2B5EF4-FFF2-40B4-BE49-F238E27FC236}">
              <a16:creationId xmlns:a16="http://schemas.microsoft.com/office/drawing/2014/main" id="{1CB6DED0-2AC5-41A9-9E19-4C3A87453D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04" name="AutoShape 31">
          <a:extLst>
            <a:ext uri="{FF2B5EF4-FFF2-40B4-BE49-F238E27FC236}">
              <a16:creationId xmlns:a16="http://schemas.microsoft.com/office/drawing/2014/main" id="{EFB52927-2BF3-4234-988A-24AE6A3CE4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05" name="AutoShape 31">
          <a:extLst>
            <a:ext uri="{FF2B5EF4-FFF2-40B4-BE49-F238E27FC236}">
              <a16:creationId xmlns:a16="http://schemas.microsoft.com/office/drawing/2014/main" id="{1C6CC6F1-2329-4E87-9FB9-18BA18734A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06" name="AutoShape 31">
          <a:extLst>
            <a:ext uri="{FF2B5EF4-FFF2-40B4-BE49-F238E27FC236}">
              <a16:creationId xmlns:a16="http://schemas.microsoft.com/office/drawing/2014/main" id="{2401EE6F-BDF0-47FA-AFFF-035FAAD0271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07" name="AutoShape 31">
          <a:extLst>
            <a:ext uri="{FF2B5EF4-FFF2-40B4-BE49-F238E27FC236}">
              <a16:creationId xmlns:a16="http://schemas.microsoft.com/office/drawing/2014/main" id="{DDA2DDF6-2A13-468D-BB3A-44B26675E2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08" name="AutoShape 31">
          <a:extLst>
            <a:ext uri="{FF2B5EF4-FFF2-40B4-BE49-F238E27FC236}">
              <a16:creationId xmlns:a16="http://schemas.microsoft.com/office/drawing/2014/main" id="{F8E97F2D-BD84-47A7-A662-BFCB0C601C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09" name="AutoShape 31">
          <a:extLst>
            <a:ext uri="{FF2B5EF4-FFF2-40B4-BE49-F238E27FC236}">
              <a16:creationId xmlns:a16="http://schemas.microsoft.com/office/drawing/2014/main" id="{0F5329D7-A2A3-4E2F-A750-6DCDBF9697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10" name="AutoShape 31">
          <a:extLst>
            <a:ext uri="{FF2B5EF4-FFF2-40B4-BE49-F238E27FC236}">
              <a16:creationId xmlns:a16="http://schemas.microsoft.com/office/drawing/2014/main" id="{3F0C2A12-44CD-4216-8E61-BB74428FF0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11" name="AutoShape 31">
          <a:extLst>
            <a:ext uri="{FF2B5EF4-FFF2-40B4-BE49-F238E27FC236}">
              <a16:creationId xmlns:a16="http://schemas.microsoft.com/office/drawing/2014/main" id="{A61AC3DC-199C-4B90-82B5-FEC56BBB6A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12" name="AutoShape 31">
          <a:extLst>
            <a:ext uri="{FF2B5EF4-FFF2-40B4-BE49-F238E27FC236}">
              <a16:creationId xmlns:a16="http://schemas.microsoft.com/office/drawing/2014/main" id="{108AB6D9-736E-43A4-BF3A-F8FF0162EC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13" name="AutoShape 31">
          <a:extLst>
            <a:ext uri="{FF2B5EF4-FFF2-40B4-BE49-F238E27FC236}">
              <a16:creationId xmlns:a16="http://schemas.microsoft.com/office/drawing/2014/main" id="{C5B5CD31-51F3-48ED-AC16-C2228EB48F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14" name="AutoShape 31">
          <a:extLst>
            <a:ext uri="{FF2B5EF4-FFF2-40B4-BE49-F238E27FC236}">
              <a16:creationId xmlns:a16="http://schemas.microsoft.com/office/drawing/2014/main" id="{3B010844-DC04-4E4D-83ED-1D6782DD9AF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15" name="AutoShape 31">
          <a:extLst>
            <a:ext uri="{FF2B5EF4-FFF2-40B4-BE49-F238E27FC236}">
              <a16:creationId xmlns:a16="http://schemas.microsoft.com/office/drawing/2014/main" id="{DD07FD6E-5794-4136-BE8E-2EAEB08B0F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16" name="AutoShape 31">
          <a:extLst>
            <a:ext uri="{FF2B5EF4-FFF2-40B4-BE49-F238E27FC236}">
              <a16:creationId xmlns:a16="http://schemas.microsoft.com/office/drawing/2014/main" id="{A151FF21-BD67-432E-A833-40E14511DC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17" name="AutoShape 31">
          <a:extLst>
            <a:ext uri="{FF2B5EF4-FFF2-40B4-BE49-F238E27FC236}">
              <a16:creationId xmlns:a16="http://schemas.microsoft.com/office/drawing/2014/main" id="{5D45194D-C83F-49A8-8651-0B123BC3234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18" name="AutoShape 31">
          <a:extLst>
            <a:ext uri="{FF2B5EF4-FFF2-40B4-BE49-F238E27FC236}">
              <a16:creationId xmlns:a16="http://schemas.microsoft.com/office/drawing/2014/main" id="{71DC9751-7399-40AE-8D3C-5FB23000268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19" name="AutoShape 31">
          <a:extLst>
            <a:ext uri="{FF2B5EF4-FFF2-40B4-BE49-F238E27FC236}">
              <a16:creationId xmlns:a16="http://schemas.microsoft.com/office/drawing/2014/main" id="{4724D2A5-9C52-44E3-A69D-3E9742C6D97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20" name="AutoShape 31">
          <a:extLst>
            <a:ext uri="{FF2B5EF4-FFF2-40B4-BE49-F238E27FC236}">
              <a16:creationId xmlns:a16="http://schemas.microsoft.com/office/drawing/2014/main" id="{FB53955F-A4DD-4A8F-A51B-FAE27B2F730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21" name="AutoShape 31">
          <a:extLst>
            <a:ext uri="{FF2B5EF4-FFF2-40B4-BE49-F238E27FC236}">
              <a16:creationId xmlns:a16="http://schemas.microsoft.com/office/drawing/2014/main" id="{A9EA96F2-60EA-43C5-9823-9B2A02BB4D8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22" name="AutoShape 31">
          <a:extLst>
            <a:ext uri="{FF2B5EF4-FFF2-40B4-BE49-F238E27FC236}">
              <a16:creationId xmlns:a16="http://schemas.microsoft.com/office/drawing/2014/main" id="{59680ADE-B557-4FF2-9C5F-57C444EE1BD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23" name="AutoShape 31">
          <a:extLst>
            <a:ext uri="{FF2B5EF4-FFF2-40B4-BE49-F238E27FC236}">
              <a16:creationId xmlns:a16="http://schemas.microsoft.com/office/drawing/2014/main" id="{4EF9A596-6ACD-4AB0-82C5-9DD90B1307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24" name="AutoShape 31">
          <a:extLst>
            <a:ext uri="{FF2B5EF4-FFF2-40B4-BE49-F238E27FC236}">
              <a16:creationId xmlns:a16="http://schemas.microsoft.com/office/drawing/2014/main" id="{EE21B1EC-48FE-41BD-B974-43BDC2C664B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25" name="AutoShape 31">
          <a:extLst>
            <a:ext uri="{FF2B5EF4-FFF2-40B4-BE49-F238E27FC236}">
              <a16:creationId xmlns:a16="http://schemas.microsoft.com/office/drawing/2014/main" id="{BDFFBBD5-80DD-45B8-84A6-B010885F7B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26" name="AutoShape 31">
          <a:extLst>
            <a:ext uri="{FF2B5EF4-FFF2-40B4-BE49-F238E27FC236}">
              <a16:creationId xmlns:a16="http://schemas.microsoft.com/office/drawing/2014/main" id="{17562FAE-5EB3-4D15-B938-6BD0489DA9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27" name="AutoShape 31">
          <a:extLst>
            <a:ext uri="{FF2B5EF4-FFF2-40B4-BE49-F238E27FC236}">
              <a16:creationId xmlns:a16="http://schemas.microsoft.com/office/drawing/2014/main" id="{336281B4-0CBB-4769-8720-110AF420D1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28" name="AutoShape 31">
          <a:extLst>
            <a:ext uri="{FF2B5EF4-FFF2-40B4-BE49-F238E27FC236}">
              <a16:creationId xmlns:a16="http://schemas.microsoft.com/office/drawing/2014/main" id="{983710FF-8C6A-4D50-9A5E-09BD683BB74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29" name="AutoShape 31">
          <a:extLst>
            <a:ext uri="{FF2B5EF4-FFF2-40B4-BE49-F238E27FC236}">
              <a16:creationId xmlns:a16="http://schemas.microsoft.com/office/drawing/2014/main" id="{A73A4A18-1538-45D0-8BE7-8C61D44538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30" name="AutoShape 31">
          <a:extLst>
            <a:ext uri="{FF2B5EF4-FFF2-40B4-BE49-F238E27FC236}">
              <a16:creationId xmlns:a16="http://schemas.microsoft.com/office/drawing/2014/main" id="{6FE3EBEB-A7E9-4A93-B7F6-14EACBA067E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31" name="AutoShape 31">
          <a:extLst>
            <a:ext uri="{FF2B5EF4-FFF2-40B4-BE49-F238E27FC236}">
              <a16:creationId xmlns:a16="http://schemas.microsoft.com/office/drawing/2014/main" id="{3E8559E7-0C53-4843-9173-57086A5DB92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32" name="AutoShape 31">
          <a:extLst>
            <a:ext uri="{FF2B5EF4-FFF2-40B4-BE49-F238E27FC236}">
              <a16:creationId xmlns:a16="http://schemas.microsoft.com/office/drawing/2014/main" id="{DA77C744-811F-4D02-A31E-959E3D193C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33" name="AutoShape 31">
          <a:extLst>
            <a:ext uri="{FF2B5EF4-FFF2-40B4-BE49-F238E27FC236}">
              <a16:creationId xmlns:a16="http://schemas.microsoft.com/office/drawing/2014/main" id="{BDA6302E-1724-4A27-A7B7-E77DB0B14E4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34" name="AutoShape 31">
          <a:extLst>
            <a:ext uri="{FF2B5EF4-FFF2-40B4-BE49-F238E27FC236}">
              <a16:creationId xmlns:a16="http://schemas.microsoft.com/office/drawing/2014/main" id="{F7797D61-6DD5-4E93-A979-D46904251A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35" name="AutoShape 31">
          <a:extLst>
            <a:ext uri="{FF2B5EF4-FFF2-40B4-BE49-F238E27FC236}">
              <a16:creationId xmlns:a16="http://schemas.microsoft.com/office/drawing/2014/main" id="{03549ED2-EDCE-4E19-A67F-F0AF5501C3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36" name="AutoShape 31">
          <a:extLst>
            <a:ext uri="{FF2B5EF4-FFF2-40B4-BE49-F238E27FC236}">
              <a16:creationId xmlns:a16="http://schemas.microsoft.com/office/drawing/2014/main" id="{12EFBF65-AE79-4D1B-A409-7304AACF752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37" name="AutoShape 31">
          <a:extLst>
            <a:ext uri="{FF2B5EF4-FFF2-40B4-BE49-F238E27FC236}">
              <a16:creationId xmlns:a16="http://schemas.microsoft.com/office/drawing/2014/main" id="{88272401-EBD6-42F3-BD85-B9F84FCE81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38" name="AutoShape 31">
          <a:extLst>
            <a:ext uri="{FF2B5EF4-FFF2-40B4-BE49-F238E27FC236}">
              <a16:creationId xmlns:a16="http://schemas.microsoft.com/office/drawing/2014/main" id="{2F2C2A6B-9A27-4F88-A31E-5CEE234A2B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39" name="AutoShape 31">
          <a:extLst>
            <a:ext uri="{FF2B5EF4-FFF2-40B4-BE49-F238E27FC236}">
              <a16:creationId xmlns:a16="http://schemas.microsoft.com/office/drawing/2014/main" id="{8FD25E54-B360-457A-84E2-F6FD85BAD9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40" name="AutoShape 31">
          <a:extLst>
            <a:ext uri="{FF2B5EF4-FFF2-40B4-BE49-F238E27FC236}">
              <a16:creationId xmlns:a16="http://schemas.microsoft.com/office/drawing/2014/main" id="{BA5E1D32-65FA-47D9-B1A3-4F998E1116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41" name="AutoShape 31">
          <a:extLst>
            <a:ext uri="{FF2B5EF4-FFF2-40B4-BE49-F238E27FC236}">
              <a16:creationId xmlns:a16="http://schemas.microsoft.com/office/drawing/2014/main" id="{EF34866D-EC77-4C5D-B15B-F1B5B85D3A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42" name="AutoShape 31">
          <a:extLst>
            <a:ext uri="{FF2B5EF4-FFF2-40B4-BE49-F238E27FC236}">
              <a16:creationId xmlns:a16="http://schemas.microsoft.com/office/drawing/2014/main" id="{DE81831A-103B-44A4-80AE-CC16CA1974B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43" name="AutoShape 31">
          <a:extLst>
            <a:ext uri="{FF2B5EF4-FFF2-40B4-BE49-F238E27FC236}">
              <a16:creationId xmlns:a16="http://schemas.microsoft.com/office/drawing/2014/main" id="{27C6A0DB-4786-4A21-8D26-51275C49578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44" name="AutoShape 31">
          <a:extLst>
            <a:ext uri="{FF2B5EF4-FFF2-40B4-BE49-F238E27FC236}">
              <a16:creationId xmlns:a16="http://schemas.microsoft.com/office/drawing/2014/main" id="{6B86DCB8-22FD-4A0E-8B93-A8BD7EBC76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45" name="AutoShape 31">
          <a:extLst>
            <a:ext uri="{FF2B5EF4-FFF2-40B4-BE49-F238E27FC236}">
              <a16:creationId xmlns:a16="http://schemas.microsoft.com/office/drawing/2014/main" id="{AF6C2841-F106-4222-90D9-6CF072C049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46" name="AutoShape 31">
          <a:extLst>
            <a:ext uri="{FF2B5EF4-FFF2-40B4-BE49-F238E27FC236}">
              <a16:creationId xmlns:a16="http://schemas.microsoft.com/office/drawing/2014/main" id="{4188814C-44CD-4CB2-A38C-50CDF70E40C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47" name="AutoShape 31">
          <a:extLst>
            <a:ext uri="{FF2B5EF4-FFF2-40B4-BE49-F238E27FC236}">
              <a16:creationId xmlns:a16="http://schemas.microsoft.com/office/drawing/2014/main" id="{156667A0-C887-4DD8-8D98-F90F7EAD134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48" name="AutoShape 31">
          <a:extLst>
            <a:ext uri="{FF2B5EF4-FFF2-40B4-BE49-F238E27FC236}">
              <a16:creationId xmlns:a16="http://schemas.microsoft.com/office/drawing/2014/main" id="{8604D739-7EE5-46E4-983E-EFE52C5E10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49" name="AutoShape 31">
          <a:extLst>
            <a:ext uri="{FF2B5EF4-FFF2-40B4-BE49-F238E27FC236}">
              <a16:creationId xmlns:a16="http://schemas.microsoft.com/office/drawing/2014/main" id="{94CFF11B-A80D-476E-BFE2-FE05427C1D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50" name="AutoShape 31">
          <a:extLst>
            <a:ext uri="{FF2B5EF4-FFF2-40B4-BE49-F238E27FC236}">
              <a16:creationId xmlns:a16="http://schemas.microsoft.com/office/drawing/2014/main" id="{08866082-0E43-415D-BEDC-9524A51FBB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51" name="AutoShape 31">
          <a:extLst>
            <a:ext uri="{FF2B5EF4-FFF2-40B4-BE49-F238E27FC236}">
              <a16:creationId xmlns:a16="http://schemas.microsoft.com/office/drawing/2014/main" id="{10269F8B-0D3D-4660-A561-448B8ABF1A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52" name="AutoShape 31">
          <a:extLst>
            <a:ext uri="{FF2B5EF4-FFF2-40B4-BE49-F238E27FC236}">
              <a16:creationId xmlns:a16="http://schemas.microsoft.com/office/drawing/2014/main" id="{F92F9743-AD12-486F-A835-1F6FE20917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53" name="AutoShape 31">
          <a:extLst>
            <a:ext uri="{FF2B5EF4-FFF2-40B4-BE49-F238E27FC236}">
              <a16:creationId xmlns:a16="http://schemas.microsoft.com/office/drawing/2014/main" id="{9BD481D6-1FC1-45A1-AD46-20E25EB27A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54" name="AutoShape 31">
          <a:extLst>
            <a:ext uri="{FF2B5EF4-FFF2-40B4-BE49-F238E27FC236}">
              <a16:creationId xmlns:a16="http://schemas.microsoft.com/office/drawing/2014/main" id="{253DAFC7-F3B0-4471-864F-BE564FCB6D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55" name="AutoShape 31">
          <a:extLst>
            <a:ext uri="{FF2B5EF4-FFF2-40B4-BE49-F238E27FC236}">
              <a16:creationId xmlns:a16="http://schemas.microsoft.com/office/drawing/2014/main" id="{CE8C1195-EEE7-467B-8FF6-37DDD2C6375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56" name="AutoShape 31">
          <a:extLst>
            <a:ext uri="{FF2B5EF4-FFF2-40B4-BE49-F238E27FC236}">
              <a16:creationId xmlns:a16="http://schemas.microsoft.com/office/drawing/2014/main" id="{D90EBEBE-6115-489D-B928-88115963DA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57" name="AutoShape 31">
          <a:extLst>
            <a:ext uri="{FF2B5EF4-FFF2-40B4-BE49-F238E27FC236}">
              <a16:creationId xmlns:a16="http://schemas.microsoft.com/office/drawing/2014/main" id="{54B3B36D-3A2A-415A-9527-B0228477D72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58" name="AutoShape 31">
          <a:extLst>
            <a:ext uri="{FF2B5EF4-FFF2-40B4-BE49-F238E27FC236}">
              <a16:creationId xmlns:a16="http://schemas.microsoft.com/office/drawing/2014/main" id="{0F9D5686-3E01-4ECB-B35B-47534F403D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59" name="AutoShape 31">
          <a:extLst>
            <a:ext uri="{FF2B5EF4-FFF2-40B4-BE49-F238E27FC236}">
              <a16:creationId xmlns:a16="http://schemas.microsoft.com/office/drawing/2014/main" id="{9D3E4C14-2124-4304-982D-653BFDA0874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60" name="AutoShape 31">
          <a:extLst>
            <a:ext uri="{FF2B5EF4-FFF2-40B4-BE49-F238E27FC236}">
              <a16:creationId xmlns:a16="http://schemas.microsoft.com/office/drawing/2014/main" id="{7F5C3255-18C7-4FEB-BCF7-CE4873DDA2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61" name="AutoShape 31">
          <a:extLst>
            <a:ext uri="{FF2B5EF4-FFF2-40B4-BE49-F238E27FC236}">
              <a16:creationId xmlns:a16="http://schemas.microsoft.com/office/drawing/2014/main" id="{0759907A-8C69-41FD-AF7C-7FDFFE68F21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62" name="AutoShape 31">
          <a:extLst>
            <a:ext uri="{FF2B5EF4-FFF2-40B4-BE49-F238E27FC236}">
              <a16:creationId xmlns:a16="http://schemas.microsoft.com/office/drawing/2014/main" id="{6DE74750-6601-4B44-8033-D02395A8E7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63" name="AutoShape 31">
          <a:extLst>
            <a:ext uri="{FF2B5EF4-FFF2-40B4-BE49-F238E27FC236}">
              <a16:creationId xmlns:a16="http://schemas.microsoft.com/office/drawing/2014/main" id="{022089A8-8F19-4A3E-8553-1BC1A9A1E7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64" name="AutoShape 31">
          <a:extLst>
            <a:ext uri="{FF2B5EF4-FFF2-40B4-BE49-F238E27FC236}">
              <a16:creationId xmlns:a16="http://schemas.microsoft.com/office/drawing/2014/main" id="{F75A7826-5EE6-4553-9A13-2A68AECF2D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65" name="AutoShape 31">
          <a:extLst>
            <a:ext uri="{FF2B5EF4-FFF2-40B4-BE49-F238E27FC236}">
              <a16:creationId xmlns:a16="http://schemas.microsoft.com/office/drawing/2014/main" id="{628A43F4-0BCB-49F8-AF35-7C17C8972D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66" name="AutoShape 31">
          <a:extLst>
            <a:ext uri="{FF2B5EF4-FFF2-40B4-BE49-F238E27FC236}">
              <a16:creationId xmlns:a16="http://schemas.microsoft.com/office/drawing/2014/main" id="{3DFF4609-5ED5-4435-95B7-83F0948994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67" name="AutoShape 31">
          <a:extLst>
            <a:ext uri="{FF2B5EF4-FFF2-40B4-BE49-F238E27FC236}">
              <a16:creationId xmlns:a16="http://schemas.microsoft.com/office/drawing/2014/main" id="{8F7B4431-3E2C-48C3-A8E5-F977219D12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68" name="AutoShape 31">
          <a:extLst>
            <a:ext uri="{FF2B5EF4-FFF2-40B4-BE49-F238E27FC236}">
              <a16:creationId xmlns:a16="http://schemas.microsoft.com/office/drawing/2014/main" id="{FF40B134-84C1-430B-B170-19DDC17FF24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69" name="AutoShape 31">
          <a:extLst>
            <a:ext uri="{FF2B5EF4-FFF2-40B4-BE49-F238E27FC236}">
              <a16:creationId xmlns:a16="http://schemas.microsoft.com/office/drawing/2014/main" id="{A99285B2-1C09-40E0-898F-707A33BD7CF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70" name="AutoShape 31">
          <a:extLst>
            <a:ext uri="{FF2B5EF4-FFF2-40B4-BE49-F238E27FC236}">
              <a16:creationId xmlns:a16="http://schemas.microsoft.com/office/drawing/2014/main" id="{9D909ECC-1957-4962-A1E0-98C8CB309F9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71" name="AutoShape 31">
          <a:extLst>
            <a:ext uri="{FF2B5EF4-FFF2-40B4-BE49-F238E27FC236}">
              <a16:creationId xmlns:a16="http://schemas.microsoft.com/office/drawing/2014/main" id="{949C6F9A-358C-4D63-B08B-7B93462F4E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72" name="AutoShape 31">
          <a:extLst>
            <a:ext uri="{FF2B5EF4-FFF2-40B4-BE49-F238E27FC236}">
              <a16:creationId xmlns:a16="http://schemas.microsoft.com/office/drawing/2014/main" id="{71E9C4D0-6B5D-403F-A656-FCAF45EA51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73" name="AutoShape 31">
          <a:extLst>
            <a:ext uri="{FF2B5EF4-FFF2-40B4-BE49-F238E27FC236}">
              <a16:creationId xmlns:a16="http://schemas.microsoft.com/office/drawing/2014/main" id="{B43EA3F2-AEF2-4CC4-9F0C-B27F5138DF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74" name="AutoShape 31">
          <a:extLst>
            <a:ext uri="{FF2B5EF4-FFF2-40B4-BE49-F238E27FC236}">
              <a16:creationId xmlns:a16="http://schemas.microsoft.com/office/drawing/2014/main" id="{AFD65EB8-CA37-41FC-92DD-48F1C2968C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75" name="AutoShape 31">
          <a:extLst>
            <a:ext uri="{FF2B5EF4-FFF2-40B4-BE49-F238E27FC236}">
              <a16:creationId xmlns:a16="http://schemas.microsoft.com/office/drawing/2014/main" id="{6F232732-8E07-456C-AB21-2A61C673C5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76" name="AutoShape 31">
          <a:extLst>
            <a:ext uri="{FF2B5EF4-FFF2-40B4-BE49-F238E27FC236}">
              <a16:creationId xmlns:a16="http://schemas.microsoft.com/office/drawing/2014/main" id="{4C73479B-94EF-47CD-BA60-DBB81C0B7D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77" name="AutoShape 31">
          <a:extLst>
            <a:ext uri="{FF2B5EF4-FFF2-40B4-BE49-F238E27FC236}">
              <a16:creationId xmlns:a16="http://schemas.microsoft.com/office/drawing/2014/main" id="{30635844-3CE5-41FF-BE88-36EA672A9D9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78" name="AutoShape 31">
          <a:extLst>
            <a:ext uri="{FF2B5EF4-FFF2-40B4-BE49-F238E27FC236}">
              <a16:creationId xmlns:a16="http://schemas.microsoft.com/office/drawing/2014/main" id="{B9C3F1D9-8603-415D-8517-81486EC679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79" name="AutoShape 31">
          <a:extLst>
            <a:ext uri="{FF2B5EF4-FFF2-40B4-BE49-F238E27FC236}">
              <a16:creationId xmlns:a16="http://schemas.microsoft.com/office/drawing/2014/main" id="{2C056D02-38C9-4B3A-A7C7-3DB42411A8F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80" name="AutoShape 31">
          <a:extLst>
            <a:ext uri="{FF2B5EF4-FFF2-40B4-BE49-F238E27FC236}">
              <a16:creationId xmlns:a16="http://schemas.microsoft.com/office/drawing/2014/main" id="{43C72600-EEB6-4D52-AC90-EE024ACA42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81" name="AutoShape 31">
          <a:extLst>
            <a:ext uri="{FF2B5EF4-FFF2-40B4-BE49-F238E27FC236}">
              <a16:creationId xmlns:a16="http://schemas.microsoft.com/office/drawing/2014/main" id="{A7A4530B-0AFA-4D58-85E6-7041C83660B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82" name="AutoShape 31">
          <a:extLst>
            <a:ext uri="{FF2B5EF4-FFF2-40B4-BE49-F238E27FC236}">
              <a16:creationId xmlns:a16="http://schemas.microsoft.com/office/drawing/2014/main" id="{0A84B78C-6C43-439E-AF5B-46DED12F839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83" name="AutoShape 31">
          <a:extLst>
            <a:ext uri="{FF2B5EF4-FFF2-40B4-BE49-F238E27FC236}">
              <a16:creationId xmlns:a16="http://schemas.microsoft.com/office/drawing/2014/main" id="{30BB172E-AE27-469C-9DCA-32A7EAAFF7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84" name="AutoShape 31">
          <a:extLst>
            <a:ext uri="{FF2B5EF4-FFF2-40B4-BE49-F238E27FC236}">
              <a16:creationId xmlns:a16="http://schemas.microsoft.com/office/drawing/2014/main" id="{5BCE8FBD-3705-47E7-BE56-AB614937CBB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85" name="AutoShape 31">
          <a:extLst>
            <a:ext uri="{FF2B5EF4-FFF2-40B4-BE49-F238E27FC236}">
              <a16:creationId xmlns:a16="http://schemas.microsoft.com/office/drawing/2014/main" id="{9C311CFA-F8C4-47AB-9B20-D1137E7C44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86" name="AutoShape 31">
          <a:extLst>
            <a:ext uri="{FF2B5EF4-FFF2-40B4-BE49-F238E27FC236}">
              <a16:creationId xmlns:a16="http://schemas.microsoft.com/office/drawing/2014/main" id="{56A5BB9F-3544-4456-92AF-FEAF71B2C2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87" name="AutoShape 31">
          <a:extLst>
            <a:ext uri="{FF2B5EF4-FFF2-40B4-BE49-F238E27FC236}">
              <a16:creationId xmlns:a16="http://schemas.microsoft.com/office/drawing/2014/main" id="{720B6565-229A-4030-8182-4F3B1E8F12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88" name="AutoShape 31">
          <a:extLst>
            <a:ext uri="{FF2B5EF4-FFF2-40B4-BE49-F238E27FC236}">
              <a16:creationId xmlns:a16="http://schemas.microsoft.com/office/drawing/2014/main" id="{037C5549-5055-49CF-9A1A-03FAD61AE0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89" name="AutoShape 31">
          <a:extLst>
            <a:ext uri="{FF2B5EF4-FFF2-40B4-BE49-F238E27FC236}">
              <a16:creationId xmlns:a16="http://schemas.microsoft.com/office/drawing/2014/main" id="{DE3D29BB-E05A-4070-88DE-1A0AE8945E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90" name="AutoShape 31">
          <a:extLst>
            <a:ext uri="{FF2B5EF4-FFF2-40B4-BE49-F238E27FC236}">
              <a16:creationId xmlns:a16="http://schemas.microsoft.com/office/drawing/2014/main" id="{93711F7F-8FEF-4ACB-B849-E83545856AC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91" name="AutoShape 31">
          <a:extLst>
            <a:ext uri="{FF2B5EF4-FFF2-40B4-BE49-F238E27FC236}">
              <a16:creationId xmlns:a16="http://schemas.microsoft.com/office/drawing/2014/main" id="{4903C79C-EBB6-4CD4-BA3F-F67DC9D7BAF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92" name="AutoShape 31">
          <a:extLst>
            <a:ext uri="{FF2B5EF4-FFF2-40B4-BE49-F238E27FC236}">
              <a16:creationId xmlns:a16="http://schemas.microsoft.com/office/drawing/2014/main" id="{3CA63EEA-9EDD-4187-A43F-E989D0DD0A9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93" name="AutoShape 31">
          <a:extLst>
            <a:ext uri="{FF2B5EF4-FFF2-40B4-BE49-F238E27FC236}">
              <a16:creationId xmlns:a16="http://schemas.microsoft.com/office/drawing/2014/main" id="{EF57C884-F884-4AD1-AB32-FE50EE4AB3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94" name="AutoShape 31">
          <a:extLst>
            <a:ext uri="{FF2B5EF4-FFF2-40B4-BE49-F238E27FC236}">
              <a16:creationId xmlns:a16="http://schemas.microsoft.com/office/drawing/2014/main" id="{4DFCFF4A-A64F-4037-9EF2-2312D86278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95" name="AutoShape 31">
          <a:extLst>
            <a:ext uri="{FF2B5EF4-FFF2-40B4-BE49-F238E27FC236}">
              <a16:creationId xmlns:a16="http://schemas.microsoft.com/office/drawing/2014/main" id="{D070A3AD-14F2-46C5-BDCF-BB7945F366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96" name="AutoShape 31">
          <a:extLst>
            <a:ext uri="{FF2B5EF4-FFF2-40B4-BE49-F238E27FC236}">
              <a16:creationId xmlns:a16="http://schemas.microsoft.com/office/drawing/2014/main" id="{C1B3815F-B69F-46AF-BA2B-7A60133AB6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97" name="AutoShape 31">
          <a:extLst>
            <a:ext uri="{FF2B5EF4-FFF2-40B4-BE49-F238E27FC236}">
              <a16:creationId xmlns:a16="http://schemas.microsoft.com/office/drawing/2014/main" id="{09B5EE2A-1F42-4173-B564-3CAFE29A49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98" name="AutoShape 31">
          <a:extLst>
            <a:ext uri="{FF2B5EF4-FFF2-40B4-BE49-F238E27FC236}">
              <a16:creationId xmlns:a16="http://schemas.microsoft.com/office/drawing/2014/main" id="{F80E887F-BB97-4EA8-ACD6-58E431C00BA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899" name="AutoShape 31">
          <a:extLst>
            <a:ext uri="{FF2B5EF4-FFF2-40B4-BE49-F238E27FC236}">
              <a16:creationId xmlns:a16="http://schemas.microsoft.com/office/drawing/2014/main" id="{C744427D-D404-40C3-A77D-6EF02D3FC78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900" name="AutoShape 31">
          <a:extLst>
            <a:ext uri="{FF2B5EF4-FFF2-40B4-BE49-F238E27FC236}">
              <a16:creationId xmlns:a16="http://schemas.microsoft.com/office/drawing/2014/main" id="{77723EBA-1D45-45E2-8768-41737F91D49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901" name="AutoShape 31">
          <a:extLst>
            <a:ext uri="{FF2B5EF4-FFF2-40B4-BE49-F238E27FC236}">
              <a16:creationId xmlns:a16="http://schemas.microsoft.com/office/drawing/2014/main" id="{B8089619-3910-4CDE-9F2B-F51CD27E9DB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902" name="AutoShape 31">
          <a:extLst>
            <a:ext uri="{FF2B5EF4-FFF2-40B4-BE49-F238E27FC236}">
              <a16:creationId xmlns:a16="http://schemas.microsoft.com/office/drawing/2014/main" id="{6DBF5293-E95F-487D-9DD7-416C7B283A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903" name="AutoShape 31">
          <a:extLst>
            <a:ext uri="{FF2B5EF4-FFF2-40B4-BE49-F238E27FC236}">
              <a16:creationId xmlns:a16="http://schemas.microsoft.com/office/drawing/2014/main" id="{B7085984-998F-4158-B927-53DF3BADF4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904" name="AutoShape 31">
          <a:extLst>
            <a:ext uri="{FF2B5EF4-FFF2-40B4-BE49-F238E27FC236}">
              <a16:creationId xmlns:a16="http://schemas.microsoft.com/office/drawing/2014/main" id="{185CEC36-5AEC-4341-AF89-243FD3B3DE2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905" name="AutoShape 31">
          <a:extLst>
            <a:ext uri="{FF2B5EF4-FFF2-40B4-BE49-F238E27FC236}">
              <a16:creationId xmlns:a16="http://schemas.microsoft.com/office/drawing/2014/main" id="{04F9A637-8333-4B4B-A2BB-A7AB752B62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906" name="AutoShape 31">
          <a:extLst>
            <a:ext uri="{FF2B5EF4-FFF2-40B4-BE49-F238E27FC236}">
              <a16:creationId xmlns:a16="http://schemas.microsoft.com/office/drawing/2014/main" id="{A43F4155-3C78-45DC-8190-4D78DED333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907" name="AutoShape 31">
          <a:extLst>
            <a:ext uri="{FF2B5EF4-FFF2-40B4-BE49-F238E27FC236}">
              <a16:creationId xmlns:a16="http://schemas.microsoft.com/office/drawing/2014/main" id="{C5C62292-4E9F-4F68-A0E3-583DD8C852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908" name="AutoShape 31">
          <a:extLst>
            <a:ext uri="{FF2B5EF4-FFF2-40B4-BE49-F238E27FC236}">
              <a16:creationId xmlns:a16="http://schemas.microsoft.com/office/drawing/2014/main" id="{62A199BD-97A7-475C-B639-7C0727D3A0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909" name="AutoShape 31">
          <a:extLst>
            <a:ext uri="{FF2B5EF4-FFF2-40B4-BE49-F238E27FC236}">
              <a16:creationId xmlns:a16="http://schemas.microsoft.com/office/drawing/2014/main" id="{117BB75C-6B71-45FA-9494-96F145CF47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910" name="AutoShape 31">
          <a:extLst>
            <a:ext uri="{FF2B5EF4-FFF2-40B4-BE49-F238E27FC236}">
              <a16:creationId xmlns:a16="http://schemas.microsoft.com/office/drawing/2014/main" id="{0CCDCBEE-CE51-470C-A75A-35DF3A46A3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911" name="AutoShape 31">
          <a:extLst>
            <a:ext uri="{FF2B5EF4-FFF2-40B4-BE49-F238E27FC236}">
              <a16:creationId xmlns:a16="http://schemas.microsoft.com/office/drawing/2014/main" id="{9A83D841-3E76-42EC-A32B-5531916D78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912" name="AutoShape 31">
          <a:extLst>
            <a:ext uri="{FF2B5EF4-FFF2-40B4-BE49-F238E27FC236}">
              <a16:creationId xmlns:a16="http://schemas.microsoft.com/office/drawing/2014/main" id="{785F2FFE-E1C4-475A-B945-84CA7A1764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913" name="AutoShape 31">
          <a:extLst>
            <a:ext uri="{FF2B5EF4-FFF2-40B4-BE49-F238E27FC236}">
              <a16:creationId xmlns:a16="http://schemas.microsoft.com/office/drawing/2014/main" id="{40F438AC-A472-42D4-93A5-EF9BF8886B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914" name="AutoShape 31">
          <a:extLst>
            <a:ext uri="{FF2B5EF4-FFF2-40B4-BE49-F238E27FC236}">
              <a16:creationId xmlns:a16="http://schemas.microsoft.com/office/drawing/2014/main" id="{10B9B412-FC98-4D37-B1E0-F40A4BECCDB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915" name="AutoShape 31">
          <a:extLst>
            <a:ext uri="{FF2B5EF4-FFF2-40B4-BE49-F238E27FC236}">
              <a16:creationId xmlns:a16="http://schemas.microsoft.com/office/drawing/2014/main" id="{BD11BD78-8A34-4844-8DCD-399D0ADE78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916" name="AutoShape 31">
          <a:extLst>
            <a:ext uri="{FF2B5EF4-FFF2-40B4-BE49-F238E27FC236}">
              <a16:creationId xmlns:a16="http://schemas.microsoft.com/office/drawing/2014/main" id="{7AA8A232-9444-4357-903D-3D6E86DC33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917" name="AutoShape 31">
          <a:extLst>
            <a:ext uri="{FF2B5EF4-FFF2-40B4-BE49-F238E27FC236}">
              <a16:creationId xmlns:a16="http://schemas.microsoft.com/office/drawing/2014/main" id="{0D5822F4-0797-4A38-B032-7D1C9F2B0F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918" name="AutoShape 31">
          <a:extLst>
            <a:ext uri="{FF2B5EF4-FFF2-40B4-BE49-F238E27FC236}">
              <a16:creationId xmlns:a16="http://schemas.microsoft.com/office/drawing/2014/main" id="{0905C39B-FA6E-4033-91F3-BB49C666BF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919" name="AutoShape 31">
          <a:extLst>
            <a:ext uri="{FF2B5EF4-FFF2-40B4-BE49-F238E27FC236}">
              <a16:creationId xmlns:a16="http://schemas.microsoft.com/office/drawing/2014/main" id="{E9C8B0D8-6C2B-4973-8500-034CC11897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920" name="AutoShape 31">
          <a:extLst>
            <a:ext uri="{FF2B5EF4-FFF2-40B4-BE49-F238E27FC236}">
              <a16:creationId xmlns:a16="http://schemas.microsoft.com/office/drawing/2014/main" id="{4DF03D0A-0C61-4845-9425-6F5A92974D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921" name="AutoShape 31">
          <a:extLst>
            <a:ext uri="{FF2B5EF4-FFF2-40B4-BE49-F238E27FC236}">
              <a16:creationId xmlns:a16="http://schemas.microsoft.com/office/drawing/2014/main" id="{8D8C34C4-7C58-4D86-95FF-25ABB467DC9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922" name="AutoShape 31">
          <a:extLst>
            <a:ext uri="{FF2B5EF4-FFF2-40B4-BE49-F238E27FC236}">
              <a16:creationId xmlns:a16="http://schemas.microsoft.com/office/drawing/2014/main" id="{7C9A6902-51D2-4F01-8793-37EF510101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923" name="AutoShape 31">
          <a:extLst>
            <a:ext uri="{FF2B5EF4-FFF2-40B4-BE49-F238E27FC236}">
              <a16:creationId xmlns:a16="http://schemas.microsoft.com/office/drawing/2014/main" id="{9A78201A-A78F-4B03-9A8C-CDFD6A5B573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924" name="AutoShape 31">
          <a:extLst>
            <a:ext uri="{FF2B5EF4-FFF2-40B4-BE49-F238E27FC236}">
              <a16:creationId xmlns:a16="http://schemas.microsoft.com/office/drawing/2014/main" id="{455B1439-9D4D-4215-BD90-43CF28E69B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925" name="AutoShape 31">
          <a:extLst>
            <a:ext uri="{FF2B5EF4-FFF2-40B4-BE49-F238E27FC236}">
              <a16:creationId xmlns:a16="http://schemas.microsoft.com/office/drawing/2014/main" id="{B907C497-E645-47F4-996B-94A9B08587B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926" name="AutoShape 31">
          <a:extLst>
            <a:ext uri="{FF2B5EF4-FFF2-40B4-BE49-F238E27FC236}">
              <a16:creationId xmlns:a16="http://schemas.microsoft.com/office/drawing/2014/main" id="{BA56C83B-3F01-45EE-9595-D649BED3CAF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927" name="AutoShape 31">
          <a:extLst>
            <a:ext uri="{FF2B5EF4-FFF2-40B4-BE49-F238E27FC236}">
              <a16:creationId xmlns:a16="http://schemas.microsoft.com/office/drawing/2014/main" id="{130BDACB-08D6-4EB4-A685-30725FAD70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928" name="AutoShape 31">
          <a:extLst>
            <a:ext uri="{FF2B5EF4-FFF2-40B4-BE49-F238E27FC236}">
              <a16:creationId xmlns:a16="http://schemas.microsoft.com/office/drawing/2014/main" id="{F0310F78-0C5D-4FFB-82E0-EA2FC72A84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929" name="AutoShape 31">
          <a:extLst>
            <a:ext uri="{FF2B5EF4-FFF2-40B4-BE49-F238E27FC236}">
              <a16:creationId xmlns:a16="http://schemas.microsoft.com/office/drawing/2014/main" id="{DC15988B-D082-47FC-AC1A-9CA5C61EE17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930" name="AutoShape 31">
          <a:extLst>
            <a:ext uri="{FF2B5EF4-FFF2-40B4-BE49-F238E27FC236}">
              <a16:creationId xmlns:a16="http://schemas.microsoft.com/office/drawing/2014/main" id="{F259BAFA-DF3B-428D-9017-BE68D172AF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931" name="AutoShape 31">
          <a:extLst>
            <a:ext uri="{FF2B5EF4-FFF2-40B4-BE49-F238E27FC236}">
              <a16:creationId xmlns:a16="http://schemas.microsoft.com/office/drawing/2014/main" id="{21E614F0-89D4-4D68-80B7-0C81248D28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932" name="AutoShape 31">
          <a:extLst>
            <a:ext uri="{FF2B5EF4-FFF2-40B4-BE49-F238E27FC236}">
              <a16:creationId xmlns:a16="http://schemas.microsoft.com/office/drawing/2014/main" id="{61936926-892A-420E-BEDB-9B37F19922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933" name="AutoShape 31">
          <a:extLst>
            <a:ext uri="{FF2B5EF4-FFF2-40B4-BE49-F238E27FC236}">
              <a16:creationId xmlns:a16="http://schemas.microsoft.com/office/drawing/2014/main" id="{A1EE663E-1260-4343-9ABD-808CC9EA46F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934" name="AutoShape 31">
          <a:extLst>
            <a:ext uri="{FF2B5EF4-FFF2-40B4-BE49-F238E27FC236}">
              <a16:creationId xmlns:a16="http://schemas.microsoft.com/office/drawing/2014/main" id="{C11FE523-4393-4D94-88FC-47D32CDE68B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935" name="AutoShape 31">
          <a:extLst>
            <a:ext uri="{FF2B5EF4-FFF2-40B4-BE49-F238E27FC236}">
              <a16:creationId xmlns:a16="http://schemas.microsoft.com/office/drawing/2014/main" id="{2E33A553-F735-4CC7-A140-5A4620D511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936" name="AutoShape 31">
          <a:extLst>
            <a:ext uri="{FF2B5EF4-FFF2-40B4-BE49-F238E27FC236}">
              <a16:creationId xmlns:a16="http://schemas.microsoft.com/office/drawing/2014/main" id="{2608847C-2CCF-4C6F-A5B6-62E9C6DEF7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937" name="AutoShape 31">
          <a:extLst>
            <a:ext uri="{FF2B5EF4-FFF2-40B4-BE49-F238E27FC236}">
              <a16:creationId xmlns:a16="http://schemas.microsoft.com/office/drawing/2014/main" id="{FB3DBBC3-0BAF-48F3-B347-6273A145E4C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938" name="AutoShape 31">
          <a:extLst>
            <a:ext uri="{FF2B5EF4-FFF2-40B4-BE49-F238E27FC236}">
              <a16:creationId xmlns:a16="http://schemas.microsoft.com/office/drawing/2014/main" id="{EC2956AD-5BC2-4233-AF14-2EA993E49C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939" name="AutoShape 31">
          <a:extLst>
            <a:ext uri="{FF2B5EF4-FFF2-40B4-BE49-F238E27FC236}">
              <a16:creationId xmlns:a16="http://schemas.microsoft.com/office/drawing/2014/main" id="{DE30B66A-1978-4D6C-81D9-12B02E187BD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940" name="AutoShape 31">
          <a:extLst>
            <a:ext uri="{FF2B5EF4-FFF2-40B4-BE49-F238E27FC236}">
              <a16:creationId xmlns:a16="http://schemas.microsoft.com/office/drawing/2014/main" id="{C57B9EA1-3D0A-42A3-822A-43EE7CEEBF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941" name="AutoShape 31">
          <a:extLst>
            <a:ext uri="{FF2B5EF4-FFF2-40B4-BE49-F238E27FC236}">
              <a16:creationId xmlns:a16="http://schemas.microsoft.com/office/drawing/2014/main" id="{69CAAD10-2B43-4CF9-9E94-9CB690B63F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942" name="AutoShape 31">
          <a:extLst>
            <a:ext uri="{FF2B5EF4-FFF2-40B4-BE49-F238E27FC236}">
              <a16:creationId xmlns:a16="http://schemas.microsoft.com/office/drawing/2014/main" id="{E1A2F0AB-817A-460D-91F2-B1925DD4068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943" name="AutoShape 31">
          <a:extLst>
            <a:ext uri="{FF2B5EF4-FFF2-40B4-BE49-F238E27FC236}">
              <a16:creationId xmlns:a16="http://schemas.microsoft.com/office/drawing/2014/main" id="{CD95FBE0-E6A8-4943-9B77-3EB260AC7E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66</xdr:row>
      <xdr:rowOff>0</xdr:rowOff>
    </xdr:from>
    <xdr:ext cx="304800" cy="304800"/>
    <xdr:sp macro="" textlink="">
      <xdr:nvSpPr>
        <xdr:cNvPr id="5944" name="AutoShape 31">
          <a:extLst>
            <a:ext uri="{FF2B5EF4-FFF2-40B4-BE49-F238E27FC236}">
              <a16:creationId xmlns:a16="http://schemas.microsoft.com/office/drawing/2014/main" id="{0FC3A2D3-6E69-4356-B0E4-140AAC636DF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45" name="AutoShape 31">
          <a:extLst>
            <a:ext uri="{FF2B5EF4-FFF2-40B4-BE49-F238E27FC236}">
              <a16:creationId xmlns:a16="http://schemas.microsoft.com/office/drawing/2014/main" id="{E4B7D091-BAB8-4834-BA85-FE28CDD009F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46" name="AutoShape 31">
          <a:extLst>
            <a:ext uri="{FF2B5EF4-FFF2-40B4-BE49-F238E27FC236}">
              <a16:creationId xmlns:a16="http://schemas.microsoft.com/office/drawing/2014/main" id="{83AA3BEF-F601-4CB7-BC00-49C79BDA12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47" name="AutoShape 31">
          <a:extLst>
            <a:ext uri="{FF2B5EF4-FFF2-40B4-BE49-F238E27FC236}">
              <a16:creationId xmlns:a16="http://schemas.microsoft.com/office/drawing/2014/main" id="{3DF03F42-15FE-4778-AF63-735B1B9510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48" name="AutoShape 31">
          <a:extLst>
            <a:ext uri="{FF2B5EF4-FFF2-40B4-BE49-F238E27FC236}">
              <a16:creationId xmlns:a16="http://schemas.microsoft.com/office/drawing/2014/main" id="{09F862EE-B15F-49C7-9D52-60AA9D4812E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49" name="AutoShape 31">
          <a:extLst>
            <a:ext uri="{FF2B5EF4-FFF2-40B4-BE49-F238E27FC236}">
              <a16:creationId xmlns:a16="http://schemas.microsoft.com/office/drawing/2014/main" id="{79DA7B2B-5B81-4CE5-B22C-BCCA1C534E4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50" name="AutoShape 31">
          <a:extLst>
            <a:ext uri="{FF2B5EF4-FFF2-40B4-BE49-F238E27FC236}">
              <a16:creationId xmlns:a16="http://schemas.microsoft.com/office/drawing/2014/main" id="{A0724879-4B7F-4439-BCC9-F8C4AF40A2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51" name="AutoShape 31">
          <a:extLst>
            <a:ext uri="{FF2B5EF4-FFF2-40B4-BE49-F238E27FC236}">
              <a16:creationId xmlns:a16="http://schemas.microsoft.com/office/drawing/2014/main" id="{13DBD7FE-3E98-4C76-8AA6-62A62F6FE7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52" name="AutoShape 31">
          <a:extLst>
            <a:ext uri="{FF2B5EF4-FFF2-40B4-BE49-F238E27FC236}">
              <a16:creationId xmlns:a16="http://schemas.microsoft.com/office/drawing/2014/main" id="{04BDF14F-5630-4375-9919-D7585ED84B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53" name="AutoShape 31">
          <a:extLst>
            <a:ext uri="{FF2B5EF4-FFF2-40B4-BE49-F238E27FC236}">
              <a16:creationId xmlns:a16="http://schemas.microsoft.com/office/drawing/2014/main" id="{62EEE9A8-857C-4DCD-BDB0-D42715001B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54" name="AutoShape 31">
          <a:extLst>
            <a:ext uri="{FF2B5EF4-FFF2-40B4-BE49-F238E27FC236}">
              <a16:creationId xmlns:a16="http://schemas.microsoft.com/office/drawing/2014/main" id="{58BA2350-E6EF-40FC-888D-96D2F416BF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55" name="AutoShape 31">
          <a:extLst>
            <a:ext uri="{FF2B5EF4-FFF2-40B4-BE49-F238E27FC236}">
              <a16:creationId xmlns:a16="http://schemas.microsoft.com/office/drawing/2014/main" id="{EA36F504-577E-4B3F-820D-D2F95652CDA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56" name="AutoShape 31">
          <a:extLst>
            <a:ext uri="{FF2B5EF4-FFF2-40B4-BE49-F238E27FC236}">
              <a16:creationId xmlns:a16="http://schemas.microsoft.com/office/drawing/2014/main" id="{01F27534-75F7-4344-856D-E1E37385E6F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57" name="AutoShape 31">
          <a:extLst>
            <a:ext uri="{FF2B5EF4-FFF2-40B4-BE49-F238E27FC236}">
              <a16:creationId xmlns:a16="http://schemas.microsoft.com/office/drawing/2014/main" id="{10362E74-DB34-4D85-9376-D5A762D4745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58" name="AutoShape 31">
          <a:extLst>
            <a:ext uri="{FF2B5EF4-FFF2-40B4-BE49-F238E27FC236}">
              <a16:creationId xmlns:a16="http://schemas.microsoft.com/office/drawing/2014/main" id="{D32069E5-5BAD-4A3A-9FD8-4743C82849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59" name="AutoShape 31">
          <a:extLst>
            <a:ext uri="{FF2B5EF4-FFF2-40B4-BE49-F238E27FC236}">
              <a16:creationId xmlns:a16="http://schemas.microsoft.com/office/drawing/2014/main" id="{B0ADE32E-1418-48DF-8785-9B6AA157553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60" name="AutoShape 31">
          <a:extLst>
            <a:ext uri="{FF2B5EF4-FFF2-40B4-BE49-F238E27FC236}">
              <a16:creationId xmlns:a16="http://schemas.microsoft.com/office/drawing/2014/main" id="{036F6CCE-4D6B-408E-BF0B-2B75740882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61" name="AutoShape 31">
          <a:extLst>
            <a:ext uri="{FF2B5EF4-FFF2-40B4-BE49-F238E27FC236}">
              <a16:creationId xmlns:a16="http://schemas.microsoft.com/office/drawing/2014/main" id="{7A5E0115-4567-4948-BD49-847C318045F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62" name="AutoShape 31">
          <a:extLst>
            <a:ext uri="{FF2B5EF4-FFF2-40B4-BE49-F238E27FC236}">
              <a16:creationId xmlns:a16="http://schemas.microsoft.com/office/drawing/2014/main" id="{A7CC1E4F-51BC-4C53-8D8D-CCC688ED3C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63" name="AutoShape 31">
          <a:extLst>
            <a:ext uri="{FF2B5EF4-FFF2-40B4-BE49-F238E27FC236}">
              <a16:creationId xmlns:a16="http://schemas.microsoft.com/office/drawing/2014/main" id="{A763F207-C8A2-45DF-8D55-B5334CAB9D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64" name="AutoShape 31">
          <a:extLst>
            <a:ext uri="{FF2B5EF4-FFF2-40B4-BE49-F238E27FC236}">
              <a16:creationId xmlns:a16="http://schemas.microsoft.com/office/drawing/2014/main" id="{98CFB7BB-B455-4FDB-92DC-D87B50C721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65" name="AutoShape 31">
          <a:extLst>
            <a:ext uri="{FF2B5EF4-FFF2-40B4-BE49-F238E27FC236}">
              <a16:creationId xmlns:a16="http://schemas.microsoft.com/office/drawing/2014/main" id="{C014BBF5-6B14-4C56-A2FE-B0DF611407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66" name="AutoShape 31">
          <a:extLst>
            <a:ext uri="{FF2B5EF4-FFF2-40B4-BE49-F238E27FC236}">
              <a16:creationId xmlns:a16="http://schemas.microsoft.com/office/drawing/2014/main" id="{01B3BA83-065F-4DC2-B686-0993D61B0B9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67" name="AutoShape 31">
          <a:extLst>
            <a:ext uri="{FF2B5EF4-FFF2-40B4-BE49-F238E27FC236}">
              <a16:creationId xmlns:a16="http://schemas.microsoft.com/office/drawing/2014/main" id="{A5AE997D-A09B-47F6-B7CF-A4DED313E62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68" name="AutoShape 31">
          <a:extLst>
            <a:ext uri="{FF2B5EF4-FFF2-40B4-BE49-F238E27FC236}">
              <a16:creationId xmlns:a16="http://schemas.microsoft.com/office/drawing/2014/main" id="{BDF3B3BA-6271-4B7C-856D-D05DD8C841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69" name="AutoShape 31">
          <a:extLst>
            <a:ext uri="{FF2B5EF4-FFF2-40B4-BE49-F238E27FC236}">
              <a16:creationId xmlns:a16="http://schemas.microsoft.com/office/drawing/2014/main" id="{96518D06-EB93-4542-9A3E-D60ED266AC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70" name="AutoShape 31">
          <a:extLst>
            <a:ext uri="{FF2B5EF4-FFF2-40B4-BE49-F238E27FC236}">
              <a16:creationId xmlns:a16="http://schemas.microsoft.com/office/drawing/2014/main" id="{1E328F96-CBCD-4528-B4D9-EE2C4525C9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71" name="AutoShape 31">
          <a:extLst>
            <a:ext uri="{FF2B5EF4-FFF2-40B4-BE49-F238E27FC236}">
              <a16:creationId xmlns:a16="http://schemas.microsoft.com/office/drawing/2014/main" id="{7CA84764-6D24-4904-8A39-1F99F8035D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72" name="AutoShape 31">
          <a:extLst>
            <a:ext uri="{FF2B5EF4-FFF2-40B4-BE49-F238E27FC236}">
              <a16:creationId xmlns:a16="http://schemas.microsoft.com/office/drawing/2014/main" id="{F170EF8E-B0B5-4C6A-825F-7B8D5385ECF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73" name="AutoShape 31">
          <a:extLst>
            <a:ext uri="{FF2B5EF4-FFF2-40B4-BE49-F238E27FC236}">
              <a16:creationId xmlns:a16="http://schemas.microsoft.com/office/drawing/2014/main" id="{9819F677-470B-4D73-8FC7-0C6BD9BCB8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74" name="AutoShape 31">
          <a:extLst>
            <a:ext uri="{FF2B5EF4-FFF2-40B4-BE49-F238E27FC236}">
              <a16:creationId xmlns:a16="http://schemas.microsoft.com/office/drawing/2014/main" id="{71CB0C38-3CF7-4ADF-AF73-EC522F3B14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75" name="AutoShape 31">
          <a:extLst>
            <a:ext uri="{FF2B5EF4-FFF2-40B4-BE49-F238E27FC236}">
              <a16:creationId xmlns:a16="http://schemas.microsoft.com/office/drawing/2014/main" id="{D965970C-D1CF-4E6D-8983-EC98BAA792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76" name="AutoShape 31">
          <a:extLst>
            <a:ext uri="{FF2B5EF4-FFF2-40B4-BE49-F238E27FC236}">
              <a16:creationId xmlns:a16="http://schemas.microsoft.com/office/drawing/2014/main" id="{1C3BB297-E878-4B56-A535-E801E50CC8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77" name="AutoShape 31">
          <a:extLst>
            <a:ext uri="{FF2B5EF4-FFF2-40B4-BE49-F238E27FC236}">
              <a16:creationId xmlns:a16="http://schemas.microsoft.com/office/drawing/2014/main" id="{0175D35C-A4E1-4DAB-8986-E5013B56FD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78" name="AutoShape 31">
          <a:extLst>
            <a:ext uri="{FF2B5EF4-FFF2-40B4-BE49-F238E27FC236}">
              <a16:creationId xmlns:a16="http://schemas.microsoft.com/office/drawing/2014/main" id="{9EC634B5-F743-4C6D-8834-DDA45E8558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79" name="AutoShape 31">
          <a:extLst>
            <a:ext uri="{FF2B5EF4-FFF2-40B4-BE49-F238E27FC236}">
              <a16:creationId xmlns:a16="http://schemas.microsoft.com/office/drawing/2014/main" id="{50E08DAB-7681-4EAE-BA69-4643EA80C6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80" name="AutoShape 31">
          <a:extLst>
            <a:ext uri="{FF2B5EF4-FFF2-40B4-BE49-F238E27FC236}">
              <a16:creationId xmlns:a16="http://schemas.microsoft.com/office/drawing/2014/main" id="{A364F7B3-01B0-4824-839A-7565CB0965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81" name="AutoShape 31">
          <a:extLst>
            <a:ext uri="{FF2B5EF4-FFF2-40B4-BE49-F238E27FC236}">
              <a16:creationId xmlns:a16="http://schemas.microsoft.com/office/drawing/2014/main" id="{D1A5A6D4-6261-4710-8AEA-D7958ACCC0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82" name="AutoShape 31">
          <a:extLst>
            <a:ext uri="{FF2B5EF4-FFF2-40B4-BE49-F238E27FC236}">
              <a16:creationId xmlns:a16="http://schemas.microsoft.com/office/drawing/2014/main" id="{27C46C5A-BD46-4E69-B6C2-FC2B1C07131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83" name="AutoShape 31">
          <a:extLst>
            <a:ext uri="{FF2B5EF4-FFF2-40B4-BE49-F238E27FC236}">
              <a16:creationId xmlns:a16="http://schemas.microsoft.com/office/drawing/2014/main" id="{41CDFE59-021E-41D5-BECF-717E6B73F2D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84" name="AutoShape 31">
          <a:extLst>
            <a:ext uri="{FF2B5EF4-FFF2-40B4-BE49-F238E27FC236}">
              <a16:creationId xmlns:a16="http://schemas.microsoft.com/office/drawing/2014/main" id="{D4353D31-62D9-4A1F-855B-3693B011A5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85" name="AutoShape 31">
          <a:extLst>
            <a:ext uri="{FF2B5EF4-FFF2-40B4-BE49-F238E27FC236}">
              <a16:creationId xmlns:a16="http://schemas.microsoft.com/office/drawing/2014/main" id="{C4AF30F0-2753-4677-A208-37B9247F85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86" name="AutoShape 31">
          <a:extLst>
            <a:ext uri="{FF2B5EF4-FFF2-40B4-BE49-F238E27FC236}">
              <a16:creationId xmlns:a16="http://schemas.microsoft.com/office/drawing/2014/main" id="{EB51DB48-6081-4C9D-A025-4FB29FC8382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87" name="AutoShape 31">
          <a:extLst>
            <a:ext uri="{FF2B5EF4-FFF2-40B4-BE49-F238E27FC236}">
              <a16:creationId xmlns:a16="http://schemas.microsoft.com/office/drawing/2014/main" id="{23CD080A-CCA6-49DB-B31E-B24099A129F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88" name="AutoShape 31">
          <a:extLst>
            <a:ext uri="{FF2B5EF4-FFF2-40B4-BE49-F238E27FC236}">
              <a16:creationId xmlns:a16="http://schemas.microsoft.com/office/drawing/2014/main" id="{DFEAA1C9-1AF3-4EC3-9F9B-FD75F77BD05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89" name="AutoShape 31">
          <a:extLst>
            <a:ext uri="{FF2B5EF4-FFF2-40B4-BE49-F238E27FC236}">
              <a16:creationId xmlns:a16="http://schemas.microsoft.com/office/drawing/2014/main" id="{8F5C6E24-23D6-4DA7-8503-EC7E52714E1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90" name="AutoShape 31">
          <a:extLst>
            <a:ext uri="{FF2B5EF4-FFF2-40B4-BE49-F238E27FC236}">
              <a16:creationId xmlns:a16="http://schemas.microsoft.com/office/drawing/2014/main" id="{28F135DD-15AB-413B-9E2D-2D2FDF6ADE5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91" name="AutoShape 31">
          <a:extLst>
            <a:ext uri="{FF2B5EF4-FFF2-40B4-BE49-F238E27FC236}">
              <a16:creationId xmlns:a16="http://schemas.microsoft.com/office/drawing/2014/main" id="{0FAD81BD-B868-4484-9C89-D41443961F6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92" name="AutoShape 31">
          <a:extLst>
            <a:ext uri="{FF2B5EF4-FFF2-40B4-BE49-F238E27FC236}">
              <a16:creationId xmlns:a16="http://schemas.microsoft.com/office/drawing/2014/main" id="{D4F84709-4279-4300-900B-984D6CBE1C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93" name="AutoShape 31">
          <a:extLst>
            <a:ext uri="{FF2B5EF4-FFF2-40B4-BE49-F238E27FC236}">
              <a16:creationId xmlns:a16="http://schemas.microsoft.com/office/drawing/2014/main" id="{1A8911AF-688F-48E6-A72B-3C329ABC93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94" name="AutoShape 31">
          <a:extLst>
            <a:ext uri="{FF2B5EF4-FFF2-40B4-BE49-F238E27FC236}">
              <a16:creationId xmlns:a16="http://schemas.microsoft.com/office/drawing/2014/main" id="{365888D0-4112-4859-AD6A-EC5C9CE111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95" name="AutoShape 31">
          <a:extLst>
            <a:ext uri="{FF2B5EF4-FFF2-40B4-BE49-F238E27FC236}">
              <a16:creationId xmlns:a16="http://schemas.microsoft.com/office/drawing/2014/main" id="{7C7EA595-C5D6-4DD8-AD77-3259A95BFA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96" name="AutoShape 31">
          <a:extLst>
            <a:ext uri="{FF2B5EF4-FFF2-40B4-BE49-F238E27FC236}">
              <a16:creationId xmlns:a16="http://schemas.microsoft.com/office/drawing/2014/main" id="{D9DDA7C3-4BF9-498D-B72B-E060B9BAB2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97" name="AutoShape 31">
          <a:extLst>
            <a:ext uri="{FF2B5EF4-FFF2-40B4-BE49-F238E27FC236}">
              <a16:creationId xmlns:a16="http://schemas.microsoft.com/office/drawing/2014/main" id="{20ADBE90-D466-4F03-98EA-B9C58751955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98" name="AutoShape 31">
          <a:extLst>
            <a:ext uri="{FF2B5EF4-FFF2-40B4-BE49-F238E27FC236}">
              <a16:creationId xmlns:a16="http://schemas.microsoft.com/office/drawing/2014/main" id="{36B1A74B-E6CD-419D-9804-3BA2B275AFF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5999" name="AutoShape 31">
          <a:extLst>
            <a:ext uri="{FF2B5EF4-FFF2-40B4-BE49-F238E27FC236}">
              <a16:creationId xmlns:a16="http://schemas.microsoft.com/office/drawing/2014/main" id="{ADD4F587-FCA6-4FE3-B327-56E7497437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00" name="AutoShape 31">
          <a:extLst>
            <a:ext uri="{FF2B5EF4-FFF2-40B4-BE49-F238E27FC236}">
              <a16:creationId xmlns:a16="http://schemas.microsoft.com/office/drawing/2014/main" id="{7A675E70-2F4B-45BE-9CB5-82BAF034708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01" name="AutoShape 31">
          <a:extLst>
            <a:ext uri="{FF2B5EF4-FFF2-40B4-BE49-F238E27FC236}">
              <a16:creationId xmlns:a16="http://schemas.microsoft.com/office/drawing/2014/main" id="{4BDE5C3C-8CBA-408E-A414-56D86057C0F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02" name="AutoShape 31">
          <a:extLst>
            <a:ext uri="{FF2B5EF4-FFF2-40B4-BE49-F238E27FC236}">
              <a16:creationId xmlns:a16="http://schemas.microsoft.com/office/drawing/2014/main" id="{35842A31-9A42-4E63-9B7A-EAA11D9540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03" name="AutoShape 31">
          <a:extLst>
            <a:ext uri="{FF2B5EF4-FFF2-40B4-BE49-F238E27FC236}">
              <a16:creationId xmlns:a16="http://schemas.microsoft.com/office/drawing/2014/main" id="{7D8E1425-2A8C-4791-892E-9F21F0BE25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04" name="AutoShape 31">
          <a:extLst>
            <a:ext uri="{FF2B5EF4-FFF2-40B4-BE49-F238E27FC236}">
              <a16:creationId xmlns:a16="http://schemas.microsoft.com/office/drawing/2014/main" id="{BAAB9E9B-AEAA-49BB-862E-EE27F7E5CC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05" name="AutoShape 31">
          <a:extLst>
            <a:ext uri="{FF2B5EF4-FFF2-40B4-BE49-F238E27FC236}">
              <a16:creationId xmlns:a16="http://schemas.microsoft.com/office/drawing/2014/main" id="{59D1333A-9C08-45E8-AC1D-6767CC2090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06" name="AutoShape 31">
          <a:extLst>
            <a:ext uri="{FF2B5EF4-FFF2-40B4-BE49-F238E27FC236}">
              <a16:creationId xmlns:a16="http://schemas.microsoft.com/office/drawing/2014/main" id="{7856F403-087B-4798-8C7F-B21A172617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07" name="AutoShape 31">
          <a:extLst>
            <a:ext uri="{FF2B5EF4-FFF2-40B4-BE49-F238E27FC236}">
              <a16:creationId xmlns:a16="http://schemas.microsoft.com/office/drawing/2014/main" id="{C76701A6-60CE-40E8-901D-9957F40B61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08" name="AutoShape 31">
          <a:extLst>
            <a:ext uri="{FF2B5EF4-FFF2-40B4-BE49-F238E27FC236}">
              <a16:creationId xmlns:a16="http://schemas.microsoft.com/office/drawing/2014/main" id="{E234D822-31E4-4F0B-BE2C-DCD206139D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09" name="AutoShape 31">
          <a:extLst>
            <a:ext uri="{FF2B5EF4-FFF2-40B4-BE49-F238E27FC236}">
              <a16:creationId xmlns:a16="http://schemas.microsoft.com/office/drawing/2014/main" id="{89A3162B-2D33-4CC4-9A62-89AEB207229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10" name="AutoShape 31">
          <a:extLst>
            <a:ext uri="{FF2B5EF4-FFF2-40B4-BE49-F238E27FC236}">
              <a16:creationId xmlns:a16="http://schemas.microsoft.com/office/drawing/2014/main" id="{FF0B5FB9-C1B1-41F2-9F52-5E8F2C63EC9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11" name="AutoShape 31">
          <a:extLst>
            <a:ext uri="{FF2B5EF4-FFF2-40B4-BE49-F238E27FC236}">
              <a16:creationId xmlns:a16="http://schemas.microsoft.com/office/drawing/2014/main" id="{1BB65821-F9B1-426C-8FCB-DE06FA4A03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12" name="AutoShape 31">
          <a:extLst>
            <a:ext uri="{FF2B5EF4-FFF2-40B4-BE49-F238E27FC236}">
              <a16:creationId xmlns:a16="http://schemas.microsoft.com/office/drawing/2014/main" id="{68D6D88B-2B7D-47F4-8DAF-69A1D975557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13" name="AutoShape 31">
          <a:extLst>
            <a:ext uri="{FF2B5EF4-FFF2-40B4-BE49-F238E27FC236}">
              <a16:creationId xmlns:a16="http://schemas.microsoft.com/office/drawing/2014/main" id="{8AC20F66-C726-48ED-AA94-0B33E85BAE0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14" name="AutoShape 31">
          <a:extLst>
            <a:ext uri="{FF2B5EF4-FFF2-40B4-BE49-F238E27FC236}">
              <a16:creationId xmlns:a16="http://schemas.microsoft.com/office/drawing/2014/main" id="{8A6DA4A2-6D8D-48CF-97CD-9A6952EE5A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15" name="AutoShape 31">
          <a:extLst>
            <a:ext uri="{FF2B5EF4-FFF2-40B4-BE49-F238E27FC236}">
              <a16:creationId xmlns:a16="http://schemas.microsoft.com/office/drawing/2014/main" id="{EDF97646-A53A-4026-8C4E-F1424DE7C3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16" name="AutoShape 31">
          <a:extLst>
            <a:ext uri="{FF2B5EF4-FFF2-40B4-BE49-F238E27FC236}">
              <a16:creationId xmlns:a16="http://schemas.microsoft.com/office/drawing/2014/main" id="{2BCD3E18-7080-409B-9881-09BEA08C4D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17" name="AutoShape 31">
          <a:extLst>
            <a:ext uri="{FF2B5EF4-FFF2-40B4-BE49-F238E27FC236}">
              <a16:creationId xmlns:a16="http://schemas.microsoft.com/office/drawing/2014/main" id="{342FE11D-1E24-4859-A00F-30A791E2AF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18" name="AutoShape 31">
          <a:extLst>
            <a:ext uri="{FF2B5EF4-FFF2-40B4-BE49-F238E27FC236}">
              <a16:creationId xmlns:a16="http://schemas.microsoft.com/office/drawing/2014/main" id="{7D72CF6C-31F1-47F8-99D0-1F0ED7CE075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19" name="AutoShape 31">
          <a:extLst>
            <a:ext uri="{FF2B5EF4-FFF2-40B4-BE49-F238E27FC236}">
              <a16:creationId xmlns:a16="http://schemas.microsoft.com/office/drawing/2014/main" id="{EF48A003-2E3E-4B71-B2BA-ED0231314F9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20" name="AutoShape 31">
          <a:extLst>
            <a:ext uri="{FF2B5EF4-FFF2-40B4-BE49-F238E27FC236}">
              <a16:creationId xmlns:a16="http://schemas.microsoft.com/office/drawing/2014/main" id="{EEAC4B39-2ABD-40C0-9715-2C3A9EBB542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21" name="AutoShape 31">
          <a:extLst>
            <a:ext uri="{FF2B5EF4-FFF2-40B4-BE49-F238E27FC236}">
              <a16:creationId xmlns:a16="http://schemas.microsoft.com/office/drawing/2014/main" id="{35A9038E-5C7D-44DF-BA93-E1F41D9BAB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22" name="AutoShape 31">
          <a:extLst>
            <a:ext uri="{FF2B5EF4-FFF2-40B4-BE49-F238E27FC236}">
              <a16:creationId xmlns:a16="http://schemas.microsoft.com/office/drawing/2014/main" id="{41C108C9-2CD6-4A2A-9A9F-1769A29C53F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23" name="AutoShape 31">
          <a:extLst>
            <a:ext uri="{FF2B5EF4-FFF2-40B4-BE49-F238E27FC236}">
              <a16:creationId xmlns:a16="http://schemas.microsoft.com/office/drawing/2014/main" id="{49952103-B8B5-469E-8B4B-2CACC458591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24" name="AutoShape 31">
          <a:extLst>
            <a:ext uri="{FF2B5EF4-FFF2-40B4-BE49-F238E27FC236}">
              <a16:creationId xmlns:a16="http://schemas.microsoft.com/office/drawing/2014/main" id="{61C3AEAF-DB24-4DBE-8997-4C53961F1EA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25" name="AutoShape 31">
          <a:extLst>
            <a:ext uri="{FF2B5EF4-FFF2-40B4-BE49-F238E27FC236}">
              <a16:creationId xmlns:a16="http://schemas.microsoft.com/office/drawing/2014/main" id="{AEF04B38-56C4-480C-A858-1D0D7453C34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26" name="AutoShape 31">
          <a:extLst>
            <a:ext uri="{FF2B5EF4-FFF2-40B4-BE49-F238E27FC236}">
              <a16:creationId xmlns:a16="http://schemas.microsoft.com/office/drawing/2014/main" id="{F2FFE418-3229-4FAE-BB42-F9D0045B8A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27" name="AutoShape 31">
          <a:extLst>
            <a:ext uri="{FF2B5EF4-FFF2-40B4-BE49-F238E27FC236}">
              <a16:creationId xmlns:a16="http://schemas.microsoft.com/office/drawing/2014/main" id="{BF268DCD-B19C-4EFA-8633-2726BEEC86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28" name="AutoShape 31">
          <a:extLst>
            <a:ext uri="{FF2B5EF4-FFF2-40B4-BE49-F238E27FC236}">
              <a16:creationId xmlns:a16="http://schemas.microsoft.com/office/drawing/2014/main" id="{4550448F-E88A-4EA3-92E1-932A4993D7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29" name="AutoShape 31">
          <a:extLst>
            <a:ext uri="{FF2B5EF4-FFF2-40B4-BE49-F238E27FC236}">
              <a16:creationId xmlns:a16="http://schemas.microsoft.com/office/drawing/2014/main" id="{7C838BD5-68B3-4A93-837B-1BE687C26ED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30" name="AutoShape 31">
          <a:extLst>
            <a:ext uri="{FF2B5EF4-FFF2-40B4-BE49-F238E27FC236}">
              <a16:creationId xmlns:a16="http://schemas.microsoft.com/office/drawing/2014/main" id="{461D3B9E-CB43-42C2-BCF6-3BC85B59616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31" name="AutoShape 31">
          <a:extLst>
            <a:ext uri="{FF2B5EF4-FFF2-40B4-BE49-F238E27FC236}">
              <a16:creationId xmlns:a16="http://schemas.microsoft.com/office/drawing/2014/main" id="{80F4E861-597B-4308-ADF3-0FC20B0D97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32" name="AutoShape 31">
          <a:extLst>
            <a:ext uri="{FF2B5EF4-FFF2-40B4-BE49-F238E27FC236}">
              <a16:creationId xmlns:a16="http://schemas.microsoft.com/office/drawing/2014/main" id="{2D93B4B4-A949-4110-BCA6-A718B071F1F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33" name="AutoShape 31">
          <a:extLst>
            <a:ext uri="{FF2B5EF4-FFF2-40B4-BE49-F238E27FC236}">
              <a16:creationId xmlns:a16="http://schemas.microsoft.com/office/drawing/2014/main" id="{0FAF70DE-1525-402E-8382-C5B738C086C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34" name="AutoShape 31">
          <a:extLst>
            <a:ext uri="{FF2B5EF4-FFF2-40B4-BE49-F238E27FC236}">
              <a16:creationId xmlns:a16="http://schemas.microsoft.com/office/drawing/2014/main" id="{31695938-C3E2-4335-AFC6-F5920D24DB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35" name="AutoShape 31">
          <a:extLst>
            <a:ext uri="{FF2B5EF4-FFF2-40B4-BE49-F238E27FC236}">
              <a16:creationId xmlns:a16="http://schemas.microsoft.com/office/drawing/2014/main" id="{2B3ED777-830B-4546-944A-1429CD4387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36" name="AutoShape 31">
          <a:extLst>
            <a:ext uri="{FF2B5EF4-FFF2-40B4-BE49-F238E27FC236}">
              <a16:creationId xmlns:a16="http://schemas.microsoft.com/office/drawing/2014/main" id="{F0EDCE86-3893-413E-B5E0-278EC5F10F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37" name="AutoShape 31">
          <a:extLst>
            <a:ext uri="{FF2B5EF4-FFF2-40B4-BE49-F238E27FC236}">
              <a16:creationId xmlns:a16="http://schemas.microsoft.com/office/drawing/2014/main" id="{A9F4C180-55E0-41F1-A9E7-631D80880EF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38" name="AutoShape 31">
          <a:extLst>
            <a:ext uri="{FF2B5EF4-FFF2-40B4-BE49-F238E27FC236}">
              <a16:creationId xmlns:a16="http://schemas.microsoft.com/office/drawing/2014/main" id="{72A4553C-ECC7-4629-BECF-AB165EB4AE5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39" name="AutoShape 31">
          <a:extLst>
            <a:ext uri="{FF2B5EF4-FFF2-40B4-BE49-F238E27FC236}">
              <a16:creationId xmlns:a16="http://schemas.microsoft.com/office/drawing/2014/main" id="{A64A8CB8-3E36-4072-BDE4-95D2BEA1F2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40" name="AutoShape 31">
          <a:extLst>
            <a:ext uri="{FF2B5EF4-FFF2-40B4-BE49-F238E27FC236}">
              <a16:creationId xmlns:a16="http://schemas.microsoft.com/office/drawing/2014/main" id="{3E646E8A-A0EC-4CFB-B75B-0BE999D9BB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41" name="AutoShape 31">
          <a:extLst>
            <a:ext uri="{FF2B5EF4-FFF2-40B4-BE49-F238E27FC236}">
              <a16:creationId xmlns:a16="http://schemas.microsoft.com/office/drawing/2014/main" id="{97E35714-94D4-4E40-AE8B-2182FBDF955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42" name="AutoShape 31">
          <a:extLst>
            <a:ext uri="{FF2B5EF4-FFF2-40B4-BE49-F238E27FC236}">
              <a16:creationId xmlns:a16="http://schemas.microsoft.com/office/drawing/2014/main" id="{AD52E154-D217-4FD4-8299-6003DEF316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43" name="AutoShape 31">
          <a:extLst>
            <a:ext uri="{FF2B5EF4-FFF2-40B4-BE49-F238E27FC236}">
              <a16:creationId xmlns:a16="http://schemas.microsoft.com/office/drawing/2014/main" id="{C286B3C6-C3D9-458E-A65E-23A91AE37F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44" name="AutoShape 31">
          <a:extLst>
            <a:ext uri="{FF2B5EF4-FFF2-40B4-BE49-F238E27FC236}">
              <a16:creationId xmlns:a16="http://schemas.microsoft.com/office/drawing/2014/main" id="{D790F993-A5CE-469F-83FE-7D2CFE5EE04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45" name="AutoShape 31">
          <a:extLst>
            <a:ext uri="{FF2B5EF4-FFF2-40B4-BE49-F238E27FC236}">
              <a16:creationId xmlns:a16="http://schemas.microsoft.com/office/drawing/2014/main" id="{15AD6F0E-E23B-41D0-97D3-38596770A9F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46" name="AutoShape 31">
          <a:extLst>
            <a:ext uri="{FF2B5EF4-FFF2-40B4-BE49-F238E27FC236}">
              <a16:creationId xmlns:a16="http://schemas.microsoft.com/office/drawing/2014/main" id="{BE7E0D94-26B8-40DC-BE64-E7C930CA0B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47" name="AutoShape 31">
          <a:extLst>
            <a:ext uri="{FF2B5EF4-FFF2-40B4-BE49-F238E27FC236}">
              <a16:creationId xmlns:a16="http://schemas.microsoft.com/office/drawing/2014/main" id="{85604621-6BE3-4CEC-A532-4F9D6F4769D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48" name="AutoShape 31">
          <a:extLst>
            <a:ext uri="{FF2B5EF4-FFF2-40B4-BE49-F238E27FC236}">
              <a16:creationId xmlns:a16="http://schemas.microsoft.com/office/drawing/2014/main" id="{4D4F34C5-2C9D-4F0D-9277-D8040F050B4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49" name="AutoShape 31">
          <a:extLst>
            <a:ext uri="{FF2B5EF4-FFF2-40B4-BE49-F238E27FC236}">
              <a16:creationId xmlns:a16="http://schemas.microsoft.com/office/drawing/2014/main" id="{F6AF5485-3337-4DE1-8602-BA557DFD01E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50" name="AutoShape 31">
          <a:extLst>
            <a:ext uri="{FF2B5EF4-FFF2-40B4-BE49-F238E27FC236}">
              <a16:creationId xmlns:a16="http://schemas.microsoft.com/office/drawing/2014/main" id="{15A00841-2C28-48B0-B508-C3F6B81DE82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51" name="AutoShape 31">
          <a:extLst>
            <a:ext uri="{FF2B5EF4-FFF2-40B4-BE49-F238E27FC236}">
              <a16:creationId xmlns:a16="http://schemas.microsoft.com/office/drawing/2014/main" id="{1324A22C-4B1B-4EA2-A564-8820EA7C901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52" name="AutoShape 31">
          <a:extLst>
            <a:ext uri="{FF2B5EF4-FFF2-40B4-BE49-F238E27FC236}">
              <a16:creationId xmlns:a16="http://schemas.microsoft.com/office/drawing/2014/main" id="{21EE8B65-09B2-4C7E-8AF8-081517FBB4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53" name="AutoShape 31">
          <a:extLst>
            <a:ext uri="{FF2B5EF4-FFF2-40B4-BE49-F238E27FC236}">
              <a16:creationId xmlns:a16="http://schemas.microsoft.com/office/drawing/2014/main" id="{DF465ECA-9ED1-4EE9-963F-D9CCFD20E7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54" name="AutoShape 31">
          <a:extLst>
            <a:ext uri="{FF2B5EF4-FFF2-40B4-BE49-F238E27FC236}">
              <a16:creationId xmlns:a16="http://schemas.microsoft.com/office/drawing/2014/main" id="{9FED8360-DFDF-4521-9D12-2AD8B5F150C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55" name="AutoShape 31">
          <a:extLst>
            <a:ext uri="{FF2B5EF4-FFF2-40B4-BE49-F238E27FC236}">
              <a16:creationId xmlns:a16="http://schemas.microsoft.com/office/drawing/2014/main" id="{937AB845-553D-4AD8-9FCF-9F1E66C968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56" name="AutoShape 31">
          <a:extLst>
            <a:ext uri="{FF2B5EF4-FFF2-40B4-BE49-F238E27FC236}">
              <a16:creationId xmlns:a16="http://schemas.microsoft.com/office/drawing/2014/main" id="{5F821605-756A-4186-9294-E274BC5D0A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57" name="AutoShape 31">
          <a:extLst>
            <a:ext uri="{FF2B5EF4-FFF2-40B4-BE49-F238E27FC236}">
              <a16:creationId xmlns:a16="http://schemas.microsoft.com/office/drawing/2014/main" id="{E2BD9431-E953-4AAC-855C-7C2295F20C4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58" name="AutoShape 31">
          <a:extLst>
            <a:ext uri="{FF2B5EF4-FFF2-40B4-BE49-F238E27FC236}">
              <a16:creationId xmlns:a16="http://schemas.microsoft.com/office/drawing/2014/main" id="{8EB8778C-7977-4321-8DCB-4FE91CB60AC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59" name="AutoShape 31">
          <a:extLst>
            <a:ext uri="{FF2B5EF4-FFF2-40B4-BE49-F238E27FC236}">
              <a16:creationId xmlns:a16="http://schemas.microsoft.com/office/drawing/2014/main" id="{2309196C-CD81-4A84-BD5F-471B0E2F23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60" name="AutoShape 31">
          <a:extLst>
            <a:ext uri="{FF2B5EF4-FFF2-40B4-BE49-F238E27FC236}">
              <a16:creationId xmlns:a16="http://schemas.microsoft.com/office/drawing/2014/main" id="{1BAAEA0E-3FCD-4D85-A226-62AB7D8072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61" name="AutoShape 31">
          <a:extLst>
            <a:ext uri="{FF2B5EF4-FFF2-40B4-BE49-F238E27FC236}">
              <a16:creationId xmlns:a16="http://schemas.microsoft.com/office/drawing/2014/main" id="{A6137317-EAB5-4D68-86C8-E150ECD341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62" name="AutoShape 31">
          <a:extLst>
            <a:ext uri="{FF2B5EF4-FFF2-40B4-BE49-F238E27FC236}">
              <a16:creationId xmlns:a16="http://schemas.microsoft.com/office/drawing/2014/main" id="{D258E455-30A9-46A9-B5AD-2BFCD258DEB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63" name="AutoShape 31">
          <a:extLst>
            <a:ext uri="{FF2B5EF4-FFF2-40B4-BE49-F238E27FC236}">
              <a16:creationId xmlns:a16="http://schemas.microsoft.com/office/drawing/2014/main" id="{B383D861-6C00-45AD-BD8A-727B41C32E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64" name="AutoShape 31">
          <a:extLst>
            <a:ext uri="{FF2B5EF4-FFF2-40B4-BE49-F238E27FC236}">
              <a16:creationId xmlns:a16="http://schemas.microsoft.com/office/drawing/2014/main" id="{E88B0784-CDDA-4D98-8A71-847D371129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65" name="AutoShape 31">
          <a:extLst>
            <a:ext uri="{FF2B5EF4-FFF2-40B4-BE49-F238E27FC236}">
              <a16:creationId xmlns:a16="http://schemas.microsoft.com/office/drawing/2014/main" id="{DD18480F-7FA5-414F-B111-F8B67751CDF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66" name="AutoShape 31">
          <a:extLst>
            <a:ext uri="{FF2B5EF4-FFF2-40B4-BE49-F238E27FC236}">
              <a16:creationId xmlns:a16="http://schemas.microsoft.com/office/drawing/2014/main" id="{5B73D294-97BF-4AEC-AB74-96B05BDF3CB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67" name="AutoShape 31">
          <a:extLst>
            <a:ext uri="{FF2B5EF4-FFF2-40B4-BE49-F238E27FC236}">
              <a16:creationId xmlns:a16="http://schemas.microsoft.com/office/drawing/2014/main" id="{3E167134-432D-4136-B6C1-7D15C9BEA1E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68" name="AutoShape 31">
          <a:extLst>
            <a:ext uri="{FF2B5EF4-FFF2-40B4-BE49-F238E27FC236}">
              <a16:creationId xmlns:a16="http://schemas.microsoft.com/office/drawing/2014/main" id="{8814150D-326C-4EA5-8834-8E6456BBFC5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69" name="AutoShape 31">
          <a:extLst>
            <a:ext uri="{FF2B5EF4-FFF2-40B4-BE49-F238E27FC236}">
              <a16:creationId xmlns:a16="http://schemas.microsoft.com/office/drawing/2014/main" id="{507B7DCB-5C0C-4C42-B706-96F8ADB6A2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70" name="AutoShape 31">
          <a:extLst>
            <a:ext uri="{FF2B5EF4-FFF2-40B4-BE49-F238E27FC236}">
              <a16:creationId xmlns:a16="http://schemas.microsoft.com/office/drawing/2014/main" id="{D2815B2D-3A1D-4A65-9B66-94E5DEA52A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71" name="AutoShape 31">
          <a:extLst>
            <a:ext uri="{FF2B5EF4-FFF2-40B4-BE49-F238E27FC236}">
              <a16:creationId xmlns:a16="http://schemas.microsoft.com/office/drawing/2014/main" id="{31788121-FDB2-4689-8345-CC73A0A9382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72" name="AutoShape 31">
          <a:extLst>
            <a:ext uri="{FF2B5EF4-FFF2-40B4-BE49-F238E27FC236}">
              <a16:creationId xmlns:a16="http://schemas.microsoft.com/office/drawing/2014/main" id="{AEA06A0C-DDD4-4E28-898A-EDBCEF7E2E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73" name="AutoShape 31">
          <a:extLst>
            <a:ext uri="{FF2B5EF4-FFF2-40B4-BE49-F238E27FC236}">
              <a16:creationId xmlns:a16="http://schemas.microsoft.com/office/drawing/2014/main" id="{769328F0-9734-4EA3-B38C-11336D7118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74" name="AutoShape 31">
          <a:extLst>
            <a:ext uri="{FF2B5EF4-FFF2-40B4-BE49-F238E27FC236}">
              <a16:creationId xmlns:a16="http://schemas.microsoft.com/office/drawing/2014/main" id="{7065951E-5CD7-4C19-B5A5-EB0115681A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75" name="AutoShape 31">
          <a:extLst>
            <a:ext uri="{FF2B5EF4-FFF2-40B4-BE49-F238E27FC236}">
              <a16:creationId xmlns:a16="http://schemas.microsoft.com/office/drawing/2014/main" id="{54684878-9E92-4354-AFC8-DC3D2595B75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76" name="AutoShape 31">
          <a:extLst>
            <a:ext uri="{FF2B5EF4-FFF2-40B4-BE49-F238E27FC236}">
              <a16:creationId xmlns:a16="http://schemas.microsoft.com/office/drawing/2014/main" id="{87297E01-6CB9-41CA-BD7A-72C91D24984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77" name="AutoShape 31">
          <a:extLst>
            <a:ext uri="{FF2B5EF4-FFF2-40B4-BE49-F238E27FC236}">
              <a16:creationId xmlns:a16="http://schemas.microsoft.com/office/drawing/2014/main" id="{DD2C8EA4-DAD0-4C80-B265-DA7630E166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78" name="AutoShape 31">
          <a:extLst>
            <a:ext uri="{FF2B5EF4-FFF2-40B4-BE49-F238E27FC236}">
              <a16:creationId xmlns:a16="http://schemas.microsoft.com/office/drawing/2014/main" id="{2F1EC505-64CB-4436-BD05-61AC15F33B6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79" name="AutoShape 31">
          <a:extLst>
            <a:ext uri="{FF2B5EF4-FFF2-40B4-BE49-F238E27FC236}">
              <a16:creationId xmlns:a16="http://schemas.microsoft.com/office/drawing/2014/main" id="{85A7B394-E713-4ED4-B09B-098F4F5EE3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80" name="AutoShape 31">
          <a:extLst>
            <a:ext uri="{FF2B5EF4-FFF2-40B4-BE49-F238E27FC236}">
              <a16:creationId xmlns:a16="http://schemas.microsoft.com/office/drawing/2014/main" id="{D0033612-86A4-4396-B985-8214ED3BBE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81" name="AutoShape 31">
          <a:extLst>
            <a:ext uri="{FF2B5EF4-FFF2-40B4-BE49-F238E27FC236}">
              <a16:creationId xmlns:a16="http://schemas.microsoft.com/office/drawing/2014/main" id="{90031508-BDBB-41AC-B8E4-EDE8E43981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82" name="AutoShape 31">
          <a:extLst>
            <a:ext uri="{FF2B5EF4-FFF2-40B4-BE49-F238E27FC236}">
              <a16:creationId xmlns:a16="http://schemas.microsoft.com/office/drawing/2014/main" id="{FB1A1BB6-9485-419F-8111-8F3A2DEB0D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83" name="AutoShape 31">
          <a:extLst>
            <a:ext uri="{FF2B5EF4-FFF2-40B4-BE49-F238E27FC236}">
              <a16:creationId xmlns:a16="http://schemas.microsoft.com/office/drawing/2014/main" id="{8E110CB0-B207-4129-81F0-10F3BF7E6F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84" name="AutoShape 31">
          <a:extLst>
            <a:ext uri="{FF2B5EF4-FFF2-40B4-BE49-F238E27FC236}">
              <a16:creationId xmlns:a16="http://schemas.microsoft.com/office/drawing/2014/main" id="{958DF09E-7F8C-4370-AC9A-62368448A40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85" name="AutoShape 31">
          <a:extLst>
            <a:ext uri="{FF2B5EF4-FFF2-40B4-BE49-F238E27FC236}">
              <a16:creationId xmlns:a16="http://schemas.microsoft.com/office/drawing/2014/main" id="{B6820338-BEE9-4E6D-ABF9-2C32E36C330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86" name="AutoShape 31">
          <a:extLst>
            <a:ext uri="{FF2B5EF4-FFF2-40B4-BE49-F238E27FC236}">
              <a16:creationId xmlns:a16="http://schemas.microsoft.com/office/drawing/2014/main" id="{0E7DE297-0C5B-42F0-AB95-F6302A583C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87" name="AutoShape 31">
          <a:extLst>
            <a:ext uri="{FF2B5EF4-FFF2-40B4-BE49-F238E27FC236}">
              <a16:creationId xmlns:a16="http://schemas.microsoft.com/office/drawing/2014/main" id="{A493A587-FC6D-4BBC-9C9C-BD11401665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88" name="AutoShape 31">
          <a:extLst>
            <a:ext uri="{FF2B5EF4-FFF2-40B4-BE49-F238E27FC236}">
              <a16:creationId xmlns:a16="http://schemas.microsoft.com/office/drawing/2014/main" id="{E14CBF6C-E690-40F4-8837-F82EB8354C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89" name="AutoShape 31">
          <a:extLst>
            <a:ext uri="{FF2B5EF4-FFF2-40B4-BE49-F238E27FC236}">
              <a16:creationId xmlns:a16="http://schemas.microsoft.com/office/drawing/2014/main" id="{10B6C9CA-014F-40AB-AD40-298E206E0B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90" name="AutoShape 31">
          <a:extLst>
            <a:ext uri="{FF2B5EF4-FFF2-40B4-BE49-F238E27FC236}">
              <a16:creationId xmlns:a16="http://schemas.microsoft.com/office/drawing/2014/main" id="{B788700A-9C64-440E-8CAF-457A671374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91" name="AutoShape 31">
          <a:extLst>
            <a:ext uri="{FF2B5EF4-FFF2-40B4-BE49-F238E27FC236}">
              <a16:creationId xmlns:a16="http://schemas.microsoft.com/office/drawing/2014/main" id="{C2E2B297-5171-4051-8FA5-E814A123E99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92" name="AutoShape 31">
          <a:extLst>
            <a:ext uri="{FF2B5EF4-FFF2-40B4-BE49-F238E27FC236}">
              <a16:creationId xmlns:a16="http://schemas.microsoft.com/office/drawing/2014/main" id="{67BA17EC-8AF3-45DE-9D0B-3B6A996E75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93" name="AutoShape 31">
          <a:extLst>
            <a:ext uri="{FF2B5EF4-FFF2-40B4-BE49-F238E27FC236}">
              <a16:creationId xmlns:a16="http://schemas.microsoft.com/office/drawing/2014/main" id="{3B668B5E-9969-4018-BDFF-E0FDAC299C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94" name="AutoShape 31">
          <a:extLst>
            <a:ext uri="{FF2B5EF4-FFF2-40B4-BE49-F238E27FC236}">
              <a16:creationId xmlns:a16="http://schemas.microsoft.com/office/drawing/2014/main" id="{C75D27C0-DEA3-45B6-A3A8-1C7025D75A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95" name="AutoShape 31">
          <a:extLst>
            <a:ext uri="{FF2B5EF4-FFF2-40B4-BE49-F238E27FC236}">
              <a16:creationId xmlns:a16="http://schemas.microsoft.com/office/drawing/2014/main" id="{8317CC1D-78DA-46DE-B7A3-2956A0DF0B0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96" name="AutoShape 31">
          <a:extLst>
            <a:ext uri="{FF2B5EF4-FFF2-40B4-BE49-F238E27FC236}">
              <a16:creationId xmlns:a16="http://schemas.microsoft.com/office/drawing/2014/main" id="{7CB76552-E23E-4486-BFF9-D1BBC89CBB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97" name="AutoShape 31">
          <a:extLst>
            <a:ext uri="{FF2B5EF4-FFF2-40B4-BE49-F238E27FC236}">
              <a16:creationId xmlns:a16="http://schemas.microsoft.com/office/drawing/2014/main" id="{50CB8B45-F5BA-4DA7-A3E0-6C48CF75C6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98" name="AutoShape 31">
          <a:extLst>
            <a:ext uri="{FF2B5EF4-FFF2-40B4-BE49-F238E27FC236}">
              <a16:creationId xmlns:a16="http://schemas.microsoft.com/office/drawing/2014/main" id="{60F15938-3588-4985-9A3D-2D9B5FF4C95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099" name="AutoShape 31">
          <a:extLst>
            <a:ext uri="{FF2B5EF4-FFF2-40B4-BE49-F238E27FC236}">
              <a16:creationId xmlns:a16="http://schemas.microsoft.com/office/drawing/2014/main" id="{DEBC1D4C-A77D-468B-8F2B-E57513ECC34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00" name="AutoShape 31">
          <a:extLst>
            <a:ext uri="{FF2B5EF4-FFF2-40B4-BE49-F238E27FC236}">
              <a16:creationId xmlns:a16="http://schemas.microsoft.com/office/drawing/2014/main" id="{26ED87A4-DD84-4DDB-9EAD-406602FB5A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01" name="AutoShape 31">
          <a:extLst>
            <a:ext uri="{FF2B5EF4-FFF2-40B4-BE49-F238E27FC236}">
              <a16:creationId xmlns:a16="http://schemas.microsoft.com/office/drawing/2014/main" id="{80A85105-5F0F-4FF7-A619-09A4761289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02" name="AutoShape 31">
          <a:extLst>
            <a:ext uri="{FF2B5EF4-FFF2-40B4-BE49-F238E27FC236}">
              <a16:creationId xmlns:a16="http://schemas.microsoft.com/office/drawing/2014/main" id="{D236ED05-9CFD-4405-B05E-B403B9041D9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03" name="AutoShape 31">
          <a:extLst>
            <a:ext uri="{FF2B5EF4-FFF2-40B4-BE49-F238E27FC236}">
              <a16:creationId xmlns:a16="http://schemas.microsoft.com/office/drawing/2014/main" id="{4F1835FF-05B3-4A2E-B28B-5E7A690C0E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04" name="AutoShape 31">
          <a:extLst>
            <a:ext uri="{FF2B5EF4-FFF2-40B4-BE49-F238E27FC236}">
              <a16:creationId xmlns:a16="http://schemas.microsoft.com/office/drawing/2014/main" id="{ABE23550-4A07-4A54-AA03-7A1A3A7E846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05" name="AutoShape 31">
          <a:extLst>
            <a:ext uri="{FF2B5EF4-FFF2-40B4-BE49-F238E27FC236}">
              <a16:creationId xmlns:a16="http://schemas.microsoft.com/office/drawing/2014/main" id="{85E37C14-BE5E-4C6F-8776-09C8BF0EDF1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06" name="AutoShape 31">
          <a:extLst>
            <a:ext uri="{FF2B5EF4-FFF2-40B4-BE49-F238E27FC236}">
              <a16:creationId xmlns:a16="http://schemas.microsoft.com/office/drawing/2014/main" id="{4ECDAB79-1F3F-4EF5-B358-FE67BE3668F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07" name="AutoShape 31">
          <a:extLst>
            <a:ext uri="{FF2B5EF4-FFF2-40B4-BE49-F238E27FC236}">
              <a16:creationId xmlns:a16="http://schemas.microsoft.com/office/drawing/2014/main" id="{09809814-7F1F-4DF9-A2E0-01CDA1596A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08" name="AutoShape 31">
          <a:extLst>
            <a:ext uri="{FF2B5EF4-FFF2-40B4-BE49-F238E27FC236}">
              <a16:creationId xmlns:a16="http://schemas.microsoft.com/office/drawing/2014/main" id="{2ED56C92-3839-4150-8A62-F790287F8B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09" name="AutoShape 31">
          <a:extLst>
            <a:ext uri="{FF2B5EF4-FFF2-40B4-BE49-F238E27FC236}">
              <a16:creationId xmlns:a16="http://schemas.microsoft.com/office/drawing/2014/main" id="{BA74D860-DD1B-4DAC-8981-167B2F782D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10" name="AutoShape 31">
          <a:extLst>
            <a:ext uri="{FF2B5EF4-FFF2-40B4-BE49-F238E27FC236}">
              <a16:creationId xmlns:a16="http://schemas.microsoft.com/office/drawing/2014/main" id="{5F915205-F6D4-4CD1-BEED-FB663EABAA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11" name="AutoShape 31">
          <a:extLst>
            <a:ext uri="{FF2B5EF4-FFF2-40B4-BE49-F238E27FC236}">
              <a16:creationId xmlns:a16="http://schemas.microsoft.com/office/drawing/2014/main" id="{79588881-544B-4FC8-96F2-EE67A09DC32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12" name="AutoShape 31">
          <a:extLst>
            <a:ext uri="{FF2B5EF4-FFF2-40B4-BE49-F238E27FC236}">
              <a16:creationId xmlns:a16="http://schemas.microsoft.com/office/drawing/2014/main" id="{E737ADD6-8F26-4998-8D9F-615BCB9B01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13" name="AutoShape 31">
          <a:extLst>
            <a:ext uri="{FF2B5EF4-FFF2-40B4-BE49-F238E27FC236}">
              <a16:creationId xmlns:a16="http://schemas.microsoft.com/office/drawing/2014/main" id="{B85C9100-6D4A-47A2-B1BD-2DDFB92E29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14" name="AutoShape 31">
          <a:extLst>
            <a:ext uri="{FF2B5EF4-FFF2-40B4-BE49-F238E27FC236}">
              <a16:creationId xmlns:a16="http://schemas.microsoft.com/office/drawing/2014/main" id="{DD5F11DA-8DDB-4130-8984-DCBF934788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15" name="AutoShape 31">
          <a:extLst>
            <a:ext uri="{FF2B5EF4-FFF2-40B4-BE49-F238E27FC236}">
              <a16:creationId xmlns:a16="http://schemas.microsoft.com/office/drawing/2014/main" id="{FF8716BA-6027-42BC-B61A-FD75DB7E41F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16" name="AutoShape 31">
          <a:extLst>
            <a:ext uri="{FF2B5EF4-FFF2-40B4-BE49-F238E27FC236}">
              <a16:creationId xmlns:a16="http://schemas.microsoft.com/office/drawing/2014/main" id="{70FB8C3E-957C-434F-AC0D-EB669AF33F8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17" name="AutoShape 31">
          <a:extLst>
            <a:ext uri="{FF2B5EF4-FFF2-40B4-BE49-F238E27FC236}">
              <a16:creationId xmlns:a16="http://schemas.microsoft.com/office/drawing/2014/main" id="{40930F5F-E4D7-4A30-9E4C-776B51C7E0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18" name="AutoShape 31">
          <a:extLst>
            <a:ext uri="{FF2B5EF4-FFF2-40B4-BE49-F238E27FC236}">
              <a16:creationId xmlns:a16="http://schemas.microsoft.com/office/drawing/2014/main" id="{9CC43B4F-2AB3-4CDB-8794-DFEDB467133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19" name="AutoShape 31">
          <a:extLst>
            <a:ext uri="{FF2B5EF4-FFF2-40B4-BE49-F238E27FC236}">
              <a16:creationId xmlns:a16="http://schemas.microsoft.com/office/drawing/2014/main" id="{CF3DF0C8-181A-4F6F-AE58-7F52DD0292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20" name="AutoShape 31">
          <a:extLst>
            <a:ext uri="{FF2B5EF4-FFF2-40B4-BE49-F238E27FC236}">
              <a16:creationId xmlns:a16="http://schemas.microsoft.com/office/drawing/2014/main" id="{BE2BA0ED-256D-45F1-B244-BEDB4AB35F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21" name="AutoShape 31">
          <a:extLst>
            <a:ext uri="{FF2B5EF4-FFF2-40B4-BE49-F238E27FC236}">
              <a16:creationId xmlns:a16="http://schemas.microsoft.com/office/drawing/2014/main" id="{ED72354F-C702-47ED-B3F8-426A0F6CF8C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22" name="AutoShape 31">
          <a:extLst>
            <a:ext uri="{FF2B5EF4-FFF2-40B4-BE49-F238E27FC236}">
              <a16:creationId xmlns:a16="http://schemas.microsoft.com/office/drawing/2014/main" id="{D99A8A35-9DC6-4AE1-9ABE-12B42FC6B53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23" name="AutoShape 31">
          <a:extLst>
            <a:ext uri="{FF2B5EF4-FFF2-40B4-BE49-F238E27FC236}">
              <a16:creationId xmlns:a16="http://schemas.microsoft.com/office/drawing/2014/main" id="{07399FA0-9EB0-469B-9202-00046AF63D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24" name="AutoShape 31">
          <a:extLst>
            <a:ext uri="{FF2B5EF4-FFF2-40B4-BE49-F238E27FC236}">
              <a16:creationId xmlns:a16="http://schemas.microsoft.com/office/drawing/2014/main" id="{009C89D8-96B7-4DF8-AAD2-45C096453D9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25" name="AutoShape 31">
          <a:extLst>
            <a:ext uri="{FF2B5EF4-FFF2-40B4-BE49-F238E27FC236}">
              <a16:creationId xmlns:a16="http://schemas.microsoft.com/office/drawing/2014/main" id="{3A37911C-10DE-41C4-8077-336DEC436B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26" name="AutoShape 31">
          <a:extLst>
            <a:ext uri="{FF2B5EF4-FFF2-40B4-BE49-F238E27FC236}">
              <a16:creationId xmlns:a16="http://schemas.microsoft.com/office/drawing/2014/main" id="{1108FAB9-2305-4E4E-9C11-62CDE43C87A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27" name="AutoShape 31">
          <a:extLst>
            <a:ext uri="{FF2B5EF4-FFF2-40B4-BE49-F238E27FC236}">
              <a16:creationId xmlns:a16="http://schemas.microsoft.com/office/drawing/2014/main" id="{A3BD0866-871A-4555-A3B6-213CBFB4411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28" name="AutoShape 31">
          <a:extLst>
            <a:ext uri="{FF2B5EF4-FFF2-40B4-BE49-F238E27FC236}">
              <a16:creationId xmlns:a16="http://schemas.microsoft.com/office/drawing/2014/main" id="{FD1D64EE-CA78-4C2F-AFDE-9D0714193D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29" name="AutoShape 31">
          <a:extLst>
            <a:ext uri="{FF2B5EF4-FFF2-40B4-BE49-F238E27FC236}">
              <a16:creationId xmlns:a16="http://schemas.microsoft.com/office/drawing/2014/main" id="{A266E2FE-DA5B-4F13-BB74-C0AC2C6B65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30" name="AutoShape 31">
          <a:extLst>
            <a:ext uri="{FF2B5EF4-FFF2-40B4-BE49-F238E27FC236}">
              <a16:creationId xmlns:a16="http://schemas.microsoft.com/office/drawing/2014/main" id="{4AEFABEA-63C6-4B69-B14B-70946311C6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31" name="AutoShape 31">
          <a:extLst>
            <a:ext uri="{FF2B5EF4-FFF2-40B4-BE49-F238E27FC236}">
              <a16:creationId xmlns:a16="http://schemas.microsoft.com/office/drawing/2014/main" id="{3EFFB5B1-46B6-44BF-A15C-3EEC117BC4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32" name="AutoShape 31">
          <a:extLst>
            <a:ext uri="{FF2B5EF4-FFF2-40B4-BE49-F238E27FC236}">
              <a16:creationId xmlns:a16="http://schemas.microsoft.com/office/drawing/2014/main" id="{39779CDA-233C-4CB7-B5DF-B6D6FA30C78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33" name="AutoShape 31">
          <a:extLst>
            <a:ext uri="{FF2B5EF4-FFF2-40B4-BE49-F238E27FC236}">
              <a16:creationId xmlns:a16="http://schemas.microsoft.com/office/drawing/2014/main" id="{EA80B412-7241-4926-ACBF-146718F762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34" name="AutoShape 31">
          <a:extLst>
            <a:ext uri="{FF2B5EF4-FFF2-40B4-BE49-F238E27FC236}">
              <a16:creationId xmlns:a16="http://schemas.microsoft.com/office/drawing/2014/main" id="{D8F51A8D-F394-4ACA-B96D-4E3A0CEF31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35" name="AutoShape 31">
          <a:extLst>
            <a:ext uri="{FF2B5EF4-FFF2-40B4-BE49-F238E27FC236}">
              <a16:creationId xmlns:a16="http://schemas.microsoft.com/office/drawing/2014/main" id="{8F28EE43-998A-4BD6-BB82-6A7BB1E6185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36" name="AutoShape 31">
          <a:extLst>
            <a:ext uri="{FF2B5EF4-FFF2-40B4-BE49-F238E27FC236}">
              <a16:creationId xmlns:a16="http://schemas.microsoft.com/office/drawing/2014/main" id="{E3E5AE59-8E8D-4AA9-8FE8-9C8F3F115B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37" name="AutoShape 31">
          <a:extLst>
            <a:ext uri="{FF2B5EF4-FFF2-40B4-BE49-F238E27FC236}">
              <a16:creationId xmlns:a16="http://schemas.microsoft.com/office/drawing/2014/main" id="{6F00C2ED-F635-43D4-9A64-505B8B0E7C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38" name="AutoShape 31">
          <a:extLst>
            <a:ext uri="{FF2B5EF4-FFF2-40B4-BE49-F238E27FC236}">
              <a16:creationId xmlns:a16="http://schemas.microsoft.com/office/drawing/2014/main" id="{117187FF-03E7-46CE-8762-D892997C453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39" name="AutoShape 31">
          <a:extLst>
            <a:ext uri="{FF2B5EF4-FFF2-40B4-BE49-F238E27FC236}">
              <a16:creationId xmlns:a16="http://schemas.microsoft.com/office/drawing/2014/main" id="{84DDA56F-CF75-4643-A4FA-17EA398398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40" name="AutoShape 31">
          <a:extLst>
            <a:ext uri="{FF2B5EF4-FFF2-40B4-BE49-F238E27FC236}">
              <a16:creationId xmlns:a16="http://schemas.microsoft.com/office/drawing/2014/main" id="{6B810580-131D-40A8-8FA9-B6AB78ABA8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41" name="AutoShape 31">
          <a:extLst>
            <a:ext uri="{FF2B5EF4-FFF2-40B4-BE49-F238E27FC236}">
              <a16:creationId xmlns:a16="http://schemas.microsoft.com/office/drawing/2014/main" id="{40E61FFE-E4AA-452C-A6EA-6022C7FAC0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42" name="AutoShape 31">
          <a:extLst>
            <a:ext uri="{FF2B5EF4-FFF2-40B4-BE49-F238E27FC236}">
              <a16:creationId xmlns:a16="http://schemas.microsoft.com/office/drawing/2014/main" id="{1CB5BD92-79E4-43FC-8C3A-458BA1A146A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43" name="AutoShape 31">
          <a:extLst>
            <a:ext uri="{FF2B5EF4-FFF2-40B4-BE49-F238E27FC236}">
              <a16:creationId xmlns:a16="http://schemas.microsoft.com/office/drawing/2014/main" id="{4B8B9D53-D726-49FE-B688-EE990436EA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44" name="AutoShape 31">
          <a:extLst>
            <a:ext uri="{FF2B5EF4-FFF2-40B4-BE49-F238E27FC236}">
              <a16:creationId xmlns:a16="http://schemas.microsoft.com/office/drawing/2014/main" id="{1F6F4938-46E1-43AA-BE7C-C81A15325F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45" name="AutoShape 31">
          <a:extLst>
            <a:ext uri="{FF2B5EF4-FFF2-40B4-BE49-F238E27FC236}">
              <a16:creationId xmlns:a16="http://schemas.microsoft.com/office/drawing/2014/main" id="{52B37C40-2FD1-458C-BDDD-1BC4D43131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46" name="AutoShape 31">
          <a:extLst>
            <a:ext uri="{FF2B5EF4-FFF2-40B4-BE49-F238E27FC236}">
              <a16:creationId xmlns:a16="http://schemas.microsoft.com/office/drawing/2014/main" id="{99991B5A-3187-45F8-B39B-5BAA9BBBEA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47" name="AutoShape 31">
          <a:extLst>
            <a:ext uri="{FF2B5EF4-FFF2-40B4-BE49-F238E27FC236}">
              <a16:creationId xmlns:a16="http://schemas.microsoft.com/office/drawing/2014/main" id="{4F08EEE4-9CB4-4F72-9CDD-3AA516C815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48" name="AutoShape 31">
          <a:extLst>
            <a:ext uri="{FF2B5EF4-FFF2-40B4-BE49-F238E27FC236}">
              <a16:creationId xmlns:a16="http://schemas.microsoft.com/office/drawing/2014/main" id="{CBE93625-C5EC-41DE-A207-E5B9E512656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49" name="AutoShape 31">
          <a:extLst>
            <a:ext uri="{FF2B5EF4-FFF2-40B4-BE49-F238E27FC236}">
              <a16:creationId xmlns:a16="http://schemas.microsoft.com/office/drawing/2014/main" id="{B444E793-4302-4CDA-95A1-41CF8444E89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50" name="AutoShape 31">
          <a:extLst>
            <a:ext uri="{FF2B5EF4-FFF2-40B4-BE49-F238E27FC236}">
              <a16:creationId xmlns:a16="http://schemas.microsoft.com/office/drawing/2014/main" id="{48FCACCC-2499-4D77-9A00-548E20F70A3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51" name="AutoShape 31">
          <a:extLst>
            <a:ext uri="{FF2B5EF4-FFF2-40B4-BE49-F238E27FC236}">
              <a16:creationId xmlns:a16="http://schemas.microsoft.com/office/drawing/2014/main" id="{75BD14C3-8F93-43FC-BBFD-89FF0721D2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52" name="AutoShape 31">
          <a:extLst>
            <a:ext uri="{FF2B5EF4-FFF2-40B4-BE49-F238E27FC236}">
              <a16:creationId xmlns:a16="http://schemas.microsoft.com/office/drawing/2014/main" id="{FD6D0108-8F60-4822-AAA0-50B389E526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53" name="AutoShape 31">
          <a:extLst>
            <a:ext uri="{FF2B5EF4-FFF2-40B4-BE49-F238E27FC236}">
              <a16:creationId xmlns:a16="http://schemas.microsoft.com/office/drawing/2014/main" id="{247B6E69-82A7-456E-89DD-62D45E493CA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54" name="AutoShape 31">
          <a:extLst>
            <a:ext uri="{FF2B5EF4-FFF2-40B4-BE49-F238E27FC236}">
              <a16:creationId xmlns:a16="http://schemas.microsoft.com/office/drawing/2014/main" id="{D2802919-7A2D-4324-931B-0FE1E0C431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55" name="AutoShape 31">
          <a:extLst>
            <a:ext uri="{FF2B5EF4-FFF2-40B4-BE49-F238E27FC236}">
              <a16:creationId xmlns:a16="http://schemas.microsoft.com/office/drawing/2014/main" id="{BAAE11B9-CB87-48F3-9B13-C38D38C29D5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56" name="AutoShape 31">
          <a:extLst>
            <a:ext uri="{FF2B5EF4-FFF2-40B4-BE49-F238E27FC236}">
              <a16:creationId xmlns:a16="http://schemas.microsoft.com/office/drawing/2014/main" id="{8C87ED2C-6D31-4BEC-B282-E264BC2136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57" name="AutoShape 31">
          <a:extLst>
            <a:ext uri="{FF2B5EF4-FFF2-40B4-BE49-F238E27FC236}">
              <a16:creationId xmlns:a16="http://schemas.microsoft.com/office/drawing/2014/main" id="{290FC4F9-355D-4C32-A369-C493A07DDF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58" name="AutoShape 31">
          <a:extLst>
            <a:ext uri="{FF2B5EF4-FFF2-40B4-BE49-F238E27FC236}">
              <a16:creationId xmlns:a16="http://schemas.microsoft.com/office/drawing/2014/main" id="{3F7A632B-DE66-4E3F-B33F-FB27C4B801B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59" name="AutoShape 31">
          <a:extLst>
            <a:ext uri="{FF2B5EF4-FFF2-40B4-BE49-F238E27FC236}">
              <a16:creationId xmlns:a16="http://schemas.microsoft.com/office/drawing/2014/main" id="{EF26D45B-8508-4DA8-BF34-984DB3CF995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60" name="AutoShape 31">
          <a:extLst>
            <a:ext uri="{FF2B5EF4-FFF2-40B4-BE49-F238E27FC236}">
              <a16:creationId xmlns:a16="http://schemas.microsoft.com/office/drawing/2014/main" id="{5010CB3C-FE66-4F4A-87E8-152B55CBA14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61" name="AutoShape 31">
          <a:extLst>
            <a:ext uri="{FF2B5EF4-FFF2-40B4-BE49-F238E27FC236}">
              <a16:creationId xmlns:a16="http://schemas.microsoft.com/office/drawing/2014/main" id="{0C4F7D5B-4EC2-4A1C-9E2B-DA3AD582884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62" name="AutoShape 31">
          <a:extLst>
            <a:ext uri="{FF2B5EF4-FFF2-40B4-BE49-F238E27FC236}">
              <a16:creationId xmlns:a16="http://schemas.microsoft.com/office/drawing/2014/main" id="{856F2A9A-A03C-4231-B0FC-450173E90B7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63" name="AutoShape 31">
          <a:extLst>
            <a:ext uri="{FF2B5EF4-FFF2-40B4-BE49-F238E27FC236}">
              <a16:creationId xmlns:a16="http://schemas.microsoft.com/office/drawing/2014/main" id="{D0C8C660-5A7D-4F75-805F-B9A83F18EA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64" name="AutoShape 31">
          <a:extLst>
            <a:ext uri="{FF2B5EF4-FFF2-40B4-BE49-F238E27FC236}">
              <a16:creationId xmlns:a16="http://schemas.microsoft.com/office/drawing/2014/main" id="{6242F6F1-896F-4176-896C-374B135A74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65" name="AutoShape 31">
          <a:extLst>
            <a:ext uri="{FF2B5EF4-FFF2-40B4-BE49-F238E27FC236}">
              <a16:creationId xmlns:a16="http://schemas.microsoft.com/office/drawing/2014/main" id="{17B4328A-18B0-4807-B95B-9A8E3A4B8F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66" name="AutoShape 31">
          <a:extLst>
            <a:ext uri="{FF2B5EF4-FFF2-40B4-BE49-F238E27FC236}">
              <a16:creationId xmlns:a16="http://schemas.microsoft.com/office/drawing/2014/main" id="{51EA9D6C-E399-46B0-8407-0244A846F2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67" name="AutoShape 31">
          <a:extLst>
            <a:ext uri="{FF2B5EF4-FFF2-40B4-BE49-F238E27FC236}">
              <a16:creationId xmlns:a16="http://schemas.microsoft.com/office/drawing/2014/main" id="{3F70489D-14E8-4D77-A87D-8D610B587A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68" name="AutoShape 31">
          <a:extLst>
            <a:ext uri="{FF2B5EF4-FFF2-40B4-BE49-F238E27FC236}">
              <a16:creationId xmlns:a16="http://schemas.microsoft.com/office/drawing/2014/main" id="{822119E0-6B1E-4D02-A819-D5500A4355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69" name="AutoShape 31">
          <a:extLst>
            <a:ext uri="{FF2B5EF4-FFF2-40B4-BE49-F238E27FC236}">
              <a16:creationId xmlns:a16="http://schemas.microsoft.com/office/drawing/2014/main" id="{B2020CA8-F529-40DE-BE79-7D5991BE2B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70" name="AutoShape 31">
          <a:extLst>
            <a:ext uri="{FF2B5EF4-FFF2-40B4-BE49-F238E27FC236}">
              <a16:creationId xmlns:a16="http://schemas.microsoft.com/office/drawing/2014/main" id="{B2775859-62D1-49E0-8809-B1A5606464C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71" name="AutoShape 31">
          <a:extLst>
            <a:ext uri="{FF2B5EF4-FFF2-40B4-BE49-F238E27FC236}">
              <a16:creationId xmlns:a16="http://schemas.microsoft.com/office/drawing/2014/main" id="{044EC20E-08B7-4229-AD15-A9A45A50E3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72" name="AutoShape 31">
          <a:extLst>
            <a:ext uri="{FF2B5EF4-FFF2-40B4-BE49-F238E27FC236}">
              <a16:creationId xmlns:a16="http://schemas.microsoft.com/office/drawing/2014/main" id="{112817DB-005A-4814-8574-93FD1A6C51F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73" name="AutoShape 31">
          <a:extLst>
            <a:ext uri="{FF2B5EF4-FFF2-40B4-BE49-F238E27FC236}">
              <a16:creationId xmlns:a16="http://schemas.microsoft.com/office/drawing/2014/main" id="{6CA7A416-0687-4801-98D4-C5883B9BFF3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74" name="AutoShape 31">
          <a:extLst>
            <a:ext uri="{FF2B5EF4-FFF2-40B4-BE49-F238E27FC236}">
              <a16:creationId xmlns:a16="http://schemas.microsoft.com/office/drawing/2014/main" id="{5C8EBF30-C11B-45CE-A4E7-46AE18BE2AE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75" name="AutoShape 31">
          <a:extLst>
            <a:ext uri="{FF2B5EF4-FFF2-40B4-BE49-F238E27FC236}">
              <a16:creationId xmlns:a16="http://schemas.microsoft.com/office/drawing/2014/main" id="{64272B45-E553-40E2-9BF7-0447C2F9FB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76" name="AutoShape 31">
          <a:extLst>
            <a:ext uri="{FF2B5EF4-FFF2-40B4-BE49-F238E27FC236}">
              <a16:creationId xmlns:a16="http://schemas.microsoft.com/office/drawing/2014/main" id="{40D8C2A3-5C20-4637-ACA1-0B9BB428AF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77" name="AutoShape 31">
          <a:extLst>
            <a:ext uri="{FF2B5EF4-FFF2-40B4-BE49-F238E27FC236}">
              <a16:creationId xmlns:a16="http://schemas.microsoft.com/office/drawing/2014/main" id="{B8B92369-2941-4AB1-BB4B-0CCF518651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78" name="AutoShape 31">
          <a:extLst>
            <a:ext uri="{FF2B5EF4-FFF2-40B4-BE49-F238E27FC236}">
              <a16:creationId xmlns:a16="http://schemas.microsoft.com/office/drawing/2014/main" id="{189B63AD-5625-453D-A949-D8DAA85E23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79" name="AutoShape 31">
          <a:extLst>
            <a:ext uri="{FF2B5EF4-FFF2-40B4-BE49-F238E27FC236}">
              <a16:creationId xmlns:a16="http://schemas.microsoft.com/office/drawing/2014/main" id="{9AFB5F7F-47CF-4F23-BDEF-8974CA5D01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80" name="AutoShape 31">
          <a:extLst>
            <a:ext uri="{FF2B5EF4-FFF2-40B4-BE49-F238E27FC236}">
              <a16:creationId xmlns:a16="http://schemas.microsoft.com/office/drawing/2014/main" id="{D2FBFBA1-428A-4A26-914D-4288B132B0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81" name="AutoShape 31">
          <a:extLst>
            <a:ext uri="{FF2B5EF4-FFF2-40B4-BE49-F238E27FC236}">
              <a16:creationId xmlns:a16="http://schemas.microsoft.com/office/drawing/2014/main" id="{D72D40C3-8B77-4805-9BD3-A93D332F1E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82" name="AutoShape 31">
          <a:extLst>
            <a:ext uri="{FF2B5EF4-FFF2-40B4-BE49-F238E27FC236}">
              <a16:creationId xmlns:a16="http://schemas.microsoft.com/office/drawing/2014/main" id="{2D5D5A8E-3A81-43A1-818B-65E98321C2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83" name="AutoShape 31">
          <a:extLst>
            <a:ext uri="{FF2B5EF4-FFF2-40B4-BE49-F238E27FC236}">
              <a16:creationId xmlns:a16="http://schemas.microsoft.com/office/drawing/2014/main" id="{41541975-75A7-47E8-AB25-5798EA6E46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84" name="AutoShape 31">
          <a:extLst>
            <a:ext uri="{FF2B5EF4-FFF2-40B4-BE49-F238E27FC236}">
              <a16:creationId xmlns:a16="http://schemas.microsoft.com/office/drawing/2014/main" id="{2324ADD5-6C51-4476-896A-2DCB8E2B8D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85" name="AutoShape 31">
          <a:extLst>
            <a:ext uri="{FF2B5EF4-FFF2-40B4-BE49-F238E27FC236}">
              <a16:creationId xmlns:a16="http://schemas.microsoft.com/office/drawing/2014/main" id="{8F67B5AF-7E8C-470D-A62F-D81AA03E5C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86" name="AutoShape 31">
          <a:extLst>
            <a:ext uri="{FF2B5EF4-FFF2-40B4-BE49-F238E27FC236}">
              <a16:creationId xmlns:a16="http://schemas.microsoft.com/office/drawing/2014/main" id="{A9339BAA-2CBE-4DA9-9FB1-296428B6C66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87" name="AutoShape 31">
          <a:extLst>
            <a:ext uri="{FF2B5EF4-FFF2-40B4-BE49-F238E27FC236}">
              <a16:creationId xmlns:a16="http://schemas.microsoft.com/office/drawing/2014/main" id="{18EA2489-CAE2-4F15-BA34-66B0E08754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88" name="AutoShape 31">
          <a:extLst>
            <a:ext uri="{FF2B5EF4-FFF2-40B4-BE49-F238E27FC236}">
              <a16:creationId xmlns:a16="http://schemas.microsoft.com/office/drawing/2014/main" id="{76DAA9A6-BA78-4EFC-BC39-2B053BF04B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89" name="AutoShape 31">
          <a:extLst>
            <a:ext uri="{FF2B5EF4-FFF2-40B4-BE49-F238E27FC236}">
              <a16:creationId xmlns:a16="http://schemas.microsoft.com/office/drawing/2014/main" id="{88021F6C-F0C5-4CFF-A5B6-008D461432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90" name="AutoShape 31">
          <a:extLst>
            <a:ext uri="{FF2B5EF4-FFF2-40B4-BE49-F238E27FC236}">
              <a16:creationId xmlns:a16="http://schemas.microsoft.com/office/drawing/2014/main" id="{B0DAA851-0EEF-420D-94F4-744AF19ABFA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91" name="AutoShape 31">
          <a:extLst>
            <a:ext uri="{FF2B5EF4-FFF2-40B4-BE49-F238E27FC236}">
              <a16:creationId xmlns:a16="http://schemas.microsoft.com/office/drawing/2014/main" id="{4E9BE214-794C-416F-AF24-F4FCA63902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92" name="AutoShape 31">
          <a:extLst>
            <a:ext uri="{FF2B5EF4-FFF2-40B4-BE49-F238E27FC236}">
              <a16:creationId xmlns:a16="http://schemas.microsoft.com/office/drawing/2014/main" id="{26A83E90-EDE4-44EC-B7AC-3150444441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93" name="AutoShape 31">
          <a:extLst>
            <a:ext uri="{FF2B5EF4-FFF2-40B4-BE49-F238E27FC236}">
              <a16:creationId xmlns:a16="http://schemas.microsoft.com/office/drawing/2014/main" id="{E88FFBAD-84BB-4A16-9269-39A660A631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94" name="AutoShape 31">
          <a:extLst>
            <a:ext uri="{FF2B5EF4-FFF2-40B4-BE49-F238E27FC236}">
              <a16:creationId xmlns:a16="http://schemas.microsoft.com/office/drawing/2014/main" id="{2244B1FB-B6A5-4A4C-B7D5-E95F66700A9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95" name="AutoShape 31">
          <a:extLst>
            <a:ext uri="{FF2B5EF4-FFF2-40B4-BE49-F238E27FC236}">
              <a16:creationId xmlns:a16="http://schemas.microsoft.com/office/drawing/2014/main" id="{417D1BAA-CF15-4DB5-B5BC-F17F19BF10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96" name="AutoShape 31">
          <a:extLst>
            <a:ext uri="{FF2B5EF4-FFF2-40B4-BE49-F238E27FC236}">
              <a16:creationId xmlns:a16="http://schemas.microsoft.com/office/drawing/2014/main" id="{BBCB30A9-FC25-4695-84EE-EA88E7926E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97" name="AutoShape 31">
          <a:extLst>
            <a:ext uri="{FF2B5EF4-FFF2-40B4-BE49-F238E27FC236}">
              <a16:creationId xmlns:a16="http://schemas.microsoft.com/office/drawing/2014/main" id="{C991A616-310F-4524-BFC6-DEB7843493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98" name="AutoShape 31">
          <a:extLst>
            <a:ext uri="{FF2B5EF4-FFF2-40B4-BE49-F238E27FC236}">
              <a16:creationId xmlns:a16="http://schemas.microsoft.com/office/drawing/2014/main" id="{2BA74967-97E9-4C6A-AAD6-207759A1C2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199" name="AutoShape 31">
          <a:extLst>
            <a:ext uri="{FF2B5EF4-FFF2-40B4-BE49-F238E27FC236}">
              <a16:creationId xmlns:a16="http://schemas.microsoft.com/office/drawing/2014/main" id="{2E7EB3FA-0417-4EAB-A674-CA0F21DADF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00" name="AutoShape 31">
          <a:extLst>
            <a:ext uri="{FF2B5EF4-FFF2-40B4-BE49-F238E27FC236}">
              <a16:creationId xmlns:a16="http://schemas.microsoft.com/office/drawing/2014/main" id="{E2B20B0B-7459-4393-97E8-571206E1CB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01" name="AutoShape 31">
          <a:extLst>
            <a:ext uri="{FF2B5EF4-FFF2-40B4-BE49-F238E27FC236}">
              <a16:creationId xmlns:a16="http://schemas.microsoft.com/office/drawing/2014/main" id="{0301C82A-56CA-4C2C-8045-BFB0ACC76A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02" name="AutoShape 31">
          <a:extLst>
            <a:ext uri="{FF2B5EF4-FFF2-40B4-BE49-F238E27FC236}">
              <a16:creationId xmlns:a16="http://schemas.microsoft.com/office/drawing/2014/main" id="{225DAB1F-2F5E-44B6-B148-4446BB22CE4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03" name="AutoShape 31">
          <a:extLst>
            <a:ext uri="{FF2B5EF4-FFF2-40B4-BE49-F238E27FC236}">
              <a16:creationId xmlns:a16="http://schemas.microsoft.com/office/drawing/2014/main" id="{4BBA0A5E-3CC2-4FA0-AF6C-66C76F4D7D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04" name="AutoShape 31">
          <a:extLst>
            <a:ext uri="{FF2B5EF4-FFF2-40B4-BE49-F238E27FC236}">
              <a16:creationId xmlns:a16="http://schemas.microsoft.com/office/drawing/2014/main" id="{1887C435-802D-4547-8845-E45F51A367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05" name="AutoShape 31">
          <a:extLst>
            <a:ext uri="{FF2B5EF4-FFF2-40B4-BE49-F238E27FC236}">
              <a16:creationId xmlns:a16="http://schemas.microsoft.com/office/drawing/2014/main" id="{7AFA1F32-01DB-482A-8A75-5CCE621A119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06" name="AutoShape 31">
          <a:extLst>
            <a:ext uri="{FF2B5EF4-FFF2-40B4-BE49-F238E27FC236}">
              <a16:creationId xmlns:a16="http://schemas.microsoft.com/office/drawing/2014/main" id="{526605EF-5C9A-4AEB-AE9E-92CBA5A0A9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07" name="AutoShape 31">
          <a:extLst>
            <a:ext uri="{FF2B5EF4-FFF2-40B4-BE49-F238E27FC236}">
              <a16:creationId xmlns:a16="http://schemas.microsoft.com/office/drawing/2014/main" id="{D27BE0F1-1628-498B-958D-4CFE436724C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08" name="AutoShape 31">
          <a:extLst>
            <a:ext uri="{FF2B5EF4-FFF2-40B4-BE49-F238E27FC236}">
              <a16:creationId xmlns:a16="http://schemas.microsoft.com/office/drawing/2014/main" id="{BC0557B5-1072-4B73-A3D1-4E5255D035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09" name="AutoShape 31">
          <a:extLst>
            <a:ext uri="{FF2B5EF4-FFF2-40B4-BE49-F238E27FC236}">
              <a16:creationId xmlns:a16="http://schemas.microsoft.com/office/drawing/2014/main" id="{AC278B0C-141C-40F1-B808-79C19C02AF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10" name="AutoShape 31">
          <a:extLst>
            <a:ext uri="{FF2B5EF4-FFF2-40B4-BE49-F238E27FC236}">
              <a16:creationId xmlns:a16="http://schemas.microsoft.com/office/drawing/2014/main" id="{C463CA19-4AAB-4828-A91B-0222CEC855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11" name="AutoShape 31">
          <a:extLst>
            <a:ext uri="{FF2B5EF4-FFF2-40B4-BE49-F238E27FC236}">
              <a16:creationId xmlns:a16="http://schemas.microsoft.com/office/drawing/2014/main" id="{9D378A6A-048C-4A0C-B0C8-E941FCD092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12" name="AutoShape 31">
          <a:extLst>
            <a:ext uri="{FF2B5EF4-FFF2-40B4-BE49-F238E27FC236}">
              <a16:creationId xmlns:a16="http://schemas.microsoft.com/office/drawing/2014/main" id="{0D0BEF3C-7354-458F-98E4-1C5BA3FBA4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13" name="AutoShape 31">
          <a:extLst>
            <a:ext uri="{FF2B5EF4-FFF2-40B4-BE49-F238E27FC236}">
              <a16:creationId xmlns:a16="http://schemas.microsoft.com/office/drawing/2014/main" id="{18E17822-685A-480F-9AF4-30BBAB602B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14" name="AutoShape 31">
          <a:extLst>
            <a:ext uri="{FF2B5EF4-FFF2-40B4-BE49-F238E27FC236}">
              <a16:creationId xmlns:a16="http://schemas.microsoft.com/office/drawing/2014/main" id="{07004DB5-2A23-4A07-9561-81FE1CFAAED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15" name="AutoShape 31">
          <a:extLst>
            <a:ext uri="{FF2B5EF4-FFF2-40B4-BE49-F238E27FC236}">
              <a16:creationId xmlns:a16="http://schemas.microsoft.com/office/drawing/2014/main" id="{FC75F7BF-DF84-4735-9BD5-010D4E930A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16" name="AutoShape 31">
          <a:extLst>
            <a:ext uri="{FF2B5EF4-FFF2-40B4-BE49-F238E27FC236}">
              <a16:creationId xmlns:a16="http://schemas.microsoft.com/office/drawing/2014/main" id="{85CC5F1D-54BC-431B-9BE7-64E46DE3B62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17" name="AutoShape 31">
          <a:extLst>
            <a:ext uri="{FF2B5EF4-FFF2-40B4-BE49-F238E27FC236}">
              <a16:creationId xmlns:a16="http://schemas.microsoft.com/office/drawing/2014/main" id="{8AE0784F-708F-48A8-8DC2-FBF4EDFB50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18" name="AutoShape 31">
          <a:extLst>
            <a:ext uri="{FF2B5EF4-FFF2-40B4-BE49-F238E27FC236}">
              <a16:creationId xmlns:a16="http://schemas.microsoft.com/office/drawing/2014/main" id="{4D7DA7A5-3000-452D-8101-340443442DC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19" name="AutoShape 31">
          <a:extLst>
            <a:ext uri="{FF2B5EF4-FFF2-40B4-BE49-F238E27FC236}">
              <a16:creationId xmlns:a16="http://schemas.microsoft.com/office/drawing/2014/main" id="{7B693623-2901-48AA-B527-AB6826ABB7F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20" name="AutoShape 31">
          <a:extLst>
            <a:ext uri="{FF2B5EF4-FFF2-40B4-BE49-F238E27FC236}">
              <a16:creationId xmlns:a16="http://schemas.microsoft.com/office/drawing/2014/main" id="{CD335ACC-36C8-4FA6-AF58-EBF59FEE1D8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21" name="AutoShape 31">
          <a:extLst>
            <a:ext uri="{FF2B5EF4-FFF2-40B4-BE49-F238E27FC236}">
              <a16:creationId xmlns:a16="http://schemas.microsoft.com/office/drawing/2014/main" id="{DC680422-AB59-45B0-A8F2-50E9035EB0F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22" name="AutoShape 31">
          <a:extLst>
            <a:ext uri="{FF2B5EF4-FFF2-40B4-BE49-F238E27FC236}">
              <a16:creationId xmlns:a16="http://schemas.microsoft.com/office/drawing/2014/main" id="{ACA1B3F2-43B8-48C3-BC64-2F6DB620A9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23" name="AutoShape 31">
          <a:extLst>
            <a:ext uri="{FF2B5EF4-FFF2-40B4-BE49-F238E27FC236}">
              <a16:creationId xmlns:a16="http://schemas.microsoft.com/office/drawing/2014/main" id="{7A86BA7E-C32B-4D55-969E-B5ED3A730C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24" name="AutoShape 31">
          <a:extLst>
            <a:ext uri="{FF2B5EF4-FFF2-40B4-BE49-F238E27FC236}">
              <a16:creationId xmlns:a16="http://schemas.microsoft.com/office/drawing/2014/main" id="{0D2583C0-E778-4D0F-ABCE-9484C88129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25" name="AutoShape 31">
          <a:extLst>
            <a:ext uri="{FF2B5EF4-FFF2-40B4-BE49-F238E27FC236}">
              <a16:creationId xmlns:a16="http://schemas.microsoft.com/office/drawing/2014/main" id="{F076BBDA-2FCE-40CC-B12B-B8D3C23303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26" name="AutoShape 31">
          <a:extLst>
            <a:ext uri="{FF2B5EF4-FFF2-40B4-BE49-F238E27FC236}">
              <a16:creationId xmlns:a16="http://schemas.microsoft.com/office/drawing/2014/main" id="{66FF1534-0911-4BDA-A659-54E89508230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27" name="AutoShape 31">
          <a:extLst>
            <a:ext uri="{FF2B5EF4-FFF2-40B4-BE49-F238E27FC236}">
              <a16:creationId xmlns:a16="http://schemas.microsoft.com/office/drawing/2014/main" id="{0A7E15A8-490E-4791-B8DD-7F60E58C7DB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28" name="AutoShape 31">
          <a:extLst>
            <a:ext uri="{FF2B5EF4-FFF2-40B4-BE49-F238E27FC236}">
              <a16:creationId xmlns:a16="http://schemas.microsoft.com/office/drawing/2014/main" id="{B8E3BF85-48B4-4692-9457-0D7020F1C86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29" name="AutoShape 31">
          <a:extLst>
            <a:ext uri="{FF2B5EF4-FFF2-40B4-BE49-F238E27FC236}">
              <a16:creationId xmlns:a16="http://schemas.microsoft.com/office/drawing/2014/main" id="{91C02DD1-330E-444A-9CB4-6F2EFD9FB8A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30" name="AutoShape 31">
          <a:extLst>
            <a:ext uri="{FF2B5EF4-FFF2-40B4-BE49-F238E27FC236}">
              <a16:creationId xmlns:a16="http://schemas.microsoft.com/office/drawing/2014/main" id="{1E696EA2-A84C-4781-AA9F-48EFC50467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31" name="AutoShape 31">
          <a:extLst>
            <a:ext uri="{FF2B5EF4-FFF2-40B4-BE49-F238E27FC236}">
              <a16:creationId xmlns:a16="http://schemas.microsoft.com/office/drawing/2014/main" id="{E1B95010-07F7-484C-9026-8A2C3914A0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32" name="AutoShape 31">
          <a:extLst>
            <a:ext uri="{FF2B5EF4-FFF2-40B4-BE49-F238E27FC236}">
              <a16:creationId xmlns:a16="http://schemas.microsoft.com/office/drawing/2014/main" id="{E6ACEE61-C22C-4D71-8747-4860A1A11C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33" name="AutoShape 31">
          <a:extLst>
            <a:ext uri="{FF2B5EF4-FFF2-40B4-BE49-F238E27FC236}">
              <a16:creationId xmlns:a16="http://schemas.microsoft.com/office/drawing/2014/main" id="{291F34FF-8335-410B-BC0A-EEA3C8F4C7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34" name="AutoShape 31">
          <a:extLst>
            <a:ext uri="{FF2B5EF4-FFF2-40B4-BE49-F238E27FC236}">
              <a16:creationId xmlns:a16="http://schemas.microsoft.com/office/drawing/2014/main" id="{E596A3EF-7C7B-480B-BD9B-241BE8FCE9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35" name="AutoShape 31">
          <a:extLst>
            <a:ext uri="{FF2B5EF4-FFF2-40B4-BE49-F238E27FC236}">
              <a16:creationId xmlns:a16="http://schemas.microsoft.com/office/drawing/2014/main" id="{CDC93F80-FCED-4402-AE2C-3FD2B49BE42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36" name="AutoShape 31">
          <a:extLst>
            <a:ext uri="{FF2B5EF4-FFF2-40B4-BE49-F238E27FC236}">
              <a16:creationId xmlns:a16="http://schemas.microsoft.com/office/drawing/2014/main" id="{1082A16B-29FB-4D4F-8730-276FE42D45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37" name="AutoShape 31">
          <a:extLst>
            <a:ext uri="{FF2B5EF4-FFF2-40B4-BE49-F238E27FC236}">
              <a16:creationId xmlns:a16="http://schemas.microsoft.com/office/drawing/2014/main" id="{BD40122D-2016-4D6A-89DB-E64B4FD134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38" name="AutoShape 31">
          <a:extLst>
            <a:ext uri="{FF2B5EF4-FFF2-40B4-BE49-F238E27FC236}">
              <a16:creationId xmlns:a16="http://schemas.microsoft.com/office/drawing/2014/main" id="{4E4098FB-D9E4-4729-ACAA-8251B1DB354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39" name="AutoShape 31">
          <a:extLst>
            <a:ext uri="{FF2B5EF4-FFF2-40B4-BE49-F238E27FC236}">
              <a16:creationId xmlns:a16="http://schemas.microsoft.com/office/drawing/2014/main" id="{1C1272EB-CFB8-4A59-831D-DBF6065E8F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40" name="AutoShape 31">
          <a:extLst>
            <a:ext uri="{FF2B5EF4-FFF2-40B4-BE49-F238E27FC236}">
              <a16:creationId xmlns:a16="http://schemas.microsoft.com/office/drawing/2014/main" id="{5F78E5AA-9BB9-45E4-A24D-9E41A8A9401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41" name="AutoShape 31">
          <a:extLst>
            <a:ext uri="{FF2B5EF4-FFF2-40B4-BE49-F238E27FC236}">
              <a16:creationId xmlns:a16="http://schemas.microsoft.com/office/drawing/2014/main" id="{4B837B9F-AF8F-4ECE-AE2A-CAB85E366A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42" name="AutoShape 31">
          <a:extLst>
            <a:ext uri="{FF2B5EF4-FFF2-40B4-BE49-F238E27FC236}">
              <a16:creationId xmlns:a16="http://schemas.microsoft.com/office/drawing/2014/main" id="{4AD783AF-29E9-4EBD-B4E7-D50FC87B4B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43" name="AutoShape 31">
          <a:extLst>
            <a:ext uri="{FF2B5EF4-FFF2-40B4-BE49-F238E27FC236}">
              <a16:creationId xmlns:a16="http://schemas.microsoft.com/office/drawing/2014/main" id="{FFE35642-7F0D-4CEF-9B29-44C81C114F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44" name="AutoShape 31">
          <a:extLst>
            <a:ext uri="{FF2B5EF4-FFF2-40B4-BE49-F238E27FC236}">
              <a16:creationId xmlns:a16="http://schemas.microsoft.com/office/drawing/2014/main" id="{898F3FDD-EAF1-43D6-AF03-CBF98C85EB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45" name="AutoShape 31">
          <a:extLst>
            <a:ext uri="{FF2B5EF4-FFF2-40B4-BE49-F238E27FC236}">
              <a16:creationId xmlns:a16="http://schemas.microsoft.com/office/drawing/2014/main" id="{6819C7C5-8266-4BBD-8850-5467F636CA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46" name="AutoShape 31">
          <a:extLst>
            <a:ext uri="{FF2B5EF4-FFF2-40B4-BE49-F238E27FC236}">
              <a16:creationId xmlns:a16="http://schemas.microsoft.com/office/drawing/2014/main" id="{8DCF3A29-B1D8-4144-B83D-D315C1E8FB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47" name="AutoShape 31">
          <a:extLst>
            <a:ext uri="{FF2B5EF4-FFF2-40B4-BE49-F238E27FC236}">
              <a16:creationId xmlns:a16="http://schemas.microsoft.com/office/drawing/2014/main" id="{DFA4F53B-16AE-4731-A30E-43B62E6EDA3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48" name="AutoShape 31">
          <a:extLst>
            <a:ext uri="{FF2B5EF4-FFF2-40B4-BE49-F238E27FC236}">
              <a16:creationId xmlns:a16="http://schemas.microsoft.com/office/drawing/2014/main" id="{4D0CB102-7CB1-414A-BE75-3A639A8B59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49" name="AutoShape 31">
          <a:extLst>
            <a:ext uri="{FF2B5EF4-FFF2-40B4-BE49-F238E27FC236}">
              <a16:creationId xmlns:a16="http://schemas.microsoft.com/office/drawing/2014/main" id="{65DCEA1B-94A0-4766-ABE9-DA58771486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50" name="AutoShape 31">
          <a:extLst>
            <a:ext uri="{FF2B5EF4-FFF2-40B4-BE49-F238E27FC236}">
              <a16:creationId xmlns:a16="http://schemas.microsoft.com/office/drawing/2014/main" id="{007AAE1F-E159-48FA-B509-A95DFAEE6C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51" name="AutoShape 31">
          <a:extLst>
            <a:ext uri="{FF2B5EF4-FFF2-40B4-BE49-F238E27FC236}">
              <a16:creationId xmlns:a16="http://schemas.microsoft.com/office/drawing/2014/main" id="{25611403-46A8-4BAA-926D-EA8A62E65A3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52" name="AutoShape 31">
          <a:extLst>
            <a:ext uri="{FF2B5EF4-FFF2-40B4-BE49-F238E27FC236}">
              <a16:creationId xmlns:a16="http://schemas.microsoft.com/office/drawing/2014/main" id="{C01ACB2A-A73C-47A3-B81A-4F08014482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53" name="AutoShape 31">
          <a:extLst>
            <a:ext uri="{FF2B5EF4-FFF2-40B4-BE49-F238E27FC236}">
              <a16:creationId xmlns:a16="http://schemas.microsoft.com/office/drawing/2014/main" id="{9E345E67-9FE5-43A8-B7B6-B6B6C7CE13D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54" name="AutoShape 31">
          <a:extLst>
            <a:ext uri="{FF2B5EF4-FFF2-40B4-BE49-F238E27FC236}">
              <a16:creationId xmlns:a16="http://schemas.microsoft.com/office/drawing/2014/main" id="{2BA2776A-A45D-4F36-8B48-0290749EDB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55" name="AutoShape 31">
          <a:extLst>
            <a:ext uri="{FF2B5EF4-FFF2-40B4-BE49-F238E27FC236}">
              <a16:creationId xmlns:a16="http://schemas.microsoft.com/office/drawing/2014/main" id="{14D8492C-F927-44CB-9B7C-40895892489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56" name="AutoShape 31">
          <a:extLst>
            <a:ext uri="{FF2B5EF4-FFF2-40B4-BE49-F238E27FC236}">
              <a16:creationId xmlns:a16="http://schemas.microsoft.com/office/drawing/2014/main" id="{0670C6EC-B354-487E-BF00-8F180936CA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57" name="AutoShape 31">
          <a:extLst>
            <a:ext uri="{FF2B5EF4-FFF2-40B4-BE49-F238E27FC236}">
              <a16:creationId xmlns:a16="http://schemas.microsoft.com/office/drawing/2014/main" id="{64D5134B-D692-4767-B378-1568C7E88C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58" name="AutoShape 31">
          <a:extLst>
            <a:ext uri="{FF2B5EF4-FFF2-40B4-BE49-F238E27FC236}">
              <a16:creationId xmlns:a16="http://schemas.microsoft.com/office/drawing/2014/main" id="{B466C87D-8E6F-4B16-A89B-108934C805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59" name="AutoShape 31">
          <a:extLst>
            <a:ext uri="{FF2B5EF4-FFF2-40B4-BE49-F238E27FC236}">
              <a16:creationId xmlns:a16="http://schemas.microsoft.com/office/drawing/2014/main" id="{4A6E390A-FB9F-4443-A82D-8DC8521D960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60" name="AutoShape 31">
          <a:extLst>
            <a:ext uri="{FF2B5EF4-FFF2-40B4-BE49-F238E27FC236}">
              <a16:creationId xmlns:a16="http://schemas.microsoft.com/office/drawing/2014/main" id="{43DA5EB2-8308-49E8-8825-8CA261DAAC8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61" name="AutoShape 31">
          <a:extLst>
            <a:ext uri="{FF2B5EF4-FFF2-40B4-BE49-F238E27FC236}">
              <a16:creationId xmlns:a16="http://schemas.microsoft.com/office/drawing/2014/main" id="{E5775DC3-D8C2-4C61-9397-09B0608BEA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62" name="AutoShape 31">
          <a:extLst>
            <a:ext uri="{FF2B5EF4-FFF2-40B4-BE49-F238E27FC236}">
              <a16:creationId xmlns:a16="http://schemas.microsoft.com/office/drawing/2014/main" id="{2414384D-EB25-4E6D-ABBF-A8961BB2A9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63" name="AutoShape 31">
          <a:extLst>
            <a:ext uri="{FF2B5EF4-FFF2-40B4-BE49-F238E27FC236}">
              <a16:creationId xmlns:a16="http://schemas.microsoft.com/office/drawing/2014/main" id="{EE83E17E-7233-4F80-B43A-B19C1429F1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64" name="AutoShape 31">
          <a:extLst>
            <a:ext uri="{FF2B5EF4-FFF2-40B4-BE49-F238E27FC236}">
              <a16:creationId xmlns:a16="http://schemas.microsoft.com/office/drawing/2014/main" id="{E53E40E3-DDD3-4B5C-8404-48CB6BE3BC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65" name="AutoShape 31">
          <a:extLst>
            <a:ext uri="{FF2B5EF4-FFF2-40B4-BE49-F238E27FC236}">
              <a16:creationId xmlns:a16="http://schemas.microsoft.com/office/drawing/2014/main" id="{5EFEE293-B48A-44C2-B6AC-24FC74FD733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66" name="AutoShape 31">
          <a:extLst>
            <a:ext uri="{FF2B5EF4-FFF2-40B4-BE49-F238E27FC236}">
              <a16:creationId xmlns:a16="http://schemas.microsoft.com/office/drawing/2014/main" id="{3491AB67-505D-4838-B8CE-8DF3C66DF2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67" name="AutoShape 31">
          <a:extLst>
            <a:ext uri="{FF2B5EF4-FFF2-40B4-BE49-F238E27FC236}">
              <a16:creationId xmlns:a16="http://schemas.microsoft.com/office/drawing/2014/main" id="{82AC3FEB-18FD-46B1-93F2-30C3230FC5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68" name="AutoShape 31">
          <a:extLst>
            <a:ext uri="{FF2B5EF4-FFF2-40B4-BE49-F238E27FC236}">
              <a16:creationId xmlns:a16="http://schemas.microsoft.com/office/drawing/2014/main" id="{8EEEE379-5554-4C49-A0D9-EF3F4F09111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69" name="AutoShape 31">
          <a:extLst>
            <a:ext uri="{FF2B5EF4-FFF2-40B4-BE49-F238E27FC236}">
              <a16:creationId xmlns:a16="http://schemas.microsoft.com/office/drawing/2014/main" id="{27A5FEDF-C6BA-4475-84F0-75BAD04E08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70" name="AutoShape 31">
          <a:extLst>
            <a:ext uri="{FF2B5EF4-FFF2-40B4-BE49-F238E27FC236}">
              <a16:creationId xmlns:a16="http://schemas.microsoft.com/office/drawing/2014/main" id="{7AE25D83-2157-4F8A-9C8A-AD71BE9A45B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71" name="AutoShape 31">
          <a:extLst>
            <a:ext uri="{FF2B5EF4-FFF2-40B4-BE49-F238E27FC236}">
              <a16:creationId xmlns:a16="http://schemas.microsoft.com/office/drawing/2014/main" id="{75AEE867-1374-45E7-A81E-FA0EB23683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72" name="AutoShape 31">
          <a:extLst>
            <a:ext uri="{FF2B5EF4-FFF2-40B4-BE49-F238E27FC236}">
              <a16:creationId xmlns:a16="http://schemas.microsoft.com/office/drawing/2014/main" id="{A7610B30-BA2B-4A07-86FE-2BD30E017B2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73" name="AutoShape 31">
          <a:extLst>
            <a:ext uri="{FF2B5EF4-FFF2-40B4-BE49-F238E27FC236}">
              <a16:creationId xmlns:a16="http://schemas.microsoft.com/office/drawing/2014/main" id="{6E8D1A5C-6062-4F21-9137-EC076EB3C6B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74" name="AutoShape 31">
          <a:extLst>
            <a:ext uri="{FF2B5EF4-FFF2-40B4-BE49-F238E27FC236}">
              <a16:creationId xmlns:a16="http://schemas.microsoft.com/office/drawing/2014/main" id="{8B21AA35-ADC2-4419-A4A9-81D1D40A68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75" name="AutoShape 31">
          <a:extLst>
            <a:ext uri="{FF2B5EF4-FFF2-40B4-BE49-F238E27FC236}">
              <a16:creationId xmlns:a16="http://schemas.microsoft.com/office/drawing/2014/main" id="{5A6F5B4C-73E4-4221-9D56-B8E355C8F4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76" name="AutoShape 31">
          <a:extLst>
            <a:ext uri="{FF2B5EF4-FFF2-40B4-BE49-F238E27FC236}">
              <a16:creationId xmlns:a16="http://schemas.microsoft.com/office/drawing/2014/main" id="{9DD8E202-324C-412C-9C67-B90E3FFECE0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77" name="AutoShape 31">
          <a:extLst>
            <a:ext uri="{FF2B5EF4-FFF2-40B4-BE49-F238E27FC236}">
              <a16:creationId xmlns:a16="http://schemas.microsoft.com/office/drawing/2014/main" id="{B370BDEC-26A0-49D5-9CB9-8A63A82ADC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78" name="AutoShape 31">
          <a:extLst>
            <a:ext uri="{FF2B5EF4-FFF2-40B4-BE49-F238E27FC236}">
              <a16:creationId xmlns:a16="http://schemas.microsoft.com/office/drawing/2014/main" id="{BC2A03F4-C731-40CC-A3DB-E16CD787A19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79" name="AutoShape 31">
          <a:extLst>
            <a:ext uri="{FF2B5EF4-FFF2-40B4-BE49-F238E27FC236}">
              <a16:creationId xmlns:a16="http://schemas.microsoft.com/office/drawing/2014/main" id="{4B5F65BE-9725-4EF8-8690-5A58FCE5928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80" name="AutoShape 31">
          <a:extLst>
            <a:ext uri="{FF2B5EF4-FFF2-40B4-BE49-F238E27FC236}">
              <a16:creationId xmlns:a16="http://schemas.microsoft.com/office/drawing/2014/main" id="{4222DD38-F3B4-45C2-9365-ABC9439CB94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81" name="AutoShape 31">
          <a:extLst>
            <a:ext uri="{FF2B5EF4-FFF2-40B4-BE49-F238E27FC236}">
              <a16:creationId xmlns:a16="http://schemas.microsoft.com/office/drawing/2014/main" id="{4BA8BA4B-6F9F-42E7-9ABB-345AC14E56E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82" name="AutoShape 31">
          <a:extLst>
            <a:ext uri="{FF2B5EF4-FFF2-40B4-BE49-F238E27FC236}">
              <a16:creationId xmlns:a16="http://schemas.microsoft.com/office/drawing/2014/main" id="{DB151C2B-A6E6-4793-9EA5-F4896AACF7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83" name="AutoShape 31">
          <a:extLst>
            <a:ext uri="{FF2B5EF4-FFF2-40B4-BE49-F238E27FC236}">
              <a16:creationId xmlns:a16="http://schemas.microsoft.com/office/drawing/2014/main" id="{9DA48822-3E3B-47E1-9AAE-254FF6554C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84" name="AutoShape 31">
          <a:extLst>
            <a:ext uri="{FF2B5EF4-FFF2-40B4-BE49-F238E27FC236}">
              <a16:creationId xmlns:a16="http://schemas.microsoft.com/office/drawing/2014/main" id="{A470F906-B33F-45B6-8A6F-FC78BC354FF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85" name="AutoShape 31">
          <a:extLst>
            <a:ext uri="{FF2B5EF4-FFF2-40B4-BE49-F238E27FC236}">
              <a16:creationId xmlns:a16="http://schemas.microsoft.com/office/drawing/2014/main" id="{F9B1BAC4-9808-40A3-812B-00356A533E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86" name="AutoShape 31">
          <a:extLst>
            <a:ext uri="{FF2B5EF4-FFF2-40B4-BE49-F238E27FC236}">
              <a16:creationId xmlns:a16="http://schemas.microsoft.com/office/drawing/2014/main" id="{14152ED2-D70A-4751-81C2-22A958D8F8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87" name="AutoShape 31">
          <a:extLst>
            <a:ext uri="{FF2B5EF4-FFF2-40B4-BE49-F238E27FC236}">
              <a16:creationId xmlns:a16="http://schemas.microsoft.com/office/drawing/2014/main" id="{2242763E-2CB8-44F1-81A9-61CE4AAC01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88" name="AutoShape 31">
          <a:extLst>
            <a:ext uri="{FF2B5EF4-FFF2-40B4-BE49-F238E27FC236}">
              <a16:creationId xmlns:a16="http://schemas.microsoft.com/office/drawing/2014/main" id="{1CC9F9FC-38EC-48D9-811C-C004B53A27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89" name="AutoShape 31">
          <a:extLst>
            <a:ext uri="{FF2B5EF4-FFF2-40B4-BE49-F238E27FC236}">
              <a16:creationId xmlns:a16="http://schemas.microsoft.com/office/drawing/2014/main" id="{24E8DAB9-F631-4737-B0D6-409856B9E7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90" name="AutoShape 31">
          <a:extLst>
            <a:ext uri="{FF2B5EF4-FFF2-40B4-BE49-F238E27FC236}">
              <a16:creationId xmlns:a16="http://schemas.microsoft.com/office/drawing/2014/main" id="{75A71541-041A-4D9C-AE7C-CE3C0B623F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91" name="AutoShape 31">
          <a:extLst>
            <a:ext uri="{FF2B5EF4-FFF2-40B4-BE49-F238E27FC236}">
              <a16:creationId xmlns:a16="http://schemas.microsoft.com/office/drawing/2014/main" id="{9AFAFB94-24F9-4242-8646-6FC1680DCC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92" name="AutoShape 31">
          <a:extLst>
            <a:ext uri="{FF2B5EF4-FFF2-40B4-BE49-F238E27FC236}">
              <a16:creationId xmlns:a16="http://schemas.microsoft.com/office/drawing/2014/main" id="{F3FEA544-F635-4B19-941E-EA637752792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93" name="AutoShape 31">
          <a:extLst>
            <a:ext uri="{FF2B5EF4-FFF2-40B4-BE49-F238E27FC236}">
              <a16:creationId xmlns:a16="http://schemas.microsoft.com/office/drawing/2014/main" id="{AF7454C6-4F1D-488E-98D5-8F52CAAF4E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94" name="AutoShape 31">
          <a:extLst>
            <a:ext uri="{FF2B5EF4-FFF2-40B4-BE49-F238E27FC236}">
              <a16:creationId xmlns:a16="http://schemas.microsoft.com/office/drawing/2014/main" id="{97F5EF37-93F8-4EC9-998F-474C4BB364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95" name="AutoShape 31">
          <a:extLst>
            <a:ext uri="{FF2B5EF4-FFF2-40B4-BE49-F238E27FC236}">
              <a16:creationId xmlns:a16="http://schemas.microsoft.com/office/drawing/2014/main" id="{0B8C8357-B439-45F6-BF65-DAE72C4D68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96" name="AutoShape 31">
          <a:extLst>
            <a:ext uri="{FF2B5EF4-FFF2-40B4-BE49-F238E27FC236}">
              <a16:creationId xmlns:a16="http://schemas.microsoft.com/office/drawing/2014/main" id="{D212B922-1112-4443-AD16-0186445C74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97" name="AutoShape 31">
          <a:extLst>
            <a:ext uri="{FF2B5EF4-FFF2-40B4-BE49-F238E27FC236}">
              <a16:creationId xmlns:a16="http://schemas.microsoft.com/office/drawing/2014/main" id="{914E0AB9-3DDC-45C4-81F3-EB7E0E2A1EA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98" name="AutoShape 31">
          <a:extLst>
            <a:ext uri="{FF2B5EF4-FFF2-40B4-BE49-F238E27FC236}">
              <a16:creationId xmlns:a16="http://schemas.microsoft.com/office/drawing/2014/main" id="{5A0C61B8-3D1D-4672-9E93-02307A1B616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299" name="AutoShape 31">
          <a:extLst>
            <a:ext uri="{FF2B5EF4-FFF2-40B4-BE49-F238E27FC236}">
              <a16:creationId xmlns:a16="http://schemas.microsoft.com/office/drawing/2014/main" id="{93F39AE7-C046-4154-A492-00C46AD204C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00" name="AutoShape 31">
          <a:extLst>
            <a:ext uri="{FF2B5EF4-FFF2-40B4-BE49-F238E27FC236}">
              <a16:creationId xmlns:a16="http://schemas.microsoft.com/office/drawing/2014/main" id="{35148855-8ED0-4F40-8180-5FF5943F41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01" name="AutoShape 31">
          <a:extLst>
            <a:ext uri="{FF2B5EF4-FFF2-40B4-BE49-F238E27FC236}">
              <a16:creationId xmlns:a16="http://schemas.microsoft.com/office/drawing/2014/main" id="{192DC6B9-5B18-42F6-8517-353196314F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02" name="AutoShape 31">
          <a:extLst>
            <a:ext uri="{FF2B5EF4-FFF2-40B4-BE49-F238E27FC236}">
              <a16:creationId xmlns:a16="http://schemas.microsoft.com/office/drawing/2014/main" id="{AD0A2365-08F3-4DB4-9511-5FD4C330F7E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03" name="AutoShape 31">
          <a:extLst>
            <a:ext uri="{FF2B5EF4-FFF2-40B4-BE49-F238E27FC236}">
              <a16:creationId xmlns:a16="http://schemas.microsoft.com/office/drawing/2014/main" id="{2BC8CDF4-8DA4-4023-807D-A9A3DEA145E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04" name="AutoShape 31">
          <a:extLst>
            <a:ext uri="{FF2B5EF4-FFF2-40B4-BE49-F238E27FC236}">
              <a16:creationId xmlns:a16="http://schemas.microsoft.com/office/drawing/2014/main" id="{56B35270-D17A-4B87-B38A-E97E72F84BE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05" name="AutoShape 31">
          <a:extLst>
            <a:ext uri="{FF2B5EF4-FFF2-40B4-BE49-F238E27FC236}">
              <a16:creationId xmlns:a16="http://schemas.microsoft.com/office/drawing/2014/main" id="{7AB58B0D-F6A7-4743-8C17-A8801E71ACF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06" name="AutoShape 31">
          <a:extLst>
            <a:ext uri="{FF2B5EF4-FFF2-40B4-BE49-F238E27FC236}">
              <a16:creationId xmlns:a16="http://schemas.microsoft.com/office/drawing/2014/main" id="{E32A4E0C-3788-4B0E-8082-76411F822F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07" name="AutoShape 31">
          <a:extLst>
            <a:ext uri="{FF2B5EF4-FFF2-40B4-BE49-F238E27FC236}">
              <a16:creationId xmlns:a16="http://schemas.microsoft.com/office/drawing/2014/main" id="{9B55B213-2A71-41BA-B473-ED6B4E45B4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08" name="AutoShape 31">
          <a:extLst>
            <a:ext uri="{FF2B5EF4-FFF2-40B4-BE49-F238E27FC236}">
              <a16:creationId xmlns:a16="http://schemas.microsoft.com/office/drawing/2014/main" id="{69F0E45C-225F-44DF-96EE-94CD1E6B18A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09" name="AutoShape 31">
          <a:extLst>
            <a:ext uri="{FF2B5EF4-FFF2-40B4-BE49-F238E27FC236}">
              <a16:creationId xmlns:a16="http://schemas.microsoft.com/office/drawing/2014/main" id="{5C9ECF42-346D-4E54-B31E-E66584126E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10" name="AutoShape 31">
          <a:extLst>
            <a:ext uri="{FF2B5EF4-FFF2-40B4-BE49-F238E27FC236}">
              <a16:creationId xmlns:a16="http://schemas.microsoft.com/office/drawing/2014/main" id="{41E043A4-A66A-429D-9494-0261BC55FD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11" name="AutoShape 31">
          <a:extLst>
            <a:ext uri="{FF2B5EF4-FFF2-40B4-BE49-F238E27FC236}">
              <a16:creationId xmlns:a16="http://schemas.microsoft.com/office/drawing/2014/main" id="{EE3F60EB-CBE2-4CB0-8264-0CB2324F1F1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12" name="AutoShape 31">
          <a:extLst>
            <a:ext uri="{FF2B5EF4-FFF2-40B4-BE49-F238E27FC236}">
              <a16:creationId xmlns:a16="http://schemas.microsoft.com/office/drawing/2014/main" id="{5B2795E9-EA5E-46D2-8AE0-6B9CBAD07A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13" name="AutoShape 31">
          <a:extLst>
            <a:ext uri="{FF2B5EF4-FFF2-40B4-BE49-F238E27FC236}">
              <a16:creationId xmlns:a16="http://schemas.microsoft.com/office/drawing/2014/main" id="{87AAC120-600A-45B8-93BD-D0A3F8FE8BF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14" name="AutoShape 31">
          <a:extLst>
            <a:ext uri="{FF2B5EF4-FFF2-40B4-BE49-F238E27FC236}">
              <a16:creationId xmlns:a16="http://schemas.microsoft.com/office/drawing/2014/main" id="{102DB580-7C9B-4000-B139-B7F1F78C7E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15" name="AutoShape 31">
          <a:extLst>
            <a:ext uri="{FF2B5EF4-FFF2-40B4-BE49-F238E27FC236}">
              <a16:creationId xmlns:a16="http://schemas.microsoft.com/office/drawing/2014/main" id="{B2B0CABD-5851-4716-87B5-65627FEAA34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16" name="AutoShape 31">
          <a:extLst>
            <a:ext uri="{FF2B5EF4-FFF2-40B4-BE49-F238E27FC236}">
              <a16:creationId xmlns:a16="http://schemas.microsoft.com/office/drawing/2014/main" id="{BDD61B03-EAE4-498C-BB78-F92AD37EEC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17" name="AutoShape 31">
          <a:extLst>
            <a:ext uri="{FF2B5EF4-FFF2-40B4-BE49-F238E27FC236}">
              <a16:creationId xmlns:a16="http://schemas.microsoft.com/office/drawing/2014/main" id="{C36B4CAC-3BF9-45A9-A964-60C67FACE10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18" name="AutoShape 31">
          <a:extLst>
            <a:ext uri="{FF2B5EF4-FFF2-40B4-BE49-F238E27FC236}">
              <a16:creationId xmlns:a16="http://schemas.microsoft.com/office/drawing/2014/main" id="{C194D277-01A8-4776-AD10-33D80D848D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19" name="AutoShape 31">
          <a:extLst>
            <a:ext uri="{FF2B5EF4-FFF2-40B4-BE49-F238E27FC236}">
              <a16:creationId xmlns:a16="http://schemas.microsoft.com/office/drawing/2014/main" id="{F0ACA6AC-B61C-48F5-B5BA-44B1CAA134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20" name="AutoShape 31">
          <a:extLst>
            <a:ext uri="{FF2B5EF4-FFF2-40B4-BE49-F238E27FC236}">
              <a16:creationId xmlns:a16="http://schemas.microsoft.com/office/drawing/2014/main" id="{602539DC-0F87-4D15-8E98-1A9217E1652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21" name="AutoShape 31">
          <a:extLst>
            <a:ext uri="{FF2B5EF4-FFF2-40B4-BE49-F238E27FC236}">
              <a16:creationId xmlns:a16="http://schemas.microsoft.com/office/drawing/2014/main" id="{E9F856E1-DC6C-4E90-88DE-E042F28FEA1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22" name="AutoShape 31">
          <a:extLst>
            <a:ext uri="{FF2B5EF4-FFF2-40B4-BE49-F238E27FC236}">
              <a16:creationId xmlns:a16="http://schemas.microsoft.com/office/drawing/2014/main" id="{01E8A006-1C1F-41CE-967C-578864572F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23" name="AutoShape 31">
          <a:extLst>
            <a:ext uri="{FF2B5EF4-FFF2-40B4-BE49-F238E27FC236}">
              <a16:creationId xmlns:a16="http://schemas.microsoft.com/office/drawing/2014/main" id="{9BA35A16-0FCF-4C3F-9686-9B3269FB703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24" name="AutoShape 31">
          <a:extLst>
            <a:ext uri="{FF2B5EF4-FFF2-40B4-BE49-F238E27FC236}">
              <a16:creationId xmlns:a16="http://schemas.microsoft.com/office/drawing/2014/main" id="{FADBDF38-16C3-442E-9D33-898A5599D0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25" name="AutoShape 31">
          <a:extLst>
            <a:ext uri="{FF2B5EF4-FFF2-40B4-BE49-F238E27FC236}">
              <a16:creationId xmlns:a16="http://schemas.microsoft.com/office/drawing/2014/main" id="{1A96E5CE-E3A6-454B-AA69-538DA1DAF7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26" name="AutoShape 31">
          <a:extLst>
            <a:ext uri="{FF2B5EF4-FFF2-40B4-BE49-F238E27FC236}">
              <a16:creationId xmlns:a16="http://schemas.microsoft.com/office/drawing/2014/main" id="{1D5E50B3-5D48-4B61-8E02-3FC825F64A9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27" name="AutoShape 31">
          <a:extLst>
            <a:ext uri="{FF2B5EF4-FFF2-40B4-BE49-F238E27FC236}">
              <a16:creationId xmlns:a16="http://schemas.microsoft.com/office/drawing/2014/main" id="{E92B192B-37B6-4CCA-B065-5B78C7B2F34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28" name="AutoShape 31">
          <a:extLst>
            <a:ext uri="{FF2B5EF4-FFF2-40B4-BE49-F238E27FC236}">
              <a16:creationId xmlns:a16="http://schemas.microsoft.com/office/drawing/2014/main" id="{F37446D2-A40D-4515-B483-22056096CC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29" name="AutoShape 31">
          <a:extLst>
            <a:ext uri="{FF2B5EF4-FFF2-40B4-BE49-F238E27FC236}">
              <a16:creationId xmlns:a16="http://schemas.microsoft.com/office/drawing/2014/main" id="{F0FA96D7-73D4-4392-B4A6-9F5A5B3F8B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30" name="AutoShape 31">
          <a:extLst>
            <a:ext uri="{FF2B5EF4-FFF2-40B4-BE49-F238E27FC236}">
              <a16:creationId xmlns:a16="http://schemas.microsoft.com/office/drawing/2014/main" id="{8CA73683-DBBD-41BD-806A-7EC96126EB3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31" name="AutoShape 31">
          <a:extLst>
            <a:ext uri="{FF2B5EF4-FFF2-40B4-BE49-F238E27FC236}">
              <a16:creationId xmlns:a16="http://schemas.microsoft.com/office/drawing/2014/main" id="{E0280C15-2706-4B59-9838-F5B6B77159A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32" name="AutoShape 31">
          <a:extLst>
            <a:ext uri="{FF2B5EF4-FFF2-40B4-BE49-F238E27FC236}">
              <a16:creationId xmlns:a16="http://schemas.microsoft.com/office/drawing/2014/main" id="{6E5CCAF0-BFD3-4672-8CA2-9F0D713AF5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33" name="AutoShape 31">
          <a:extLst>
            <a:ext uri="{FF2B5EF4-FFF2-40B4-BE49-F238E27FC236}">
              <a16:creationId xmlns:a16="http://schemas.microsoft.com/office/drawing/2014/main" id="{462A82FB-DE2F-4BBD-9880-C8412AE3E0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34" name="AutoShape 31">
          <a:extLst>
            <a:ext uri="{FF2B5EF4-FFF2-40B4-BE49-F238E27FC236}">
              <a16:creationId xmlns:a16="http://schemas.microsoft.com/office/drawing/2014/main" id="{D5D74727-767D-4752-BEAB-8A043CD55E4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35" name="AutoShape 31">
          <a:extLst>
            <a:ext uri="{FF2B5EF4-FFF2-40B4-BE49-F238E27FC236}">
              <a16:creationId xmlns:a16="http://schemas.microsoft.com/office/drawing/2014/main" id="{25396E47-1820-4579-99C6-0A96E3F861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36" name="AutoShape 31">
          <a:extLst>
            <a:ext uri="{FF2B5EF4-FFF2-40B4-BE49-F238E27FC236}">
              <a16:creationId xmlns:a16="http://schemas.microsoft.com/office/drawing/2014/main" id="{569DFC4B-5D6B-4294-8017-DC2D7193484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37" name="AutoShape 31">
          <a:extLst>
            <a:ext uri="{FF2B5EF4-FFF2-40B4-BE49-F238E27FC236}">
              <a16:creationId xmlns:a16="http://schemas.microsoft.com/office/drawing/2014/main" id="{E144AB7F-9123-4A06-8299-6A520A5A9A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38" name="AutoShape 31">
          <a:extLst>
            <a:ext uri="{FF2B5EF4-FFF2-40B4-BE49-F238E27FC236}">
              <a16:creationId xmlns:a16="http://schemas.microsoft.com/office/drawing/2014/main" id="{E0F4F84C-6DE2-46DE-B182-C0CB8B12CA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39" name="AutoShape 31">
          <a:extLst>
            <a:ext uri="{FF2B5EF4-FFF2-40B4-BE49-F238E27FC236}">
              <a16:creationId xmlns:a16="http://schemas.microsoft.com/office/drawing/2014/main" id="{BBFD84C9-B93A-45F4-B011-48D6252CC80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40" name="AutoShape 31">
          <a:extLst>
            <a:ext uri="{FF2B5EF4-FFF2-40B4-BE49-F238E27FC236}">
              <a16:creationId xmlns:a16="http://schemas.microsoft.com/office/drawing/2014/main" id="{F43E5D98-514F-4788-AD2C-640675F84B7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41" name="AutoShape 31">
          <a:extLst>
            <a:ext uri="{FF2B5EF4-FFF2-40B4-BE49-F238E27FC236}">
              <a16:creationId xmlns:a16="http://schemas.microsoft.com/office/drawing/2014/main" id="{3A0710DE-AC8D-4B6F-AA50-9BAFA4AF2A5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42" name="AutoShape 31">
          <a:extLst>
            <a:ext uri="{FF2B5EF4-FFF2-40B4-BE49-F238E27FC236}">
              <a16:creationId xmlns:a16="http://schemas.microsoft.com/office/drawing/2014/main" id="{CD8E8648-7A46-4FEF-A8F7-F21CABCFD63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43" name="AutoShape 31">
          <a:extLst>
            <a:ext uri="{FF2B5EF4-FFF2-40B4-BE49-F238E27FC236}">
              <a16:creationId xmlns:a16="http://schemas.microsoft.com/office/drawing/2014/main" id="{EA67A510-D6EB-4AD4-8EEE-B899FDF667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44" name="AutoShape 31">
          <a:extLst>
            <a:ext uri="{FF2B5EF4-FFF2-40B4-BE49-F238E27FC236}">
              <a16:creationId xmlns:a16="http://schemas.microsoft.com/office/drawing/2014/main" id="{F37758CB-153F-433E-89E9-3A91D92F281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45" name="AutoShape 31">
          <a:extLst>
            <a:ext uri="{FF2B5EF4-FFF2-40B4-BE49-F238E27FC236}">
              <a16:creationId xmlns:a16="http://schemas.microsoft.com/office/drawing/2014/main" id="{99C94121-C6D9-4DD3-9EB3-DED4B834F2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46" name="AutoShape 31">
          <a:extLst>
            <a:ext uri="{FF2B5EF4-FFF2-40B4-BE49-F238E27FC236}">
              <a16:creationId xmlns:a16="http://schemas.microsoft.com/office/drawing/2014/main" id="{6EE06982-B518-4C81-BF61-85F250CE99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47" name="AutoShape 31">
          <a:extLst>
            <a:ext uri="{FF2B5EF4-FFF2-40B4-BE49-F238E27FC236}">
              <a16:creationId xmlns:a16="http://schemas.microsoft.com/office/drawing/2014/main" id="{62ABC3E0-2E3D-4628-A564-3FD8D7C89C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48" name="AutoShape 31">
          <a:extLst>
            <a:ext uri="{FF2B5EF4-FFF2-40B4-BE49-F238E27FC236}">
              <a16:creationId xmlns:a16="http://schemas.microsoft.com/office/drawing/2014/main" id="{54F6C559-F87C-4C1B-A043-AE9C053909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49" name="AutoShape 31">
          <a:extLst>
            <a:ext uri="{FF2B5EF4-FFF2-40B4-BE49-F238E27FC236}">
              <a16:creationId xmlns:a16="http://schemas.microsoft.com/office/drawing/2014/main" id="{E8DED4D7-6A21-45F4-B2BE-B5550D3663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50" name="AutoShape 31">
          <a:extLst>
            <a:ext uri="{FF2B5EF4-FFF2-40B4-BE49-F238E27FC236}">
              <a16:creationId xmlns:a16="http://schemas.microsoft.com/office/drawing/2014/main" id="{A9CD8C27-9971-47D7-B69D-E17C93EEA0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51" name="AutoShape 31">
          <a:extLst>
            <a:ext uri="{FF2B5EF4-FFF2-40B4-BE49-F238E27FC236}">
              <a16:creationId xmlns:a16="http://schemas.microsoft.com/office/drawing/2014/main" id="{5C902CA1-526C-42D1-AABB-8D000CA87BF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52" name="AutoShape 31">
          <a:extLst>
            <a:ext uri="{FF2B5EF4-FFF2-40B4-BE49-F238E27FC236}">
              <a16:creationId xmlns:a16="http://schemas.microsoft.com/office/drawing/2014/main" id="{05F9046D-5C08-40A7-9351-DE36C90C921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53" name="AutoShape 31">
          <a:extLst>
            <a:ext uri="{FF2B5EF4-FFF2-40B4-BE49-F238E27FC236}">
              <a16:creationId xmlns:a16="http://schemas.microsoft.com/office/drawing/2014/main" id="{4CD2FC87-309D-4E87-B167-50F9E658A9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54" name="AutoShape 31">
          <a:extLst>
            <a:ext uri="{FF2B5EF4-FFF2-40B4-BE49-F238E27FC236}">
              <a16:creationId xmlns:a16="http://schemas.microsoft.com/office/drawing/2014/main" id="{55A499EC-D65D-40E7-9BD6-738BAF32A9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55" name="AutoShape 31">
          <a:extLst>
            <a:ext uri="{FF2B5EF4-FFF2-40B4-BE49-F238E27FC236}">
              <a16:creationId xmlns:a16="http://schemas.microsoft.com/office/drawing/2014/main" id="{F59EF2FC-B8CC-40A7-A1D7-8E084F3F9E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56" name="AutoShape 31">
          <a:extLst>
            <a:ext uri="{FF2B5EF4-FFF2-40B4-BE49-F238E27FC236}">
              <a16:creationId xmlns:a16="http://schemas.microsoft.com/office/drawing/2014/main" id="{CBC1A24F-FA8E-4404-91C0-A35E19F377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57" name="AutoShape 31">
          <a:extLst>
            <a:ext uri="{FF2B5EF4-FFF2-40B4-BE49-F238E27FC236}">
              <a16:creationId xmlns:a16="http://schemas.microsoft.com/office/drawing/2014/main" id="{736D0BD2-E56C-4CB2-AD6D-EB6F32DAB54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58" name="AutoShape 31">
          <a:extLst>
            <a:ext uri="{FF2B5EF4-FFF2-40B4-BE49-F238E27FC236}">
              <a16:creationId xmlns:a16="http://schemas.microsoft.com/office/drawing/2014/main" id="{B9447D07-B69C-468C-9988-EC584C04B35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59" name="AutoShape 31">
          <a:extLst>
            <a:ext uri="{FF2B5EF4-FFF2-40B4-BE49-F238E27FC236}">
              <a16:creationId xmlns:a16="http://schemas.microsoft.com/office/drawing/2014/main" id="{61810477-A562-4080-8A52-0C9310B8A8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60" name="AutoShape 31">
          <a:extLst>
            <a:ext uri="{FF2B5EF4-FFF2-40B4-BE49-F238E27FC236}">
              <a16:creationId xmlns:a16="http://schemas.microsoft.com/office/drawing/2014/main" id="{9522E85D-7919-466F-9018-76BFAE2502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61" name="AutoShape 31">
          <a:extLst>
            <a:ext uri="{FF2B5EF4-FFF2-40B4-BE49-F238E27FC236}">
              <a16:creationId xmlns:a16="http://schemas.microsoft.com/office/drawing/2014/main" id="{6AF058FC-D2B9-4875-87C6-FE0CDF8749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62" name="AutoShape 31">
          <a:extLst>
            <a:ext uri="{FF2B5EF4-FFF2-40B4-BE49-F238E27FC236}">
              <a16:creationId xmlns:a16="http://schemas.microsoft.com/office/drawing/2014/main" id="{46A8F331-8BEB-4165-AAF5-6645E00554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63" name="AutoShape 31">
          <a:extLst>
            <a:ext uri="{FF2B5EF4-FFF2-40B4-BE49-F238E27FC236}">
              <a16:creationId xmlns:a16="http://schemas.microsoft.com/office/drawing/2014/main" id="{EA79310D-66FE-46EA-A210-874EF8D7DB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64" name="AutoShape 31">
          <a:extLst>
            <a:ext uri="{FF2B5EF4-FFF2-40B4-BE49-F238E27FC236}">
              <a16:creationId xmlns:a16="http://schemas.microsoft.com/office/drawing/2014/main" id="{9DEF53B9-9A25-4995-82F5-E6CF8430E5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65" name="AutoShape 31">
          <a:extLst>
            <a:ext uri="{FF2B5EF4-FFF2-40B4-BE49-F238E27FC236}">
              <a16:creationId xmlns:a16="http://schemas.microsoft.com/office/drawing/2014/main" id="{BFF2927B-26AD-4A85-A5B2-87F137B543E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66" name="AutoShape 31">
          <a:extLst>
            <a:ext uri="{FF2B5EF4-FFF2-40B4-BE49-F238E27FC236}">
              <a16:creationId xmlns:a16="http://schemas.microsoft.com/office/drawing/2014/main" id="{B39CDF04-77F9-4A68-AFDD-09EA62AA88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67" name="AutoShape 31">
          <a:extLst>
            <a:ext uri="{FF2B5EF4-FFF2-40B4-BE49-F238E27FC236}">
              <a16:creationId xmlns:a16="http://schemas.microsoft.com/office/drawing/2014/main" id="{70F7A694-84FB-485C-8960-6F90B2948F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68" name="AutoShape 31">
          <a:extLst>
            <a:ext uri="{FF2B5EF4-FFF2-40B4-BE49-F238E27FC236}">
              <a16:creationId xmlns:a16="http://schemas.microsoft.com/office/drawing/2014/main" id="{E6A6BF35-77AA-4482-B752-D843BB9BEF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69" name="AutoShape 31">
          <a:extLst>
            <a:ext uri="{FF2B5EF4-FFF2-40B4-BE49-F238E27FC236}">
              <a16:creationId xmlns:a16="http://schemas.microsoft.com/office/drawing/2014/main" id="{A02CA5D0-EDA8-4BCB-8E74-F82782F2D50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70" name="AutoShape 31">
          <a:extLst>
            <a:ext uri="{FF2B5EF4-FFF2-40B4-BE49-F238E27FC236}">
              <a16:creationId xmlns:a16="http://schemas.microsoft.com/office/drawing/2014/main" id="{518C4D1F-42EB-4FE7-8501-F36DFA9A57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71" name="AutoShape 31">
          <a:extLst>
            <a:ext uri="{FF2B5EF4-FFF2-40B4-BE49-F238E27FC236}">
              <a16:creationId xmlns:a16="http://schemas.microsoft.com/office/drawing/2014/main" id="{485F7EA0-A371-41B4-A19A-901E7BF746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72" name="AutoShape 31">
          <a:extLst>
            <a:ext uri="{FF2B5EF4-FFF2-40B4-BE49-F238E27FC236}">
              <a16:creationId xmlns:a16="http://schemas.microsoft.com/office/drawing/2014/main" id="{92DD7F7E-761F-4911-B2A8-4E099D25569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73" name="AutoShape 31">
          <a:extLst>
            <a:ext uri="{FF2B5EF4-FFF2-40B4-BE49-F238E27FC236}">
              <a16:creationId xmlns:a16="http://schemas.microsoft.com/office/drawing/2014/main" id="{4E8C7B11-CEEA-4022-9409-6222B47EA9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74" name="AutoShape 31">
          <a:extLst>
            <a:ext uri="{FF2B5EF4-FFF2-40B4-BE49-F238E27FC236}">
              <a16:creationId xmlns:a16="http://schemas.microsoft.com/office/drawing/2014/main" id="{2E4486C7-298A-401C-9EC8-DFAD68C6BA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75" name="AutoShape 31">
          <a:extLst>
            <a:ext uri="{FF2B5EF4-FFF2-40B4-BE49-F238E27FC236}">
              <a16:creationId xmlns:a16="http://schemas.microsoft.com/office/drawing/2014/main" id="{35192F41-94A3-4B1B-8085-5AE7B53779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76" name="AutoShape 31">
          <a:extLst>
            <a:ext uri="{FF2B5EF4-FFF2-40B4-BE49-F238E27FC236}">
              <a16:creationId xmlns:a16="http://schemas.microsoft.com/office/drawing/2014/main" id="{D6E784FE-D00F-4879-8D78-4D04C53ECCA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77" name="AutoShape 31">
          <a:extLst>
            <a:ext uri="{FF2B5EF4-FFF2-40B4-BE49-F238E27FC236}">
              <a16:creationId xmlns:a16="http://schemas.microsoft.com/office/drawing/2014/main" id="{D1A91CF6-8F62-450D-A460-24C00C36705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78" name="AutoShape 31">
          <a:extLst>
            <a:ext uri="{FF2B5EF4-FFF2-40B4-BE49-F238E27FC236}">
              <a16:creationId xmlns:a16="http://schemas.microsoft.com/office/drawing/2014/main" id="{A93A8287-F373-4744-AC7B-BCB066BDCB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79" name="AutoShape 31">
          <a:extLst>
            <a:ext uri="{FF2B5EF4-FFF2-40B4-BE49-F238E27FC236}">
              <a16:creationId xmlns:a16="http://schemas.microsoft.com/office/drawing/2014/main" id="{B91B4FD8-B971-46A4-B454-7A2937DDE3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80" name="AutoShape 31">
          <a:extLst>
            <a:ext uri="{FF2B5EF4-FFF2-40B4-BE49-F238E27FC236}">
              <a16:creationId xmlns:a16="http://schemas.microsoft.com/office/drawing/2014/main" id="{B152B661-2697-4236-9747-90B2C4BB33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81" name="AutoShape 31">
          <a:extLst>
            <a:ext uri="{FF2B5EF4-FFF2-40B4-BE49-F238E27FC236}">
              <a16:creationId xmlns:a16="http://schemas.microsoft.com/office/drawing/2014/main" id="{BC163D42-55E4-4D9F-A935-44422A8197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82" name="AutoShape 31">
          <a:extLst>
            <a:ext uri="{FF2B5EF4-FFF2-40B4-BE49-F238E27FC236}">
              <a16:creationId xmlns:a16="http://schemas.microsoft.com/office/drawing/2014/main" id="{ED402EB6-4532-4986-8524-B4EE04E7DA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83" name="AutoShape 31">
          <a:extLst>
            <a:ext uri="{FF2B5EF4-FFF2-40B4-BE49-F238E27FC236}">
              <a16:creationId xmlns:a16="http://schemas.microsoft.com/office/drawing/2014/main" id="{A9C0AA7F-A84B-4A7E-A82B-6AA95492622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84" name="AutoShape 31">
          <a:extLst>
            <a:ext uri="{FF2B5EF4-FFF2-40B4-BE49-F238E27FC236}">
              <a16:creationId xmlns:a16="http://schemas.microsoft.com/office/drawing/2014/main" id="{B1B6CF05-4F79-4256-A6E6-198E3F39D1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85" name="AutoShape 31">
          <a:extLst>
            <a:ext uri="{FF2B5EF4-FFF2-40B4-BE49-F238E27FC236}">
              <a16:creationId xmlns:a16="http://schemas.microsoft.com/office/drawing/2014/main" id="{D58FD2DE-C775-47B5-A915-C868E35B1A9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86" name="AutoShape 31">
          <a:extLst>
            <a:ext uri="{FF2B5EF4-FFF2-40B4-BE49-F238E27FC236}">
              <a16:creationId xmlns:a16="http://schemas.microsoft.com/office/drawing/2014/main" id="{4D797CCC-BBA8-48F9-849B-B749CEF7667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87" name="AutoShape 31">
          <a:extLst>
            <a:ext uri="{FF2B5EF4-FFF2-40B4-BE49-F238E27FC236}">
              <a16:creationId xmlns:a16="http://schemas.microsoft.com/office/drawing/2014/main" id="{6D4F04FC-CEB6-4455-B1AA-809F373EDEE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88" name="AutoShape 31">
          <a:extLst>
            <a:ext uri="{FF2B5EF4-FFF2-40B4-BE49-F238E27FC236}">
              <a16:creationId xmlns:a16="http://schemas.microsoft.com/office/drawing/2014/main" id="{BCFA9DD0-F24D-4FD7-B356-A0ABB70ACFA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89" name="AutoShape 31">
          <a:extLst>
            <a:ext uri="{FF2B5EF4-FFF2-40B4-BE49-F238E27FC236}">
              <a16:creationId xmlns:a16="http://schemas.microsoft.com/office/drawing/2014/main" id="{41637DCC-3DE1-4BAF-AB6C-596E18C285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90" name="AutoShape 31">
          <a:extLst>
            <a:ext uri="{FF2B5EF4-FFF2-40B4-BE49-F238E27FC236}">
              <a16:creationId xmlns:a16="http://schemas.microsoft.com/office/drawing/2014/main" id="{E9B2FABA-F53A-417C-B32F-FBE843E910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91" name="AutoShape 31">
          <a:extLst>
            <a:ext uri="{FF2B5EF4-FFF2-40B4-BE49-F238E27FC236}">
              <a16:creationId xmlns:a16="http://schemas.microsoft.com/office/drawing/2014/main" id="{7B4CDEDD-6EC7-468F-A568-BFC865100FC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92" name="AutoShape 31">
          <a:extLst>
            <a:ext uri="{FF2B5EF4-FFF2-40B4-BE49-F238E27FC236}">
              <a16:creationId xmlns:a16="http://schemas.microsoft.com/office/drawing/2014/main" id="{D296931E-F58D-4207-B633-6F22F0B3155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93" name="AutoShape 31">
          <a:extLst>
            <a:ext uri="{FF2B5EF4-FFF2-40B4-BE49-F238E27FC236}">
              <a16:creationId xmlns:a16="http://schemas.microsoft.com/office/drawing/2014/main" id="{B2E93E09-959A-47CE-85DE-AB6A6820892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94" name="AutoShape 31">
          <a:extLst>
            <a:ext uri="{FF2B5EF4-FFF2-40B4-BE49-F238E27FC236}">
              <a16:creationId xmlns:a16="http://schemas.microsoft.com/office/drawing/2014/main" id="{4DCF1496-DB51-4182-9C98-B0D55AF17A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95" name="AutoShape 31">
          <a:extLst>
            <a:ext uri="{FF2B5EF4-FFF2-40B4-BE49-F238E27FC236}">
              <a16:creationId xmlns:a16="http://schemas.microsoft.com/office/drawing/2014/main" id="{DD2B8553-0A7A-4377-9AE9-FAC03C7487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96" name="AutoShape 31">
          <a:extLst>
            <a:ext uri="{FF2B5EF4-FFF2-40B4-BE49-F238E27FC236}">
              <a16:creationId xmlns:a16="http://schemas.microsoft.com/office/drawing/2014/main" id="{2AB03448-A6FA-42F2-8BE7-FD23162484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97" name="AutoShape 31">
          <a:extLst>
            <a:ext uri="{FF2B5EF4-FFF2-40B4-BE49-F238E27FC236}">
              <a16:creationId xmlns:a16="http://schemas.microsoft.com/office/drawing/2014/main" id="{5A8DCBF1-76A2-42E9-B610-985A85F5415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98" name="AutoShape 31">
          <a:extLst>
            <a:ext uri="{FF2B5EF4-FFF2-40B4-BE49-F238E27FC236}">
              <a16:creationId xmlns:a16="http://schemas.microsoft.com/office/drawing/2014/main" id="{56DA84B5-8E13-4325-84BB-612E9CAE1C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399" name="AutoShape 31">
          <a:extLst>
            <a:ext uri="{FF2B5EF4-FFF2-40B4-BE49-F238E27FC236}">
              <a16:creationId xmlns:a16="http://schemas.microsoft.com/office/drawing/2014/main" id="{BD26B95D-AB5E-48CA-9FD5-B8F3E9FE608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00" name="AutoShape 31">
          <a:extLst>
            <a:ext uri="{FF2B5EF4-FFF2-40B4-BE49-F238E27FC236}">
              <a16:creationId xmlns:a16="http://schemas.microsoft.com/office/drawing/2014/main" id="{2B2BBE08-EEB8-4C8E-BCE1-091FEC5C90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01" name="AutoShape 31">
          <a:extLst>
            <a:ext uri="{FF2B5EF4-FFF2-40B4-BE49-F238E27FC236}">
              <a16:creationId xmlns:a16="http://schemas.microsoft.com/office/drawing/2014/main" id="{E1F18591-2DD8-4169-8D9B-5FE79D94DCB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02" name="AutoShape 31">
          <a:extLst>
            <a:ext uri="{FF2B5EF4-FFF2-40B4-BE49-F238E27FC236}">
              <a16:creationId xmlns:a16="http://schemas.microsoft.com/office/drawing/2014/main" id="{D5F6E917-2ADA-493B-A237-4B3F74F04C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03" name="AutoShape 31">
          <a:extLst>
            <a:ext uri="{FF2B5EF4-FFF2-40B4-BE49-F238E27FC236}">
              <a16:creationId xmlns:a16="http://schemas.microsoft.com/office/drawing/2014/main" id="{B5257E8F-635F-491A-9A13-EA7660783D1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04" name="AutoShape 31">
          <a:extLst>
            <a:ext uri="{FF2B5EF4-FFF2-40B4-BE49-F238E27FC236}">
              <a16:creationId xmlns:a16="http://schemas.microsoft.com/office/drawing/2014/main" id="{23ACBD14-7BF6-493E-8A8B-45C69F3C53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05" name="AutoShape 31">
          <a:extLst>
            <a:ext uri="{FF2B5EF4-FFF2-40B4-BE49-F238E27FC236}">
              <a16:creationId xmlns:a16="http://schemas.microsoft.com/office/drawing/2014/main" id="{F4654B27-F32D-4DFE-8902-0688E176C22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06" name="AutoShape 31">
          <a:extLst>
            <a:ext uri="{FF2B5EF4-FFF2-40B4-BE49-F238E27FC236}">
              <a16:creationId xmlns:a16="http://schemas.microsoft.com/office/drawing/2014/main" id="{0D48B281-D710-470B-9C1F-980BAF5415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07" name="AutoShape 31">
          <a:extLst>
            <a:ext uri="{FF2B5EF4-FFF2-40B4-BE49-F238E27FC236}">
              <a16:creationId xmlns:a16="http://schemas.microsoft.com/office/drawing/2014/main" id="{404FDDA2-60FF-42D6-B50D-C70A3E3344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08" name="AutoShape 31">
          <a:extLst>
            <a:ext uri="{FF2B5EF4-FFF2-40B4-BE49-F238E27FC236}">
              <a16:creationId xmlns:a16="http://schemas.microsoft.com/office/drawing/2014/main" id="{7ECB4F35-55B9-4039-86C4-B0A1243B59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09" name="AutoShape 31">
          <a:extLst>
            <a:ext uri="{FF2B5EF4-FFF2-40B4-BE49-F238E27FC236}">
              <a16:creationId xmlns:a16="http://schemas.microsoft.com/office/drawing/2014/main" id="{1A9C11AF-B128-41E3-B7D1-704D2CFBB1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10" name="AutoShape 31">
          <a:extLst>
            <a:ext uri="{FF2B5EF4-FFF2-40B4-BE49-F238E27FC236}">
              <a16:creationId xmlns:a16="http://schemas.microsoft.com/office/drawing/2014/main" id="{5C468B91-71FD-4576-8572-5AA3BAD557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11" name="AutoShape 31">
          <a:extLst>
            <a:ext uri="{FF2B5EF4-FFF2-40B4-BE49-F238E27FC236}">
              <a16:creationId xmlns:a16="http://schemas.microsoft.com/office/drawing/2014/main" id="{8EBA3818-5D4F-4C3B-8D05-1C643DB0291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12" name="AutoShape 31">
          <a:extLst>
            <a:ext uri="{FF2B5EF4-FFF2-40B4-BE49-F238E27FC236}">
              <a16:creationId xmlns:a16="http://schemas.microsoft.com/office/drawing/2014/main" id="{E2A7BB66-736C-424B-8443-1CF8EC42BE0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13" name="AutoShape 31">
          <a:extLst>
            <a:ext uri="{FF2B5EF4-FFF2-40B4-BE49-F238E27FC236}">
              <a16:creationId xmlns:a16="http://schemas.microsoft.com/office/drawing/2014/main" id="{E3197F2F-8177-4239-897C-CC87E4B943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14" name="AutoShape 31">
          <a:extLst>
            <a:ext uri="{FF2B5EF4-FFF2-40B4-BE49-F238E27FC236}">
              <a16:creationId xmlns:a16="http://schemas.microsoft.com/office/drawing/2014/main" id="{C57F3B8F-A909-4152-83EB-130F4C886D4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15" name="AutoShape 31">
          <a:extLst>
            <a:ext uri="{FF2B5EF4-FFF2-40B4-BE49-F238E27FC236}">
              <a16:creationId xmlns:a16="http://schemas.microsoft.com/office/drawing/2014/main" id="{EB4F8194-22F0-414B-AD76-54F9516168C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16" name="AutoShape 31">
          <a:extLst>
            <a:ext uri="{FF2B5EF4-FFF2-40B4-BE49-F238E27FC236}">
              <a16:creationId xmlns:a16="http://schemas.microsoft.com/office/drawing/2014/main" id="{C9C80649-51E1-409E-ACEA-B93542E21A1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17" name="AutoShape 31">
          <a:extLst>
            <a:ext uri="{FF2B5EF4-FFF2-40B4-BE49-F238E27FC236}">
              <a16:creationId xmlns:a16="http://schemas.microsoft.com/office/drawing/2014/main" id="{2EB44EB8-3556-4CE1-9BA4-3FC2F7ED763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18" name="AutoShape 31">
          <a:extLst>
            <a:ext uri="{FF2B5EF4-FFF2-40B4-BE49-F238E27FC236}">
              <a16:creationId xmlns:a16="http://schemas.microsoft.com/office/drawing/2014/main" id="{450FF50C-D8EE-435D-802E-FFEF04638D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19" name="AutoShape 31">
          <a:extLst>
            <a:ext uri="{FF2B5EF4-FFF2-40B4-BE49-F238E27FC236}">
              <a16:creationId xmlns:a16="http://schemas.microsoft.com/office/drawing/2014/main" id="{BC26EECE-37DA-4766-8792-081F43F5B8B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20" name="AutoShape 31">
          <a:extLst>
            <a:ext uri="{FF2B5EF4-FFF2-40B4-BE49-F238E27FC236}">
              <a16:creationId xmlns:a16="http://schemas.microsoft.com/office/drawing/2014/main" id="{58789CDB-79B7-4F88-B8FF-6A2F2CD327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21" name="AutoShape 31">
          <a:extLst>
            <a:ext uri="{FF2B5EF4-FFF2-40B4-BE49-F238E27FC236}">
              <a16:creationId xmlns:a16="http://schemas.microsoft.com/office/drawing/2014/main" id="{2F6C447B-177F-45D0-9EFA-E49777D0BF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22" name="AutoShape 31">
          <a:extLst>
            <a:ext uri="{FF2B5EF4-FFF2-40B4-BE49-F238E27FC236}">
              <a16:creationId xmlns:a16="http://schemas.microsoft.com/office/drawing/2014/main" id="{A5E8379C-EDEA-4393-BB7D-F3FFC567422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23" name="AutoShape 31">
          <a:extLst>
            <a:ext uri="{FF2B5EF4-FFF2-40B4-BE49-F238E27FC236}">
              <a16:creationId xmlns:a16="http://schemas.microsoft.com/office/drawing/2014/main" id="{2C76F206-F1CC-4A67-BBE9-0CC704AA32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24" name="AutoShape 31">
          <a:extLst>
            <a:ext uri="{FF2B5EF4-FFF2-40B4-BE49-F238E27FC236}">
              <a16:creationId xmlns:a16="http://schemas.microsoft.com/office/drawing/2014/main" id="{4B39664B-4B54-4CAF-9514-EB2FBA7362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25" name="AutoShape 31">
          <a:extLst>
            <a:ext uri="{FF2B5EF4-FFF2-40B4-BE49-F238E27FC236}">
              <a16:creationId xmlns:a16="http://schemas.microsoft.com/office/drawing/2014/main" id="{AAEAE48E-D332-4E8F-9109-935EEE268A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26" name="AutoShape 31">
          <a:extLst>
            <a:ext uri="{FF2B5EF4-FFF2-40B4-BE49-F238E27FC236}">
              <a16:creationId xmlns:a16="http://schemas.microsoft.com/office/drawing/2014/main" id="{D620EDDA-2AED-44FE-98F4-B1DCBE3FF7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27" name="AutoShape 31">
          <a:extLst>
            <a:ext uri="{FF2B5EF4-FFF2-40B4-BE49-F238E27FC236}">
              <a16:creationId xmlns:a16="http://schemas.microsoft.com/office/drawing/2014/main" id="{56628861-ABF8-4F14-A3DC-1E61A5A35E3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28" name="AutoShape 31">
          <a:extLst>
            <a:ext uri="{FF2B5EF4-FFF2-40B4-BE49-F238E27FC236}">
              <a16:creationId xmlns:a16="http://schemas.microsoft.com/office/drawing/2014/main" id="{EB8B3D01-F9B0-4186-901D-3F1FDC1ABD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29" name="AutoShape 31">
          <a:extLst>
            <a:ext uri="{FF2B5EF4-FFF2-40B4-BE49-F238E27FC236}">
              <a16:creationId xmlns:a16="http://schemas.microsoft.com/office/drawing/2014/main" id="{0C7DC2EB-9AEB-4B02-9651-3F496931C4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30" name="AutoShape 31">
          <a:extLst>
            <a:ext uri="{FF2B5EF4-FFF2-40B4-BE49-F238E27FC236}">
              <a16:creationId xmlns:a16="http://schemas.microsoft.com/office/drawing/2014/main" id="{3E31EA3B-DA97-49BF-B5EA-9DD52B6DE7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31" name="AutoShape 31">
          <a:extLst>
            <a:ext uri="{FF2B5EF4-FFF2-40B4-BE49-F238E27FC236}">
              <a16:creationId xmlns:a16="http://schemas.microsoft.com/office/drawing/2014/main" id="{A00F7922-A4C0-48A8-9E2C-2989CCAD011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32" name="AutoShape 31">
          <a:extLst>
            <a:ext uri="{FF2B5EF4-FFF2-40B4-BE49-F238E27FC236}">
              <a16:creationId xmlns:a16="http://schemas.microsoft.com/office/drawing/2014/main" id="{A6314199-DAAA-4D67-BC91-756FA420A3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33" name="AutoShape 31">
          <a:extLst>
            <a:ext uri="{FF2B5EF4-FFF2-40B4-BE49-F238E27FC236}">
              <a16:creationId xmlns:a16="http://schemas.microsoft.com/office/drawing/2014/main" id="{CB86DD8E-5AA4-4119-ACA7-7E79F53EEB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34" name="AutoShape 31">
          <a:extLst>
            <a:ext uri="{FF2B5EF4-FFF2-40B4-BE49-F238E27FC236}">
              <a16:creationId xmlns:a16="http://schemas.microsoft.com/office/drawing/2014/main" id="{F7538F85-2404-41DD-9C08-345CBCA8A1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35" name="AutoShape 31">
          <a:extLst>
            <a:ext uri="{FF2B5EF4-FFF2-40B4-BE49-F238E27FC236}">
              <a16:creationId xmlns:a16="http://schemas.microsoft.com/office/drawing/2014/main" id="{5F19758B-DB79-42E1-BD43-0E73DC1755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36" name="AutoShape 31">
          <a:extLst>
            <a:ext uri="{FF2B5EF4-FFF2-40B4-BE49-F238E27FC236}">
              <a16:creationId xmlns:a16="http://schemas.microsoft.com/office/drawing/2014/main" id="{1D8DCDFC-07EC-417E-B9D8-C2DF2F35A8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37" name="AutoShape 31">
          <a:extLst>
            <a:ext uri="{FF2B5EF4-FFF2-40B4-BE49-F238E27FC236}">
              <a16:creationId xmlns:a16="http://schemas.microsoft.com/office/drawing/2014/main" id="{E7B37721-B5D2-4CF8-B4D8-835AC338FE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38" name="AutoShape 31">
          <a:extLst>
            <a:ext uri="{FF2B5EF4-FFF2-40B4-BE49-F238E27FC236}">
              <a16:creationId xmlns:a16="http://schemas.microsoft.com/office/drawing/2014/main" id="{62AEB63A-4325-4399-BFF4-1633BAFEFE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39" name="AutoShape 31">
          <a:extLst>
            <a:ext uri="{FF2B5EF4-FFF2-40B4-BE49-F238E27FC236}">
              <a16:creationId xmlns:a16="http://schemas.microsoft.com/office/drawing/2014/main" id="{6D567431-217C-4850-A1FB-222D6871AE4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40" name="AutoShape 31">
          <a:extLst>
            <a:ext uri="{FF2B5EF4-FFF2-40B4-BE49-F238E27FC236}">
              <a16:creationId xmlns:a16="http://schemas.microsoft.com/office/drawing/2014/main" id="{7E9F7779-B6C2-455C-8860-2533A6D5CC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41" name="AutoShape 31">
          <a:extLst>
            <a:ext uri="{FF2B5EF4-FFF2-40B4-BE49-F238E27FC236}">
              <a16:creationId xmlns:a16="http://schemas.microsoft.com/office/drawing/2014/main" id="{6BC76A34-B8BC-49DF-AC89-833C875675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42" name="AutoShape 31">
          <a:extLst>
            <a:ext uri="{FF2B5EF4-FFF2-40B4-BE49-F238E27FC236}">
              <a16:creationId xmlns:a16="http://schemas.microsoft.com/office/drawing/2014/main" id="{77154AB9-0D8E-4CB6-80FB-68099D9C8A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43" name="AutoShape 31">
          <a:extLst>
            <a:ext uri="{FF2B5EF4-FFF2-40B4-BE49-F238E27FC236}">
              <a16:creationId xmlns:a16="http://schemas.microsoft.com/office/drawing/2014/main" id="{26BC923F-C044-442E-897F-957B7423C1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44" name="AutoShape 31">
          <a:extLst>
            <a:ext uri="{FF2B5EF4-FFF2-40B4-BE49-F238E27FC236}">
              <a16:creationId xmlns:a16="http://schemas.microsoft.com/office/drawing/2014/main" id="{ED0476DF-B1DD-48F8-9CCF-0FF5BE26AAA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45" name="AutoShape 31">
          <a:extLst>
            <a:ext uri="{FF2B5EF4-FFF2-40B4-BE49-F238E27FC236}">
              <a16:creationId xmlns:a16="http://schemas.microsoft.com/office/drawing/2014/main" id="{862A7C54-580F-47FC-8C57-5E15F0CABB4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46" name="AutoShape 31">
          <a:extLst>
            <a:ext uri="{FF2B5EF4-FFF2-40B4-BE49-F238E27FC236}">
              <a16:creationId xmlns:a16="http://schemas.microsoft.com/office/drawing/2014/main" id="{74ECAB2A-CE3D-4A1F-A3E8-2745B86649F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47" name="AutoShape 31">
          <a:extLst>
            <a:ext uri="{FF2B5EF4-FFF2-40B4-BE49-F238E27FC236}">
              <a16:creationId xmlns:a16="http://schemas.microsoft.com/office/drawing/2014/main" id="{29B7D3F8-11E1-4EBC-9661-68B2EE3544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48" name="AutoShape 31">
          <a:extLst>
            <a:ext uri="{FF2B5EF4-FFF2-40B4-BE49-F238E27FC236}">
              <a16:creationId xmlns:a16="http://schemas.microsoft.com/office/drawing/2014/main" id="{575F9E9A-B21B-4F25-ABB6-D7A01127E7E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49" name="AutoShape 31">
          <a:extLst>
            <a:ext uri="{FF2B5EF4-FFF2-40B4-BE49-F238E27FC236}">
              <a16:creationId xmlns:a16="http://schemas.microsoft.com/office/drawing/2014/main" id="{46C8A5E5-F225-4C47-8545-E2F2BFEA89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50" name="AutoShape 31">
          <a:extLst>
            <a:ext uri="{FF2B5EF4-FFF2-40B4-BE49-F238E27FC236}">
              <a16:creationId xmlns:a16="http://schemas.microsoft.com/office/drawing/2014/main" id="{513B17D3-B538-4B88-8067-77DB4033155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51" name="AutoShape 31">
          <a:extLst>
            <a:ext uri="{FF2B5EF4-FFF2-40B4-BE49-F238E27FC236}">
              <a16:creationId xmlns:a16="http://schemas.microsoft.com/office/drawing/2014/main" id="{64E3E848-6DE8-4947-96E9-AEFE0A0880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52" name="AutoShape 31">
          <a:extLst>
            <a:ext uri="{FF2B5EF4-FFF2-40B4-BE49-F238E27FC236}">
              <a16:creationId xmlns:a16="http://schemas.microsoft.com/office/drawing/2014/main" id="{6BB25138-A803-4D7A-87F2-30AB23AE6D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53" name="AutoShape 31">
          <a:extLst>
            <a:ext uri="{FF2B5EF4-FFF2-40B4-BE49-F238E27FC236}">
              <a16:creationId xmlns:a16="http://schemas.microsoft.com/office/drawing/2014/main" id="{A1DCF98D-FA60-47CC-8E5A-60B02CC85D2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54" name="AutoShape 31">
          <a:extLst>
            <a:ext uri="{FF2B5EF4-FFF2-40B4-BE49-F238E27FC236}">
              <a16:creationId xmlns:a16="http://schemas.microsoft.com/office/drawing/2014/main" id="{8746F785-4D75-46DD-B295-A93DFA46AF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55" name="AutoShape 31">
          <a:extLst>
            <a:ext uri="{FF2B5EF4-FFF2-40B4-BE49-F238E27FC236}">
              <a16:creationId xmlns:a16="http://schemas.microsoft.com/office/drawing/2014/main" id="{1822EBB5-3891-42A5-AFB8-0E1F8902FE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56" name="AutoShape 31">
          <a:extLst>
            <a:ext uri="{FF2B5EF4-FFF2-40B4-BE49-F238E27FC236}">
              <a16:creationId xmlns:a16="http://schemas.microsoft.com/office/drawing/2014/main" id="{8C71FD7C-7917-418B-B8A1-1B358FE2AB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57" name="AutoShape 31">
          <a:extLst>
            <a:ext uri="{FF2B5EF4-FFF2-40B4-BE49-F238E27FC236}">
              <a16:creationId xmlns:a16="http://schemas.microsoft.com/office/drawing/2014/main" id="{27FF3290-7C1A-42AC-AE2A-1224ED3095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58" name="AutoShape 31">
          <a:extLst>
            <a:ext uri="{FF2B5EF4-FFF2-40B4-BE49-F238E27FC236}">
              <a16:creationId xmlns:a16="http://schemas.microsoft.com/office/drawing/2014/main" id="{580425E7-51F0-48CC-9740-335C5D17341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59" name="AutoShape 31">
          <a:extLst>
            <a:ext uri="{FF2B5EF4-FFF2-40B4-BE49-F238E27FC236}">
              <a16:creationId xmlns:a16="http://schemas.microsoft.com/office/drawing/2014/main" id="{2A57C97E-B41E-4198-B697-51F4CDB074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60" name="AutoShape 31">
          <a:extLst>
            <a:ext uri="{FF2B5EF4-FFF2-40B4-BE49-F238E27FC236}">
              <a16:creationId xmlns:a16="http://schemas.microsoft.com/office/drawing/2014/main" id="{A3CB6A46-871B-4773-826B-37FF1C0AA6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61" name="AutoShape 31">
          <a:extLst>
            <a:ext uri="{FF2B5EF4-FFF2-40B4-BE49-F238E27FC236}">
              <a16:creationId xmlns:a16="http://schemas.microsoft.com/office/drawing/2014/main" id="{FF4A4301-53FF-448A-B6AB-EE3FB41E3F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62" name="AutoShape 31">
          <a:extLst>
            <a:ext uri="{FF2B5EF4-FFF2-40B4-BE49-F238E27FC236}">
              <a16:creationId xmlns:a16="http://schemas.microsoft.com/office/drawing/2014/main" id="{656EE81A-BC20-4F8E-80F1-5BDC8721D3F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63" name="AutoShape 31">
          <a:extLst>
            <a:ext uri="{FF2B5EF4-FFF2-40B4-BE49-F238E27FC236}">
              <a16:creationId xmlns:a16="http://schemas.microsoft.com/office/drawing/2014/main" id="{CB551616-2060-40BA-BA07-ECC3B91972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64" name="AutoShape 31">
          <a:extLst>
            <a:ext uri="{FF2B5EF4-FFF2-40B4-BE49-F238E27FC236}">
              <a16:creationId xmlns:a16="http://schemas.microsoft.com/office/drawing/2014/main" id="{B7CD6B47-29E0-48DD-BC94-08FF9C9795C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65" name="AutoShape 31">
          <a:extLst>
            <a:ext uri="{FF2B5EF4-FFF2-40B4-BE49-F238E27FC236}">
              <a16:creationId xmlns:a16="http://schemas.microsoft.com/office/drawing/2014/main" id="{EBBB6EA3-AED2-4B59-BC22-5BB1362A97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66" name="AutoShape 31">
          <a:extLst>
            <a:ext uri="{FF2B5EF4-FFF2-40B4-BE49-F238E27FC236}">
              <a16:creationId xmlns:a16="http://schemas.microsoft.com/office/drawing/2014/main" id="{27866C06-FA47-416B-81E1-BA6EF15A16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67" name="AutoShape 31">
          <a:extLst>
            <a:ext uri="{FF2B5EF4-FFF2-40B4-BE49-F238E27FC236}">
              <a16:creationId xmlns:a16="http://schemas.microsoft.com/office/drawing/2014/main" id="{8FF94F4B-FE3D-4221-B9F6-6D22919FC98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68" name="AutoShape 31">
          <a:extLst>
            <a:ext uri="{FF2B5EF4-FFF2-40B4-BE49-F238E27FC236}">
              <a16:creationId xmlns:a16="http://schemas.microsoft.com/office/drawing/2014/main" id="{9E16E7F1-6844-4438-A92B-FB293C8FED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69" name="AutoShape 31">
          <a:extLst>
            <a:ext uri="{FF2B5EF4-FFF2-40B4-BE49-F238E27FC236}">
              <a16:creationId xmlns:a16="http://schemas.microsoft.com/office/drawing/2014/main" id="{7E7F663D-BE27-4141-A1C6-15A78C66D3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70" name="AutoShape 31">
          <a:extLst>
            <a:ext uri="{FF2B5EF4-FFF2-40B4-BE49-F238E27FC236}">
              <a16:creationId xmlns:a16="http://schemas.microsoft.com/office/drawing/2014/main" id="{71EB53A2-9EEC-462A-BD51-CE394F75569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71" name="AutoShape 31">
          <a:extLst>
            <a:ext uri="{FF2B5EF4-FFF2-40B4-BE49-F238E27FC236}">
              <a16:creationId xmlns:a16="http://schemas.microsoft.com/office/drawing/2014/main" id="{0897ED24-C0BE-4655-A312-6EFCBED9B4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72" name="AutoShape 31">
          <a:extLst>
            <a:ext uri="{FF2B5EF4-FFF2-40B4-BE49-F238E27FC236}">
              <a16:creationId xmlns:a16="http://schemas.microsoft.com/office/drawing/2014/main" id="{E2368550-5CB4-4D9C-AEB0-55F5012B47D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73" name="AutoShape 31">
          <a:extLst>
            <a:ext uri="{FF2B5EF4-FFF2-40B4-BE49-F238E27FC236}">
              <a16:creationId xmlns:a16="http://schemas.microsoft.com/office/drawing/2014/main" id="{A8817332-2685-4FB0-BC1C-8B0C3DEF80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74" name="AutoShape 31">
          <a:extLst>
            <a:ext uri="{FF2B5EF4-FFF2-40B4-BE49-F238E27FC236}">
              <a16:creationId xmlns:a16="http://schemas.microsoft.com/office/drawing/2014/main" id="{A020AC1B-3711-4CCA-83D1-14ED136855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75" name="AutoShape 31">
          <a:extLst>
            <a:ext uri="{FF2B5EF4-FFF2-40B4-BE49-F238E27FC236}">
              <a16:creationId xmlns:a16="http://schemas.microsoft.com/office/drawing/2014/main" id="{D34916F0-CCA0-453F-B322-E884E37D2E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76" name="AutoShape 31">
          <a:extLst>
            <a:ext uri="{FF2B5EF4-FFF2-40B4-BE49-F238E27FC236}">
              <a16:creationId xmlns:a16="http://schemas.microsoft.com/office/drawing/2014/main" id="{C0B800DB-1E6D-44C1-9784-F62418A866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77" name="AutoShape 31">
          <a:extLst>
            <a:ext uri="{FF2B5EF4-FFF2-40B4-BE49-F238E27FC236}">
              <a16:creationId xmlns:a16="http://schemas.microsoft.com/office/drawing/2014/main" id="{5CA476F9-33CB-4A9B-AD57-C7F52D4AF9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78" name="AutoShape 31">
          <a:extLst>
            <a:ext uri="{FF2B5EF4-FFF2-40B4-BE49-F238E27FC236}">
              <a16:creationId xmlns:a16="http://schemas.microsoft.com/office/drawing/2014/main" id="{036FC005-DDE8-479D-B2C8-391D8B2F1FE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79" name="AutoShape 31">
          <a:extLst>
            <a:ext uri="{FF2B5EF4-FFF2-40B4-BE49-F238E27FC236}">
              <a16:creationId xmlns:a16="http://schemas.microsoft.com/office/drawing/2014/main" id="{64BD0C42-52C2-41CA-A065-B23B4EBF48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80" name="AutoShape 31">
          <a:extLst>
            <a:ext uri="{FF2B5EF4-FFF2-40B4-BE49-F238E27FC236}">
              <a16:creationId xmlns:a16="http://schemas.microsoft.com/office/drawing/2014/main" id="{AD5CAD37-2511-4BEA-A204-641A310427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81" name="AutoShape 31">
          <a:extLst>
            <a:ext uri="{FF2B5EF4-FFF2-40B4-BE49-F238E27FC236}">
              <a16:creationId xmlns:a16="http://schemas.microsoft.com/office/drawing/2014/main" id="{69BB569F-2A36-4602-8965-DC9584762A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82" name="AutoShape 31">
          <a:extLst>
            <a:ext uri="{FF2B5EF4-FFF2-40B4-BE49-F238E27FC236}">
              <a16:creationId xmlns:a16="http://schemas.microsoft.com/office/drawing/2014/main" id="{6C324D81-9B0B-4DDC-90D9-0CE2CF8744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83" name="AutoShape 31">
          <a:extLst>
            <a:ext uri="{FF2B5EF4-FFF2-40B4-BE49-F238E27FC236}">
              <a16:creationId xmlns:a16="http://schemas.microsoft.com/office/drawing/2014/main" id="{1C21407A-876A-4D2B-A344-8467DAE80E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84" name="AutoShape 31">
          <a:extLst>
            <a:ext uri="{FF2B5EF4-FFF2-40B4-BE49-F238E27FC236}">
              <a16:creationId xmlns:a16="http://schemas.microsoft.com/office/drawing/2014/main" id="{A376827D-9FF4-4B20-9AFB-C0FDBF3496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85" name="AutoShape 31">
          <a:extLst>
            <a:ext uri="{FF2B5EF4-FFF2-40B4-BE49-F238E27FC236}">
              <a16:creationId xmlns:a16="http://schemas.microsoft.com/office/drawing/2014/main" id="{8CF1BED2-6499-4D92-B1A9-A0B3BE7D2E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86" name="AutoShape 31">
          <a:extLst>
            <a:ext uri="{FF2B5EF4-FFF2-40B4-BE49-F238E27FC236}">
              <a16:creationId xmlns:a16="http://schemas.microsoft.com/office/drawing/2014/main" id="{50011BDA-63E4-4B10-A867-A4465B6147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87" name="AutoShape 31">
          <a:extLst>
            <a:ext uri="{FF2B5EF4-FFF2-40B4-BE49-F238E27FC236}">
              <a16:creationId xmlns:a16="http://schemas.microsoft.com/office/drawing/2014/main" id="{D18B493E-EAF7-4CDF-806C-8CDF28F1FFC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88" name="AutoShape 31">
          <a:extLst>
            <a:ext uri="{FF2B5EF4-FFF2-40B4-BE49-F238E27FC236}">
              <a16:creationId xmlns:a16="http://schemas.microsoft.com/office/drawing/2014/main" id="{D6CAA51A-6DF0-426C-AC67-7981807DF5B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89" name="AutoShape 31">
          <a:extLst>
            <a:ext uri="{FF2B5EF4-FFF2-40B4-BE49-F238E27FC236}">
              <a16:creationId xmlns:a16="http://schemas.microsoft.com/office/drawing/2014/main" id="{866F661D-EBE2-4B2C-9EC4-E4DEBD45F7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90" name="AutoShape 31">
          <a:extLst>
            <a:ext uri="{FF2B5EF4-FFF2-40B4-BE49-F238E27FC236}">
              <a16:creationId xmlns:a16="http://schemas.microsoft.com/office/drawing/2014/main" id="{AAD1F161-8A82-4A7B-B3D1-4BE9EBC3F73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91" name="AutoShape 31">
          <a:extLst>
            <a:ext uri="{FF2B5EF4-FFF2-40B4-BE49-F238E27FC236}">
              <a16:creationId xmlns:a16="http://schemas.microsoft.com/office/drawing/2014/main" id="{72CF2235-261C-41CE-AD39-B7183FE17A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92" name="AutoShape 31">
          <a:extLst>
            <a:ext uri="{FF2B5EF4-FFF2-40B4-BE49-F238E27FC236}">
              <a16:creationId xmlns:a16="http://schemas.microsoft.com/office/drawing/2014/main" id="{7FAEFD03-0760-4BB0-B506-777C9642E5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93" name="AutoShape 31">
          <a:extLst>
            <a:ext uri="{FF2B5EF4-FFF2-40B4-BE49-F238E27FC236}">
              <a16:creationId xmlns:a16="http://schemas.microsoft.com/office/drawing/2014/main" id="{7BC7E6F2-6770-4036-A57C-F5F74BB173B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94" name="AutoShape 31">
          <a:extLst>
            <a:ext uri="{FF2B5EF4-FFF2-40B4-BE49-F238E27FC236}">
              <a16:creationId xmlns:a16="http://schemas.microsoft.com/office/drawing/2014/main" id="{3F2650A4-ACD1-447A-BAC7-2EA500DBA69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95" name="AutoShape 31">
          <a:extLst>
            <a:ext uri="{FF2B5EF4-FFF2-40B4-BE49-F238E27FC236}">
              <a16:creationId xmlns:a16="http://schemas.microsoft.com/office/drawing/2014/main" id="{F2475F68-A503-4AE6-8589-236A837A76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96" name="AutoShape 31">
          <a:extLst>
            <a:ext uri="{FF2B5EF4-FFF2-40B4-BE49-F238E27FC236}">
              <a16:creationId xmlns:a16="http://schemas.microsoft.com/office/drawing/2014/main" id="{2FEBDA7B-3A60-4AFA-A139-A0E4C0D146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97" name="AutoShape 31">
          <a:extLst>
            <a:ext uri="{FF2B5EF4-FFF2-40B4-BE49-F238E27FC236}">
              <a16:creationId xmlns:a16="http://schemas.microsoft.com/office/drawing/2014/main" id="{774DC441-2055-4DA9-B39C-59BA2A3595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98" name="AutoShape 31">
          <a:extLst>
            <a:ext uri="{FF2B5EF4-FFF2-40B4-BE49-F238E27FC236}">
              <a16:creationId xmlns:a16="http://schemas.microsoft.com/office/drawing/2014/main" id="{31C429C9-6CA4-4F73-AAB3-35A14856BC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499" name="AutoShape 31">
          <a:extLst>
            <a:ext uri="{FF2B5EF4-FFF2-40B4-BE49-F238E27FC236}">
              <a16:creationId xmlns:a16="http://schemas.microsoft.com/office/drawing/2014/main" id="{209C21AB-BD57-4C86-9B5F-9F300B16DE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00" name="AutoShape 31">
          <a:extLst>
            <a:ext uri="{FF2B5EF4-FFF2-40B4-BE49-F238E27FC236}">
              <a16:creationId xmlns:a16="http://schemas.microsoft.com/office/drawing/2014/main" id="{7954AE2F-8C5C-4DAA-A2C3-04B10B4879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01" name="AutoShape 31">
          <a:extLst>
            <a:ext uri="{FF2B5EF4-FFF2-40B4-BE49-F238E27FC236}">
              <a16:creationId xmlns:a16="http://schemas.microsoft.com/office/drawing/2014/main" id="{90E78137-D4A7-4C4D-A569-407811BCD6B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02" name="AutoShape 31">
          <a:extLst>
            <a:ext uri="{FF2B5EF4-FFF2-40B4-BE49-F238E27FC236}">
              <a16:creationId xmlns:a16="http://schemas.microsoft.com/office/drawing/2014/main" id="{3F9CDC6C-8CC7-4456-9C2B-8037E6A094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03" name="AutoShape 31">
          <a:extLst>
            <a:ext uri="{FF2B5EF4-FFF2-40B4-BE49-F238E27FC236}">
              <a16:creationId xmlns:a16="http://schemas.microsoft.com/office/drawing/2014/main" id="{F573A27E-01CF-4191-91DB-302D6533D7B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04" name="AutoShape 31">
          <a:extLst>
            <a:ext uri="{FF2B5EF4-FFF2-40B4-BE49-F238E27FC236}">
              <a16:creationId xmlns:a16="http://schemas.microsoft.com/office/drawing/2014/main" id="{20132D2D-54A4-45D0-A3B7-703F150796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05" name="AutoShape 31">
          <a:extLst>
            <a:ext uri="{FF2B5EF4-FFF2-40B4-BE49-F238E27FC236}">
              <a16:creationId xmlns:a16="http://schemas.microsoft.com/office/drawing/2014/main" id="{B6A08A8D-D6C4-40A4-8772-ECC494EDF37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06" name="AutoShape 31">
          <a:extLst>
            <a:ext uri="{FF2B5EF4-FFF2-40B4-BE49-F238E27FC236}">
              <a16:creationId xmlns:a16="http://schemas.microsoft.com/office/drawing/2014/main" id="{A5100869-A426-4388-8118-8DFC309496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07" name="AutoShape 31">
          <a:extLst>
            <a:ext uri="{FF2B5EF4-FFF2-40B4-BE49-F238E27FC236}">
              <a16:creationId xmlns:a16="http://schemas.microsoft.com/office/drawing/2014/main" id="{00703F07-EC7D-480F-9036-4125FA2207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08" name="AutoShape 31">
          <a:extLst>
            <a:ext uri="{FF2B5EF4-FFF2-40B4-BE49-F238E27FC236}">
              <a16:creationId xmlns:a16="http://schemas.microsoft.com/office/drawing/2014/main" id="{1DE2419F-F260-4C68-AF17-9030A1FB11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09" name="AutoShape 31">
          <a:extLst>
            <a:ext uri="{FF2B5EF4-FFF2-40B4-BE49-F238E27FC236}">
              <a16:creationId xmlns:a16="http://schemas.microsoft.com/office/drawing/2014/main" id="{FBFBA516-3E90-44AB-AB63-376C953C54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10" name="AutoShape 31">
          <a:extLst>
            <a:ext uri="{FF2B5EF4-FFF2-40B4-BE49-F238E27FC236}">
              <a16:creationId xmlns:a16="http://schemas.microsoft.com/office/drawing/2014/main" id="{81AD803D-985D-4CF0-AD28-30C8F7ED479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11" name="AutoShape 31">
          <a:extLst>
            <a:ext uri="{FF2B5EF4-FFF2-40B4-BE49-F238E27FC236}">
              <a16:creationId xmlns:a16="http://schemas.microsoft.com/office/drawing/2014/main" id="{17F3C3ED-92E2-4D47-8700-6B31BEBA52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12" name="AutoShape 31">
          <a:extLst>
            <a:ext uri="{FF2B5EF4-FFF2-40B4-BE49-F238E27FC236}">
              <a16:creationId xmlns:a16="http://schemas.microsoft.com/office/drawing/2014/main" id="{CA39FBAD-36BC-461B-B254-7D225E269D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13" name="AutoShape 31">
          <a:extLst>
            <a:ext uri="{FF2B5EF4-FFF2-40B4-BE49-F238E27FC236}">
              <a16:creationId xmlns:a16="http://schemas.microsoft.com/office/drawing/2014/main" id="{D7D30887-D8D6-4F2A-AB3F-CC209007A7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14" name="AutoShape 31">
          <a:extLst>
            <a:ext uri="{FF2B5EF4-FFF2-40B4-BE49-F238E27FC236}">
              <a16:creationId xmlns:a16="http://schemas.microsoft.com/office/drawing/2014/main" id="{8006118B-11EA-478D-B331-715A7FA69A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15" name="AutoShape 31">
          <a:extLst>
            <a:ext uri="{FF2B5EF4-FFF2-40B4-BE49-F238E27FC236}">
              <a16:creationId xmlns:a16="http://schemas.microsoft.com/office/drawing/2014/main" id="{D2328005-1D3B-485A-AE76-084BCE0667A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16" name="AutoShape 31">
          <a:extLst>
            <a:ext uri="{FF2B5EF4-FFF2-40B4-BE49-F238E27FC236}">
              <a16:creationId xmlns:a16="http://schemas.microsoft.com/office/drawing/2014/main" id="{E4F29371-C407-4F8B-B433-FC8FF5AE4B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17" name="AutoShape 31">
          <a:extLst>
            <a:ext uri="{FF2B5EF4-FFF2-40B4-BE49-F238E27FC236}">
              <a16:creationId xmlns:a16="http://schemas.microsoft.com/office/drawing/2014/main" id="{7F7A4F6B-AAB2-4245-A6BB-605B3714703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18" name="AutoShape 31">
          <a:extLst>
            <a:ext uri="{FF2B5EF4-FFF2-40B4-BE49-F238E27FC236}">
              <a16:creationId xmlns:a16="http://schemas.microsoft.com/office/drawing/2014/main" id="{19F1D8CC-D39F-4AAA-B36A-748903A103E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19" name="AutoShape 31">
          <a:extLst>
            <a:ext uri="{FF2B5EF4-FFF2-40B4-BE49-F238E27FC236}">
              <a16:creationId xmlns:a16="http://schemas.microsoft.com/office/drawing/2014/main" id="{482F8971-A048-4135-8FE6-1FB48B967CC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20" name="AutoShape 31">
          <a:extLst>
            <a:ext uri="{FF2B5EF4-FFF2-40B4-BE49-F238E27FC236}">
              <a16:creationId xmlns:a16="http://schemas.microsoft.com/office/drawing/2014/main" id="{63789C1E-7250-419E-9D86-EE6F89560F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21" name="AutoShape 31">
          <a:extLst>
            <a:ext uri="{FF2B5EF4-FFF2-40B4-BE49-F238E27FC236}">
              <a16:creationId xmlns:a16="http://schemas.microsoft.com/office/drawing/2014/main" id="{45DA54FE-4CA0-498F-9D05-1E8F6DC41EA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22" name="AutoShape 31">
          <a:extLst>
            <a:ext uri="{FF2B5EF4-FFF2-40B4-BE49-F238E27FC236}">
              <a16:creationId xmlns:a16="http://schemas.microsoft.com/office/drawing/2014/main" id="{83D246A4-1439-4053-A952-785505514B4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23" name="AutoShape 31">
          <a:extLst>
            <a:ext uri="{FF2B5EF4-FFF2-40B4-BE49-F238E27FC236}">
              <a16:creationId xmlns:a16="http://schemas.microsoft.com/office/drawing/2014/main" id="{D318C6EF-C67E-4082-9831-ED995A6602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24" name="AutoShape 31">
          <a:extLst>
            <a:ext uri="{FF2B5EF4-FFF2-40B4-BE49-F238E27FC236}">
              <a16:creationId xmlns:a16="http://schemas.microsoft.com/office/drawing/2014/main" id="{D3943B21-4E89-4783-9C6F-20F067B67B4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25" name="AutoShape 31">
          <a:extLst>
            <a:ext uri="{FF2B5EF4-FFF2-40B4-BE49-F238E27FC236}">
              <a16:creationId xmlns:a16="http://schemas.microsoft.com/office/drawing/2014/main" id="{CFCDC20D-B3C1-4FB4-A393-B00120622F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26" name="AutoShape 31">
          <a:extLst>
            <a:ext uri="{FF2B5EF4-FFF2-40B4-BE49-F238E27FC236}">
              <a16:creationId xmlns:a16="http://schemas.microsoft.com/office/drawing/2014/main" id="{13435A28-34D4-4D26-BF84-0ADC73EFDB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27" name="AutoShape 31">
          <a:extLst>
            <a:ext uri="{FF2B5EF4-FFF2-40B4-BE49-F238E27FC236}">
              <a16:creationId xmlns:a16="http://schemas.microsoft.com/office/drawing/2014/main" id="{935248DF-DD65-47D1-82E2-C681604B0B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28" name="AutoShape 31">
          <a:extLst>
            <a:ext uri="{FF2B5EF4-FFF2-40B4-BE49-F238E27FC236}">
              <a16:creationId xmlns:a16="http://schemas.microsoft.com/office/drawing/2014/main" id="{20423EFD-5D8E-4258-88B0-A95F76A4A7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29" name="AutoShape 31">
          <a:extLst>
            <a:ext uri="{FF2B5EF4-FFF2-40B4-BE49-F238E27FC236}">
              <a16:creationId xmlns:a16="http://schemas.microsoft.com/office/drawing/2014/main" id="{31B6FA8E-1A77-4BF3-84AD-98A11BA713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30" name="AutoShape 31">
          <a:extLst>
            <a:ext uri="{FF2B5EF4-FFF2-40B4-BE49-F238E27FC236}">
              <a16:creationId xmlns:a16="http://schemas.microsoft.com/office/drawing/2014/main" id="{06F28D75-B380-4B6E-90C7-10CEC3CECB4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31" name="AutoShape 31">
          <a:extLst>
            <a:ext uri="{FF2B5EF4-FFF2-40B4-BE49-F238E27FC236}">
              <a16:creationId xmlns:a16="http://schemas.microsoft.com/office/drawing/2014/main" id="{5C1976FF-EF52-472A-AB56-E8D76F6A4C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32" name="AutoShape 31">
          <a:extLst>
            <a:ext uri="{FF2B5EF4-FFF2-40B4-BE49-F238E27FC236}">
              <a16:creationId xmlns:a16="http://schemas.microsoft.com/office/drawing/2014/main" id="{B9138504-6FE0-44A8-92DC-002D2144AA1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33" name="AutoShape 31">
          <a:extLst>
            <a:ext uri="{FF2B5EF4-FFF2-40B4-BE49-F238E27FC236}">
              <a16:creationId xmlns:a16="http://schemas.microsoft.com/office/drawing/2014/main" id="{849D0B8E-76FF-4F17-B14E-FC74DBD668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34" name="AutoShape 31">
          <a:extLst>
            <a:ext uri="{FF2B5EF4-FFF2-40B4-BE49-F238E27FC236}">
              <a16:creationId xmlns:a16="http://schemas.microsoft.com/office/drawing/2014/main" id="{0BCB36EB-1139-4E60-A137-9C3A8212BBC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35" name="AutoShape 31">
          <a:extLst>
            <a:ext uri="{FF2B5EF4-FFF2-40B4-BE49-F238E27FC236}">
              <a16:creationId xmlns:a16="http://schemas.microsoft.com/office/drawing/2014/main" id="{5539D5B6-8BEE-4554-A113-4746912555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36" name="AutoShape 31">
          <a:extLst>
            <a:ext uri="{FF2B5EF4-FFF2-40B4-BE49-F238E27FC236}">
              <a16:creationId xmlns:a16="http://schemas.microsoft.com/office/drawing/2014/main" id="{8D0D1E7C-981A-41E9-95A1-B4D1935017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37" name="AutoShape 31">
          <a:extLst>
            <a:ext uri="{FF2B5EF4-FFF2-40B4-BE49-F238E27FC236}">
              <a16:creationId xmlns:a16="http://schemas.microsoft.com/office/drawing/2014/main" id="{7FFBB56D-6458-4D81-955A-E6D17F435E2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38" name="AutoShape 31">
          <a:extLst>
            <a:ext uri="{FF2B5EF4-FFF2-40B4-BE49-F238E27FC236}">
              <a16:creationId xmlns:a16="http://schemas.microsoft.com/office/drawing/2014/main" id="{F0F7F6B1-2E10-40D1-8BDD-D731BA4B3E3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39" name="AutoShape 31">
          <a:extLst>
            <a:ext uri="{FF2B5EF4-FFF2-40B4-BE49-F238E27FC236}">
              <a16:creationId xmlns:a16="http://schemas.microsoft.com/office/drawing/2014/main" id="{2AC18AC8-43C7-4CE8-AC01-285D85D9A78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40" name="AutoShape 31">
          <a:extLst>
            <a:ext uri="{FF2B5EF4-FFF2-40B4-BE49-F238E27FC236}">
              <a16:creationId xmlns:a16="http://schemas.microsoft.com/office/drawing/2014/main" id="{3DA2591E-6A83-4D10-AB73-02897980F4F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41" name="AutoShape 31">
          <a:extLst>
            <a:ext uri="{FF2B5EF4-FFF2-40B4-BE49-F238E27FC236}">
              <a16:creationId xmlns:a16="http://schemas.microsoft.com/office/drawing/2014/main" id="{EACCEC8D-5766-4AF7-9A09-743E89A7CD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42" name="AutoShape 31">
          <a:extLst>
            <a:ext uri="{FF2B5EF4-FFF2-40B4-BE49-F238E27FC236}">
              <a16:creationId xmlns:a16="http://schemas.microsoft.com/office/drawing/2014/main" id="{8EAF37C9-E9A5-4834-BA21-128C4A91C5A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43" name="AutoShape 31">
          <a:extLst>
            <a:ext uri="{FF2B5EF4-FFF2-40B4-BE49-F238E27FC236}">
              <a16:creationId xmlns:a16="http://schemas.microsoft.com/office/drawing/2014/main" id="{A3551B60-7DE6-492B-914A-FA1D3D2476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44" name="AutoShape 31">
          <a:extLst>
            <a:ext uri="{FF2B5EF4-FFF2-40B4-BE49-F238E27FC236}">
              <a16:creationId xmlns:a16="http://schemas.microsoft.com/office/drawing/2014/main" id="{64871145-1F5D-4F9E-82A0-3ECC4CDF71E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45" name="AutoShape 31">
          <a:extLst>
            <a:ext uri="{FF2B5EF4-FFF2-40B4-BE49-F238E27FC236}">
              <a16:creationId xmlns:a16="http://schemas.microsoft.com/office/drawing/2014/main" id="{85A6931C-5016-4B66-8A5F-E248ADD472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46" name="AutoShape 31">
          <a:extLst>
            <a:ext uri="{FF2B5EF4-FFF2-40B4-BE49-F238E27FC236}">
              <a16:creationId xmlns:a16="http://schemas.microsoft.com/office/drawing/2014/main" id="{9620BFE8-D091-4FC9-9632-3B300356F7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47" name="AutoShape 31">
          <a:extLst>
            <a:ext uri="{FF2B5EF4-FFF2-40B4-BE49-F238E27FC236}">
              <a16:creationId xmlns:a16="http://schemas.microsoft.com/office/drawing/2014/main" id="{67532E79-9FD6-4FBC-93DA-F248E38B22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48" name="AutoShape 31">
          <a:extLst>
            <a:ext uri="{FF2B5EF4-FFF2-40B4-BE49-F238E27FC236}">
              <a16:creationId xmlns:a16="http://schemas.microsoft.com/office/drawing/2014/main" id="{DD9F6186-3594-4B3D-8603-6F6A7ACCB5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49" name="AutoShape 31">
          <a:extLst>
            <a:ext uri="{FF2B5EF4-FFF2-40B4-BE49-F238E27FC236}">
              <a16:creationId xmlns:a16="http://schemas.microsoft.com/office/drawing/2014/main" id="{33DBE4F5-1AA4-4C23-A174-DF603C3104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50" name="AutoShape 31">
          <a:extLst>
            <a:ext uri="{FF2B5EF4-FFF2-40B4-BE49-F238E27FC236}">
              <a16:creationId xmlns:a16="http://schemas.microsoft.com/office/drawing/2014/main" id="{A6775740-1735-4F0B-88F9-750CC7B6BE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51" name="AutoShape 31">
          <a:extLst>
            <a:ext uri="{FF2B5EF4-FFF2-40B4-BE49-F238E27FC236}">
              <a16:creationId xmlns:a16="http://schemas.microsoft.com/office/drawing/2014/main" id="{4040316B-C982-44B4-A376-291F8D64C3B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52" name="AutoShape 31">
          <a:extLst>
            <a:ext uri="{FF2B5EF4-FFF2-40B4-BE49-F238E27FC236}">
              <a16:creationId xmlns:a16="http://schemas.microsoft.com/office/drawing/2014/main" id="{15207365-8EB8-498D-A0C4-D3CE7898A3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53" name="AutoShape 31">
          <a:extLst>
            <a:ext uri="{FF2B5EF4-FFF2-40B4-BE49-F238E27FC236}">
              <a16:creationId xmlns:a16="http://schemas.microsoft.com/office/drawing/2014/main" id="{BA23A781-12EE-4000-88CC-8D08C60FBD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54" name="AutoShape 31">
          <a:extLst>
            <a:ext uri="{FF2B5EF4-FFF2-40B4-BE49-F238E27FC236}">
              <a16:creationId xmlns:a16="http://schemas.microsoft.com/office/drawing/2014/main" id="{D5C66C4E-6414-4F19-992C-0E0D265B83A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55" name="AutoShape 31">
          <a:extLst>
            <a:ext uri="{FF2B5EF4-FFF2-40B4-BE49-F238E27FC236}">
              <a16:creationId xmlns:a16="http://schemas.microsoft.com/office/drawing/2014/main" id="{C48002A6-34D9-4A68-8FE0-4590ABBF47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56" name="AutoShape 31">
          <a:extLst>
            <a:ext uri="{FF2B5EF4-FFF2-40B4-BE49-F238E27FC236}">
              <a16:creationId xmlns:a16="http://schemas.microsoft.com/office/drawing/2014/main" id="{1D7ADF06-B44A-45FD-989D-27C3880ADE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57" name="AutoShape 31">
          <a:extLst>
            <a:ext uri="{FF2B5EF4-FFF2-40B4-BE49-F238E27FC236}">
              <a16:creationId xmlns:a16="http://schemas.microsoft.com/office/drawing/2014/main" id="{ECA58B42-EDA0-448F-BDA9-74DCC0E8D2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58" name="AutoShape 31">
          <a:extLst>
            <a:ext uri="{FF2B5EF4-FFF2-40B4-BE49-F238E27FC236}">
              <a16:creationId xmlns:a16="http://schemas.microsoft.com/office/drawing/2014/main" id="{4668225E-9499-4762-9B6C-19B1714BBE3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59" name="AutoShape 31">
          <a:extLst>
            <a:ext uri="{FF2B5EF4-FFF2-40B4-BE49-F238E27FC236}">
              <a16:creationId xmlns:a16="http://schemas.microsoft.com/office/drawing/2014/main" id="{13FA4DF4-8293-41EF-B1A4-BE0322389E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60" name="AutoShape 31">
          <a:extLst>
            <a:ext uri="{FF2B5EF4-FFF2-40B4-BE49-F238E27FC236}">
              <a16:creationId xmlns:a16="http://schemas.microsoft.com/office/drawing/2014/main" id="{C428533B-6B80-4B29-AB83-554E711BBD6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61" name="AutoShape 31">
          <a:extLst>
            <a:ext uri="{FF2B5EF4-FFF2-40B4-BE49-F238E27FC236}">
              <a16:creationId xmlns:a16="http://schemas.microsoft.com/office/drawing/2014/main" id="{837F9BA6-7DCF-4EED-94D9-6358A93B9C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62" name="AutoShape 31">
          <a:extLst>
            <a:ext uri="{FF2B5EF4-FFF2-40B4-BE49-F238E27FC236}">
              <a16:creationId xmlns:a16="http://schemas.microsoft.com/office/drawing/2014/main" id="{BFD24886-CB85-4B0A-BE86-67B8DBE8DF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63" name="AutoShape 31">
          <a:extLst>
            <a:ext uri="{FF2B5EF4-FFF2-40B4-BE49-F238E27FC236}">
              <a16:creationId xmlns:a16="http://schemas.microsoft.com/office/drawing/2014/main" id="{2A7C0B10-4110-49E5-AAD3-A0DB1FD4208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64" name="AutoShape 31">
          <a:extLst>
            <a:ext uri="{FF2B5EF4-FFF2-40B4-BE49-F238E27FC236}">
              <a16:creationId xmlns:a16="http://schemas.microsoft.com/office/drawing/2014/main" id="{7D019D08-97EB-4DEA-8B70-1E6B0FB4EA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65" name="AutoShape 31">
          <a:extLst>
            <a:ext uri="{FF2B5EF4-FFF2-40B4-BE49-F238E27FC236}">
              <a16:creationId xmlns:a16="http://schemas.microsoft.com/office/drawing/2014/main" id="{4D5A6CDF-8283-44CD-B7EA-E58CB23BEFB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66" name="AutoShape 31">
          <a:extLst>
            <a:ext uri="{FF2B5EF4-FFF2-40B4-BE49-F238E27FC236}">
              <a16:creationId xmlns:a16="http://schemas.microsoft.com/office/drawing/2014/main" id="{FA9EDAB3-28E0-4C12-9A1D-7DF65E7B8BB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67" name="AutoShape 31">
          <a:extLst>
            <a:ext uri="{FF2B5EF4-FFF2-40B4-BE49-F238E27FC236}">
              <a16:creationId xmlns:a16="http://schemas.microsoft.com/office/drawing/2014/main" id="{FE6FE2A4-D816-4894-98B0-D19F0AEDA7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68" name="AutoShape 31">
          <a:extLst>
            <a:ext uri="{FF2B5EF4-FFF2-40B4-BE49-F238E27FC236}">
              <a16:creationId xmlns:a16="http://schemas.microsoft.com/office/drawing/2014/main" id="{3969A3DE-7DEB-46AF-A5CB-A22E709EF9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69" name="AutoShape 31">
          <a:extLst>
            <a:ext uri="{FF2B5EF4-FFF2-40B4-BE49-F238E27FC236}">
              <a16:creationId xmlns:a16="http://schemas.microsoft.com/office/drawing/2014/main" id="{053B2B15-82AE-46A0-9CD0-C4612A8B7A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70" name="AutoShape 31">
          <a:extLst>
            <a:ext uri="{FF2B5EF4-FFF2-40B4-BE49-F238E27FC236}">
              <a16:creationId xmlns:a16="http://schemas.microsoft.com/office/drawing/2014/main" id="{8BDBA5F3-2F00-4101-9503-2C6BFC3744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71" name="AutoShape 31">
          <a:extLst>
            <a:ext uri="{FF2B5EF4-FFF2-40B4-BE49-F238E27FC236}">
              <a16:creationId xmlns:a16="http://schemas.microsoft.com/office/drawing/2014/main" id="{2F353797-02DB-459A-B4A4-54C5FE33EF4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72" name="AutoShape 31">
          <a:extLst>
            <a:ext uri="{FF2B5EF4-FFF2-40B4-BE49-F238E27FC236}">
              <a16:creationId xmlns:a16="http://schemas.microsoft.com/office/drawing/2014/main" id="{E8C50874-0E41-4E95-8D7F-71BC26ED48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73" name="AutoShape 31">
          <a:extLst>
            <a:ext uri="{FF2B5EF4-FFF2-40B4-BE49-F238E27FC236}">
              <a16:creationId xmlns:a16="http://schemas.microsoft.com/office/drawing/2014/main" id="{98FCF757-EF19-456E-8B82-9A7B19ABD2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74" name="AutoShape 31">
          <a:extLst>
            <a:ext uri="{FF2B5EF4-FFF2-40B4-BE49-F238E27FC236}">
              <a16:creationId xmlns:a16="http://schemas.microsoft.com/office/drawing/2014/main" id="{D7A411E8-639F-4FB0-8D64-7963C4FF1E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75" name="AutoShape 31">
          <a:extLst>
            <a:ext uri="{FF2B5EF4-FFF2-40B4-BE49-F238E27FC236}">
              <a16:creationId xmlns:a16="http://schemas.microsoft.com/office/drawing/2014/main" id="{9188D1FC-B7CF-4121-B3F7-5CEFE1379A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76" name="AutoShape 31">
          <a:extLst>
            <a:ext uri="{FF2B5EF4-FFF2-40B4-BE49-F238E27FC236}">
              <a16:creationId xmlns:a16="http://schemas.microsoft.com/office/drawing/2014/main" id="{CF27256F-79A3-4F39-BB3B-06A21096F5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77" name="AutoShape 31">
          <a:extLst>
            <a:ext uri="{FF2B5EF4-FFF2-40B4-BE49-F238E27FC236}">
              <a16:creationId xmlns:a16="http://schemas.microsoft.com/office/drawing/2014/main" id="{16147C71-464F-42FC-8088-8D5E08D0EF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78" name="AutoShape 31">
          <a:extLst>
            <a:ext uri="{FF2B5EF4-FFF2-40B4-BE49-F238E27FC236}">
              <a16:creationId xmlns:a16="http://schemas.microsoft.com/office/drawing/2014/main" id="{F6AD7C01-052B-4D0B-95FB-517B48B406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79" name="AutoShape 31">
          <a:extLst>
            <a:ext uri="{FF2B5EF4-FFF2-40B4-BE49-F238E27FC236}">
              <a16:creationId xmlns:a16="http://schemas.microsoft.com/office/drawing/2014/main" id="{6F5495A5-BA3B-4ECE-940C-E9C6C69A3E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80" name="AutoShape 31">
          <a:extLst>
            <a:ext uri="{FF2B5EF4-FFF2-40B4-BE49-F238E27FC236}">
              <a16:creationId xmlns:a16="http://schemas.microsoft.com/office/drawing/2014/main" id="{0D3E1B2E-536F-4422-9677-947D66468D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81" name="AutoShape 31">
          <a:extLst>
            <a:ext uri="{FF2B5EF4-FFF2-40B4-BE49-F238E27FC236}">
              <a16:creationId xmlns:a16="http://schemas.microsoft.com/office/drawing/2014/main" id="{11708184-D6F8-4946-8FC1-818DB29701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82" name="AutoShape 31">
          <a:extLst>
            <a:ext uri="{FF2B5EF4-FFF2-40B4-BE49-F238E27FC236}">
              <a16:creationId xmlns:a16="http://schemas.microsoft.com/office/drawing/2014/main" id="{18B525C2-2949-43B1-897D-934DEE8A94B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83" name="AutoShape 31">
          <a:extLst>
            <a:ext uri="{FF2B5EF4-FFF2-40B4-BE49-F238E27FC236}">
              <a16:creationId xmlns:a16="http://schemas.microsoft.com/office/drawing/2014/main" id="{58CECBDB-9106-49CA-A1C5-F1BEE26AD3B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84" name="AutoShape 31">
          <a:extLst>
            <a:ext uri="{FF2B5EF4-FFF2-40B4-BE49-F238E27FC236}">
              <a16:creationId xmlns:a16="http://schemas.microsoft.com/office/drawing/2014/main" id="{9A66DA8E-31F5-4C4F-93B6-042D2F81F0F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85" name="AutoShape 31">
          <a:extLst>
            <a:ext uri="{FF2B5EF4-FFF2-40B4-BE49-F238E27FC236}">
              <a16:creationId xmlns:a16="http://schemas.microsoft.com/office/drawing/2014/main" id="{8C94A8EA-10E8-41AB-B993-CEACAC381F4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86" name="AutoShape 31">
          <a:extLst>
            <a:ext uri="{FF2B5EF4-FFF2-40B4-BE49-F238E27FC236}">
              <a16:creationId xmlns:a16="http://schemas.microsoft.com/office/drawing/2014/main" id="{1146D296-232F-4EBE-8A16-8C90FC8375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87" name="AutoShape 31">
          <a:extLst>
            <a:ext uri="{FF2B5EF4-FFF2-40B4-BE49-F238E27FC236}">
              <a16:creationId xmlns:a16="http://schemas.microsoft.com/office/drawing/2014/main" id="{AF42D8DB-F521-4936-B890-D02CA171A2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88" name="AutoShape 31">
          <a:extLst>
            <a:ext uri="{FF2B5EF4-FFF2-40B4-BE49-F238E27FC236}">
              <a16:creationId xmlns:a16="http://schemas.microsoft.com/office/drawing/2014/main" id="{E5643F30-B585-426B-8A70-111E01CD23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89" name="AutoShape 31">
          <a:extLst>
            <a:ext uri="{FF2B5EF4-FFF2-40B4-BE49-F238E27FC236}">
              <a16:creationId xmlns:a16="http://schemas.microsoft.com/office/drawing/2014/main" id="{838824FA-9805-44FB-9232-6872C68A26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90" name="AutoShape 31">
          <a:extLst>
            <a:ext uri="{FF2B5EF4-FFF2-40B4-BE49-F238E27FC236}">
              <a16:creationId xmlns:a16="http://schemas.microsoft.com/office/drawing/2014/main" id="{4360470F-BD69-4DB6-814A-C9F5E674F5A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91" name="AutoShape 31">
          <a:extLst>
            <a:ext uri="{FF2B5EF4-FFF2-40B4-BE49-F238E27FC236}">
              <a16:creationId xmlns:a16="http://schemas.microsoft.com/office/drawing/2014/main" id="{15521664-9B81-4EAD-BBB1-91F231B08E6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92" name="AutoShape 31">
          <a:extLst>
            <a:ext uri="{FF2B5EF4-FFF2-40B4-BE49-F238E27FC236}">
              <a16:creationId xmlns:a16="http://schemas.microsoft.com/office/drawing/2014/main" id="{EE136595-2565-4BE5-8C0E-B269125362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93" name="AutoShape 31">
          <a:extLst>
            <a:ext uri="{FF2B5EF4-FFF2-40B4-BE49-F238E27FC236}">
              <a16:creationId xmlns:a16="http://schemas.microsoft.com/office/drawing/2014/main" id="{3A69519E-AED2-49B9-A5F8-CE2F792BB20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94" name="AutoShape 31">
          <a:extLst>
            <a:ext uri="{FF2B5EF4-FFF2-40B4-BE49-F238E27FC236}">
              <a16:creationId xmlns:a16="http://schemas.microsoft.com/office/drawing/2014/main" id="{DC396AEA-3E4D-4BE2-B583-0E5911A7420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95" name="AutoShape 31">
          <a:extLst>
            <a:ext uri="{FF2B5EF4-FFF2-40B4-BE49-F238E27FC236}">
              <a16:creationId xmlns:a16="http://schemas.microsoft.com/office/drawing/2014/main" id="{1E6A509A-55C5-4B44-B25C-D4D4C39BAA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96" name="AutoShape 31">
          <a:extLst>
            <a:ext uri="{FF2B5EF4-FFF2-40B4-BE49-F238E27FC236}">
              <a16:creationId xmlns:a16="http://schemas.microsoft.com/office/drawing/2014/main" id="{6461E829-6353-4EAE-8F93-B55BA4A63E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97" name="AutoShape 31">
          <a:extLst>
            <a:ext uri="{FF2B5EF4-FFF2-40B4-BE49-F238E27FC236}">
              <a16:creationId xmlns:a16="http://schemas.microsoft.com/office/drawing/2014/main" id="{CABB3611-4632-426A-BBF9-155119A227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98" name="AutoShape 31">
          <a:extLst>
            <a:ext uri="{FF2B5EF4-FFF2-40B4-BE49-F238E27FC236}">
              <a16:creationId xmlns:a16="http://schemas.microsoft.com/office/drawing/2014/main" id="{AF37354A-6905-4F67-A1CD-B0A97E3F8E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599" name="AutoShape 31">
          <a:extLst>
            <a:ext uri="{FF2B5EF4-FFF2-40B4-BE49-F238E27FC236}">
              <a16:creationId xmlns:a16="http://schemas.microsoft.com/office/drawing/2014/main" id="{4A7C670D-6D05-4A94-8F92-4764C68E4C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00" name="AutoShape 31">
          <a:extLst>
            <a:ext uri="{FF2B5EF4-FFF2-40B4-BE49-F238E27FC236}">
              <a16:creationId xmlns:a16="http://schemas.microsoft.com/office/drawing/2014/main" id="{4472357C-06FC-4DF7-B656-66ED7876744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01" name="AutoShape 31">
          <a:extLst>
            <a:ext uri="{FF2B5EF4-FFF2-40B4-BE49-F238E27FC236}">
              <a16:creationId xmlns:a16="http://schemas.microsoft.com/office/drawing/2014/main" id="{3C6A7BC9-97E4-435D-80DD-DDFB310B21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02" name="AutoShape 31">
          <a:extLst>
            <a:ext uri="{FF2B5EF4-FFF2-40B4-BE49-F238E27FC236}">
              <a16:creationId xmlns:a16="http://schemas.microsoft.com/office/drawing/2014/main" id="{AFF1B6E8-F66A-4E20-A93E-C7BEC05CB1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03" name="AutoShape 31">
          <a:extLst>
            <a:ext uri="{FF2B5EF4-FFF2-40B4-BE49-F238E27FC236}">
              <a16:creationId xmlns:a16="http://schemas.microsoft.com/office/drawing/2014/main" id="{2A5CCE1F-D1AC-42C6-ABBA-8303D0876D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04" name="AutoShape 31">
          <a:extLst>
            <a:ext uri="{FF2B5EF4-FFF2-40B4-BE49-F238E27FC236}">
              <a16:creationId xmlns:a16="http://schemas.microsoft.com/office/drawing/2014/main" id="{137EF1C3-94E9-4DBE-A9F2-C302B9CAE3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05" name="AutoShape 31">
          <a:extLst>
            <a:ext uri="{FF2B5EF4-FFF2-40B4-BE49-F238E27FC236}">
              <a16:creationId xmlns:a16="http://schemas.microsoft.com/office/drawing/2014/main" id="{4BFCA11C-4CDE-4AC4-99B1-827DD5D134E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06" name="AutoShape 31">
          <a:extLst>
            <a:ext uri="{FF2B5EF4-FFF2-40B4-BE49-F238E27FC236}">
              <a16:creationId xmlns:a16="http://schemas.microsoft.com/office/drawing/2014/main" id="{ACBCD9A4-13B6-4984-B1B9-79EA4733E70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07" name="AutoShape 31">
          <a:extLst>
            <a:ext uri="{FF2B5EF4-FFF2-40B4-BE49-F238E27FC236}">
              <a16:creationId xmlns:a16="http://schemas.microsoft.com/office/drawing/2014/main" id="{8FB6EA98-CEEC-422F-83B3-C32984791A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08" name="AutoShape 31">
          <a:extLst>
            <a:ext uri="{FF2B5EF4-FFF2-40B4-BE49-F238E27FC236}">
              <a16:creationId xmlns:a16="http://schemas.microsoft.com/office/drawing/2014/main" id="{10E1EAE4-0E65-4FFA-86E0-9091965986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09" name="AutoShape 31">
          <a:extLst>
            <a:ext uri="{FF2B5EF4-FFF2-40B4-BE49-F238E27FC236}">
              <a16:creationId xmlns:a16="http://schemas.microsoft.com/office/drawing/2014/main" id="{203EEFA0-3B0E-4657-AA65-FFD69FC730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10" name="AutoShape 31">
          <a:extLst>
            <a:ext uri="{FF2B5EF4-FFF2-40B4-BE49-F238E27FC236}">
              <a16:creationId xmlns:a16="http://schemas.microsoft.com/office/drawing/2014/main" id="{8418340B-A28D-4471-BBCE-4CD7A3166D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11" name="AutoShape 31">
          <a:extLst>
            <a:ext uri="{FF2B5EF4-FFF2-40B4-BE49-F238E27FC236}">
              <a16:creationId xmlns:a16="http://schemas.microsoft.com/office/drawing/2014/main" id="{4E0DE1B3-5080-4A12-A363-FEFC4A4CB5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12" name="AutoShape 31">
          <a:extLst>
            <a:ext uri="{FF2B5EF4-FFF2-40B4-BE49-F238E27FC236}">
              <a16:creationId xmlns:a16="http://schemas.microsoft.com/office/drawing/2014/main" id="{7405904A-E31F-4694-AAFA-A900E8C990A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13" name="AutoShape 31">
          <a:extLst>
            <a:ext uri="{FF2B5EF4-FFF2-40B4-BE49-F238E27FC236}">
              <a16:creationId xmlns:a16="http://schemas.microsoft.com/office/drawing/2014/main" id="{DCA95358-5702-4A4A-A4E7-B26AE077CAF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14" name="AutoShape 31">
          <a:extLst>
            <a:ext uri="{FF2B5EF4-FFF2-40B4-BE49-F238E27FC236}">
              <a16:creationId xmlns:a16="http://schemas.microsoft.com/office/drawing/2014/main" id="{B8D711A5-6ECC-4DC8-A093-AFCDED7C76F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15" name="AutoShape 31">
          <a:extLst>
            <a:ext uri="{FF2B5EF4-FFF2-40B4-BE49-F238E27FC236}">
              <a16:creationId xmlns:a16="http://schemas.microsoft.com/office/drawing/2014/main" id="{91CFADDA-D404-4C9C-A9E7-58FE13B426E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16" name="AutoShape 31">
          <a:extLst>
            <a:ext uri="{FF2B5EF4-FFF2-40B4-BE49-F238E27FC236}">
              <a16:creationId xmlns:a16="http://schemas.microsoft.com/office/drawing/2014/main" id="{F8BA5EBE-A4BD-44D9-8974-9EB14257ADB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17" name="AutoShape 31">
          <a:extLst>
            <a:ext uri="{FF2B5EF4-FFF2-40B4-BE49-F238E27FC236}">
              <a16:creationId xmlns:a16="http://schemas.microsoft.com/office/drawing/2014/main" id="{B0D9923D-AFF2-49EF-A034-416A3567C9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18" name="AutoShape 31">
          <a:extLst>
            <a:ext uri="{FF2B5EF4-FFF2-40B4-BE49-F238E27FC236}">
              <a16:creationId xmlns:a16="http://schemas.microsoft.com/office/drawing/2014/main" id="{A40A5380-8E8A-450D-92BA-2CC9A6B7CD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19" name="AutoShape 31">
          <a:extLst>
            <a:ext uri="{FF2B5EF4-FFF2-40B4-BE49-F238E27FC236}">
              <a16:creationId xmlns:a16="http://schemas.microsoft.com/office/drawing/2014/main" id="{525B49C1-1A2A-4AA6-B20A-A15B66D82D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20" name="AutoShape 31">
          <a:extLst>
            <a:ext uri="{FF2B5EF4-FFF2-40B4-BE49-F238E27FC236}">
              <a16:creationId xmlns:a16="http://schemas.microsoft.com/office/drawing/2014/main" id="{DFC3D4DE-4F33-425C-A844-B54EA58A5B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21" name="AutoShape 31">
          <a:extLst>
            <a:ext uri="{FF2B5EF4-FFF2-40B4-BE49-F238E27FC236}">
              <a16:creationId xmlns:a16="http://schemas.microsoft.com/office/drawing/2014/main" id="{EFA1CFA0-9574-47BF-99CB-84DC662DC8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22" name="AutoShape 31">
          <a:extLst>
            <a:ext uri="{FF2B5EF4-FFF2-40B4-BE49-F238E27FC236}">
              <a16:creationId xmlns:a16="http://schemas.microsoft.com/office/drawing/2014/main" id="{48C61E6D-F800-4C7B-BE6F-DEF96C8929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23" name="AutoShape 31">
          <a:extLst>
            <a:ext uri="{FF2B5EF4-FFF2-40B4-BE49-F238E27FC236}">
              <a16:creationId xmlns:a16="http://schemas.microsoft.com/office/drawing/2014/main" id="{3BA07F69-C3D8-42E0-89FB-D3C1ABCBCE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24" name="AutoShape 31">
          <a:extLst>
            <a:ext uri="{FF2B5EF4-FFF2-40B4-BE49-F238E27FC236}">
              <a16:creationId xmlns:a16="http://schemas.microsoft.com/office/drawing/2014/main" id="{FB3552C7-51E3-42BB-850E-FB399E71DDA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25" name="AutoShape 31">
          <a:extLst>
            <a:ext uri="{FF2B5EF4-FFF2-40B4-BE49-F238E27FC236}">
              <a16:creationId xmlns:a16="http://schemas.microsoft.com/office/drawing/2014/main" id="{EE2DF541-AFF9-4DAD-8150-4866A25439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26" name="AutoShape 31">
          <a:extLst>
            <a:ext uri="{FF2B5EF4-FFF2-40B4-BE49-F238E27FC236}">
              <a16:creationId xmlns:a16="http://schemas.microsoft.com/office/drawing/2014/main" id="{F324CD6F-98E0-4EDA-AA3E-5677A3ECC0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27" name="AutoShape 31">
          <a:extLst>
            <a:ext uri="{FF2B5EF4-FFF2-40B4-BE49-F238E27FC236}">
              <a16:creationId xmlns:a16="http://schemas.microsoft.com/office/drawing/2014/main" id="{79028BE9-47FF-4DBA-BDCC-B6AC442CDB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28" name="AutoShape 31">
          <a:extLst>
            <a:ext uri="{FF2B5EF4-FFF2-40B4-BE49-F238E27FC236}">
              <a16:creationId xmlns:a16="http://schemas.microsoft.com/office/drawing/2014/main" id="{EF11A543-1EB6-47FA-83DD-ED316840566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29" name="AutoShape 31">
          <a:extLst>
            <a:ext uri="{FF2B5EF4-FFF2-40B4-BE49-F238E27FC236}">
              <a16:creationId xmlns:a16="http://schemas.microsoft.com/office/drawing/2014/main" id="{7988307C-1E45-48BE-B92C-22EE841CF7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30" name="AutoShape 31">
          <a:extLst>
            <a:ext uri="{FF2B5EF4-FFF2-40B4-BE49-F238E27FC236}">
              <a16:creationId xmlns:a16="http://schemas.microsoft.com/office/drawing/2014/main" id="{FC274DBF-B951-4461-991E-417CD2E482D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31" name="AutoShape 31">
          <a:extLst>
            <a:ext uri="{FF2B5EF4-FFF2-40B4-BE49-F238E27FC236}">
              <a16:creationId xmlns:a16="http://schemas.microsoft.com/office/drawing/2014/main" id="{A9BA1C2E-B6F5-4055-B760-82F45585C3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32" name="AutoShape 31">
          <a:extLst>
            <a:ext uri="{FF2B5EF4-FFF2-40B4-BE49-F238E27FC236}">
              <a16:creationId xmlns:a16="http://schemas.microsoft.com/office/drawing/2014/main" id="{76ADFD07-AEF9-4F94-9EFC-491C9715653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33" name="AutoShape 31">
          <a:extLst>
            <a:ext uri="{FF2B5EF4-FFF2-40B4-BE49-F238E27FC236}">
              <a16:creationId xmlns:a16="http://schemas.microsoft.com/office/drawing/2014/main" id="{756E4AB4-FC37-47B1-8684-FFD3E74C85A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34" name="AutoShape 31">
          <a:extLst>
            <a:ext uri="{FF2B5EF4-FFF2-40B4-BE49-F238E27FC236}">
              <a16:creationId xmlns:a16="http://schemas.microsoft.com/office/drawing/2014/main" id="{2E21C470-D6A8-4A7F-81EF-5649296DA59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35" name="AutoShape 31">
          <a:extLst>
            <a:ext uri="{FF2B5EF4-FFF2-40B4-BE49-F238E27FC236}">
              <a16:creationId xmlns:a16="http://schemas.microsoft.com/office/drawing/2014/main" id="{7F54C168-E14F-4AAB-AF67-26CAAA44461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36" name="AutoShape 31">
          <a:extLst>
            <a:ext uri="{FF2B5EF4-FFF2-40B4-BE49-F238E27FC236}">
              <a16:creationId xmlns:a16="http://schemas.microsoft.com/office/drawing/2014/main" id="{E38C0016-0453-44F6-A246-3C68C42F22F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37" name="AutoShape 31">
          <a:extLst>
            <a:ext uri="{FF2B5EF4-FFF2-40B4-BE49-F238E27FC236}">
              <a16:creationId xmlns:a16="http://schemas.microsoft.com/office/drawing/2014/main" id="{9818BA57-6D96-4001-8EBB-BBD0303C89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38" name="AutoShape 31">
          <a:extLst>
            <a:ext uri="{FF2B5EF4-FFF2-40B4-BE49-F238E27FC236}">
              <a16:creationId xmlns:a16="http://schemas.microsoft.com/office/drawing/2014/main" id="{1E666263-AC84-4109-A423-D40D4A62683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39" name="AutoShape 31">
          <a:extLst>
            <a:ext uri="{FF2B5EF4-FFF2-40B4-BE49-F238E27FC236}">
              <a16:creationId xmlns:a16="http://schemas.microsoft.com/office/drawing/2014/main" id="{A5A99367-84C7-4075-BFBA-841FF86E2E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40" name="AutoShape 31">
          <a:extLst>
            <a:ext uri="{FF2B5EF4-FFF2-40B4-BE49-F238E27FC236}">
              <a16:creationId xmlns:a16="http://schemas.microsoft.com/office/drawing/2014/main" id="{244188F9-A029-4B47-ABE6-2887F28B17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41" name="AutoShape 31">
          <a:extLst>
            <a:ext uri="{FF2B5EF4-FFF2-40B4-BE49-F238E27FC236}">
              <a16:creationId xmlns:a16="http://schemas.microsoft.com/office/drawing/2014/main" id="{5353527A-F40B-4118-897D-B18D98600A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42" name="AutoShape 31">
          <a:extLst>
            <a:ext uri="{FF2B5EF4-FFF2-40B4-BE49-F238E27FC236}">
              <a16:creationId xmlns:a16="http://schemas.microsoft.com/office/drawing/2014/main" id="{6282BD24-9C09-4A90-82FF-BD6BD97DAA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43" name="AutoShape 31">
          <a:extLst>
            <a:ext uri="{FF2B5EF4-FFF2-40B4-BE49-F238E27FC236}">
              <a16:creationId xmlns:a16="http://schemas.microsoft.com/office/drawing/2014/main" id="{87701572-40C6-4513-84DF-421251D2793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44" name="AutoShape 31">
          <a:extLst>
            <a:ext uri="{FF2B5EF4-FFF2-40B4-BE49-F238E27FC236}">
              <a16:creationId xmlns:a16="http://schemas.microsoft.com/office/drawing/2014/main" id="{1FC7DB65-AFA6-4786-ACC2-B8D94EA670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45" name="AutoShape 31">
          <a:extLst>
            <a:ext uri="{FF2B5EF4-FFF2-40B4-BE49-F238E27FC236}">
              <a16:creationId xmlns:a16="http://schemas.microsoft.com/office/drawing/2014/main" id="{B8A641DD-C186-4B7B-88E3-69574AA081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46" name="AutoShape 31">
          <a:extLst>
            <a:ext uri="{FF2B5EF4-FFF2-40B4-BE49-F238E27FC236}">
              <a16:creationId xmlns:a16="http://schemas.microsoft.com/office/drawing/2014/main" id="{6376EDA5-1D0A-4597-B4D2-66DC13B2D2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47" name="AutoShape 31">
          <a:extLst>
            <a:ext uri="{FF2B5EF4-FFF2-40B4-BE49-F238E27FC236}">
              <a16:creationId xmlns:a16="http://schemas.microsoft.com/office/drawing/2014/main" id="{867396E1-2013-4328-8F70-A050F074D3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48" name="AutoShape 31">
          <a:extLst>
            <a:ext uri="{FF2B5EF4-FFF2-40B4-BE49-F238E27FC236}">
              <a16:creationId xmlns:a16="http://schemas.microsoft.com/office/drawing/2014/main" id="{32CB5F1E-EEA1-4A19-AF52-40953AB1C59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49" name="AutoShape 31">
          <a:extLst>
            <a:ext uri="{FF2B5EF4-FFF2-40B4-BE49-F238E27FC236}">
              <a16:creationId xmlns:a16="http://schemas.microsoft.com/office/drawing/2014/main" id="{B1F75AE4-CE23-4238-BB59-2BDCB4B486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50" name="AutoShape 31">
          <a:extLst>
            <a:ext uri="{FF2B5EF4-FFF2-40B4-BE49-F238E27FC236}">
              <a16:creationId xmlns:a16="http://schemas.microsoft.com/office/drawing/2014/main" id="{CCBB6627-A353-4957-936F-C7BE4FE9EF6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51" name="AutoShape 31">
          <a:extLst>
            <a:ext uri="{FF2B5EF4-FFF2-40B4-BE49-F238E27FC236}">
              <a16:creationId xmlns:a16="http://schemas.microsoft.com/office/drawing/2014/main" id="{74830562-4BCF-4637-84B8-3262818CF73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52" name="AutoShape 31">
          <a:extLst>
            <a:ext uri="{FF2B5EF4-FFF2-40B4-BE49-F238E27FC236}">
              <a16:creationId xmlns:a16="http://schemas.microsoft.com/office/drawing/2014/main" id="{6CE64738-D2C3-4A8D-9ABB-1931639AE6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53" name="AutoShape 31">
          <a:extLst>
            <a:ext uri="{FF2B5EF4-FFF2-40B4-BE49-F238E27FC236}">
              <a16:creationId xmlns:a16="http://schemas.microsoft.com/office/drawing/2014/main" id="{BF53BB3E-514C-4874-8C55-ABE187CBCB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54" name="AutoShape 31">
          <a:extLst>
            <a:ext uri="{FF2B5EF4-FFF2-40B4-BE49-F238E27FC236}">
              <a16:creationId xmlns:a16="http://schemas.microsoft.com/office/drawing/2014/main" id="{FFD95E0E-0392-4D02-A126-42EA07A679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55" name="AutoShape 31">
          <a:extLst>
            <a:ext uri="{FF2B5EF4-FFF2-40B4-BE49-F238E27FC236}">
              <a16:creationId xmlns:a16="http://schemas.microsoft.com/office/drawing/2014/main" id="{96512160-AEF7-4527-818E-5857ECBAD4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56" name="AutoShape 31">
          <a:extLst>
            <a:ext uri="{FF2B5EF4-FFF2-40B4-BE49-F238E27FC236}">
              <a16:creationId xmlns:a16="http://schemas.microsoft.com/office/drawing/2014/main" id="{CF0F73B3-9AFA-4FCE-8E01-4CBAAC6FC4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57" name="AutoShape 31">
          <a:extLst>
            <a:ext uri="{FF2B5EF4-FFF2-40B4-BE49-F238E27FC236}">
              <a16:creationId xmlns:a16="http://schemas.microsoft.com/office/drawing/2014/main" id="{4343F732-74DF-433C-8FB3-EE73C42BB4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58" name="AutoShape 31">
          <a:extLst>
            <a:ext uri="{FF2B5EF4-FFF2-40B4-BE49-F238E27FC236}">
              <a16:creationId xmlns:a16="http://schemas.microsoft.com/office/drawing/2014/main" id="{4877F182-E848-4E02-84DD-DFB4ACB3DF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59" name="AutoShape 31">
          <a:extLst>
            <a:ext uri="{FF2B5EF4-FFF2-40B4-BE49-F238E27FC236}">
              <a16:creationId xmlns:a16="http://schemas.microsoft.com/office/drawing/2014/main" id="{E34207B4-AD27-4E8E-9B5E-3AF87BD769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60" name="AutoShape 31">
          <a:extLst>
            <a:ext uri="{FF2B5EF4-FFF2-40B4-BE49-F238E27FC236}">
              <a16:creationId xmlns:a16="http://schemas.microsoft.com/office/drawing/2014/main" id="{CF56C229-2CCD-46F2-8982-02EDE350DE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61" name="AutoShape 31">
          <a:extLst>
            <a:ext uri="{FF2B5EF4-FFF2-40B4-BE49-F238E27FC236}">
              <a16:creationId xmlns:a16="http://schemas.microsoft.com/office/drawing/2014/main" id="{32F17BA8-EEC4-4E11-BE66-2787BDE039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62" name="AutoShape 31">
          <a:extLst>
            <a:ext uri="{FF2B5EF4-FFF2-40B4-BE49-F238E27FC236}">
              <a16:creationId xmlns:a16="http://schemas.microsoft.com/office/drawing/2014/main" id="{C1FD8BD3-E9B5-4984-94D1-1F1CC2DF81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63" name="AutoShape 31">
          <a:extLst>
            <a:ext uri="{FF2B5EF4-FFF2-40B4-BE49-F238E27FC236}">
              <a16:creationId xmlns:a16="http://schemas.microsoft.com/office/drawing/2014/main" id="{538DC783-5D10-4064-A082-E75EC9E282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64" name="AutoShape 31">
          <a:extLst>
            <a:ext uri="{FF2B5EF4-FFF2-40B4-BE49-F238E27FC236}">
              <a16:creationId xmlns:a16="http://schemas.microsoft.com/office/drawing/2014/main" id="{5F37DECF-8A4B-451F-BF27-A663972405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65" name="AutoShape 31">
          <a:extLst>
            <a:ext uri="{FF2B5EF4-FFF2-40B4-BE49-F238E27FC236}">
              <a16:creationId xmlns:a16="http://schemas.microsoft.com/office/drawing/2014/main" id="{E1714ED0-D956-418D-84F8-660776D855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66" name="AutoShape 31">
          <a:extLst>
            <a:ext uri="{FF2B5EF4-FFF2-40B4-BE49-F238E27FC236}">
              <a16:creationId xmlns:a16="http://schemas.microsoft.com/office/drawing/2014/main" id="{D9ACF627-A5A5-4BE7-B741-165D915E56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67" name="AutoShape 31">
          <a:extLst>
            <a:ext uri="{FF2B5EF4-FFF2-40B4-BE49-F238E27FC236}">
              <a16:creationId xmlns:a16="http://schemas.microsoft.com/office/drawing/2014/main" id="{37C28E0C-A44E-4D23-B9FF-EE9CE7258C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68" name="AutoShape 31">
          <a:extLst>
            <a:ext uri="{FF2B5EF4-FFF2-40B4-BE49-F238E27FC236}">
              <a16:creationId xmlns:a16="http://schemas.microsoft.com/office/drawing/2014/main" id="{D73CFFB7-ED7D-4DA5-AB7B-A1C4F6E614D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69" name="AutoShape 31">
          <a:extLst>
            <a:ext uri="{FF2B5EF4-FFF2-40B4-BE49-F238E27FC236}">
              <a16:creationId xmlns:a16="http://schemas.microsoft.com/office/drawing/2014/main" id="{C1B8AFAA-306E-4D26-9B33-177431CE2F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70" name="AutoShape 31">
          <a:extLst>
            <a:ext uri="{FF2B5EF4-FFF2-40B4-BE49-F238E27FC236}">
              <a16:creationId xmlns:a16="http://schemas.microsoft.com/office/drawing/2014/main" id="{9D3B8810-2AD7-46A7-B62C-DC47BC89A8D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71" name="AutoShape 31">
          <a:extLst>
            <a:ext uri="{FF2B5EF4-FFF2-40B4-BE49-F238E27FC236}">
              <a16:creationId xmlns:a16="http://schemas.microsoft.com/office/drawing/2014/main" id="{26D73E5D-2540-42B3-B2D5-6FE62D53FE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72" name="AutoShape 31">
          <a:extLst>
            <a:ext uri="{FF2B5EF4-FFF2-40B4-BE49-F238E27FC236}">
              <a16:creationId xmlns:a16="http://schemas.microsoft.com/office/drawing/2014/main" id="{3D16400E-B9AE-4117-8789-07821CC57E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73" name="AutoShape 31">
          <a:extLst>
            <a:ext uri="{FF2B5EF4-FFF2-40B4-BE49-F238E27FC236}">
              <a16:creationId xmlns:a16="http://schemas.microsoft.com/office/drawing/2014/main" id="{06B9A1F6-573D-4EC4-9A84-C373141BABF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74" name="AutoShape 31">
          <a:extLst>
            <a:ext uri="{FF2B5EF4-FFF2-40B4-BE49-F238E27FC236}">
              <a16:creationId xmlns:a16="http://schemas.microsoft.com/office/drawing/2014/main" id="{435EF3A3-6BE1-43C3-B3BE-E34CD314C93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75" name="AutoShape 31">
          <a:extLst>
            <a:ext uri="{FF2B5EF4-FFF2-40B4-BE49-F238E27FC236}">
              <a16:creationId xmlns:a16="http://schemas.microsoft.com/office/drawing/2014/main" id="{490C051D-F790-498A-A9CE-6003711DF3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76" name="AutoShape 31">
          <a:extLst>
            <a:ext uri="{FF2B5EF4-FFF2-40B4-BE49-F238E27FC236}">
              <a16:creationId xmlns:a16="http://schemas.microsoft.com/office/drawing/2014/main" id="{DDD950C6-9000-43BB-AC87-029CD89984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77" name="AutoShape 31">
          <a:extLst>
            <a:ext uri="{FF2B5EF4-FFF2-40B4-BE49-F238E27FC236}">
              <a16:creationId xmlns:a16="http://schemas.microsoft.com/office/drawing/2014/main" id="{D7099B0F-BB46-40D3-85A1-021ADFB0F8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78" name="AutoShape 31">
          <a:extLst>
            <a:ext uri="{FF2B5EF4-FFF2-40B4-BE49-F238E27FC236}">
              <a16:creationId xmlns:a16="http://schemas.microsoft.com/office/drawing/2014/main" id="{BE62507A-CB9D-474E-BCCC-8A27995FF3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79" name="AutoShape 31">
          <a:extLst>
            <a:ext uri="{FF2B5EF4-FFF2-40B4-BE49-F238E27FC236}">
              <a16:creationId xmlns:a16="http://schemas.microsoft.com/office/drawing/2014/main" id="{E33BAFD8-609C-4D07-8F8D-BCD2A13D11D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80" name="AutoShape 31">
          <a:extLst>
            <a:ext uri="{FF2B5EF4-FFF2-40B4-BE49-F238E27FC236}">
              <a16:creationId xmlns:a16="http://schemas.microsoft.com/office/drawing/2014/main" id="{C63E55D0-EB66-46B5-8F13-51E81AC925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81" name="AutoShape 31">
          <a:extLst>
            <a:ext uri="{FF2B5EF4-FFF2-40B4-BE49-F238E27FC236}">
              <a16:creationId xmlns:a16="http://schemas.microsoft.com/office/drawing/2014/main" id="{50FB27AD-E728-485D-B00E-B3C19364CBB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82" name="AutoShape 31">
          <a:extLst>
            <a:ext uri="{FF2B5EF4-FFF2-40B4-BE49-F238E27FC236}">
              <a16:creationId xmlns:a16="http://schemas.microsoft.com/office/drawing/2014/main" id="{C622B8A5-94B7-45FC-8DED-BDD4EDB3FEA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83" name="AutoShape 31">
          <a:extLst>
            <a:ext uri="{FF2B5EF4-FFF2-40B4-BE49-F238E27FC236}">
              <a16:creationId xmlns:a16="http://schemas.microsoft.com/office/drawing/2014/main" id="{755BE45C-5052-4EB3-8A1C-54A892742E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84" name="AutoShape 31">
          <a:extLst>
            <a:ext uri="{FF2B5EF4-FFF2-40B4-BE49-F238E27FC236}">
              <a16:creationId xmlns:a16="http://schemas.microsoft.com/office/drawing/2014/main" id="{87997F51-53DA-4B57-AB44-0EDE2844C0D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85" name="AutoShape 31">
          <a:extLst>
            <a:ext uri="{FF2B5EF4-FFF2-40B4-BE49-F238E27FC236}">
              <a16:creationId xmlns:a16="http://schemas.microsoft.com/office/drawing/2014/main" id="{CB85A097-B904-4874-BF38-1A123D32F4A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86" name="AutoShape 31">
          <a:extLst>
            <a:ext uri="{FF2B5EF4-FFF2-40B4-BE49-F238E27FC236}">
              <a16:creationId xmlns:a16="http://schemas.microsoft.com/office/drawing/2014/main" id="{3CD47311-50FC-43DC-8963-99294C3FE35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87" name="AutoShape 31">
          <a:extLst>
            <a:ext uri="{FF2B5EF4-FFF2-40B4-BE49-F238E27FC236}">
              <a16:creationId xmlns:a16="http://schemas.microsoft.com/office/drawing/2014/main" id="{1FCC3E52-C9AC-4176-AFF9-69DA401C46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88" name="AutoShape 31">
          <a:extLst>
            <a:ext uri="{FF2B5EF4-FFF2-40B4-BE49-F238E27FC236}">
              <a16:creationId xmlns:a16="http://schemas.microsoft.com/office/drawing/2014/main" id="{C9592392-1BE0-400E-ABFC-303D1CE1EF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89" name="AutoShape 31">
          <a:extLst>
            <a:ext uri="{FF2B5EF4-FFF2-40B4-BE49-F238E27FC236}">
              <a16:creationId xmlns:a16="http://schemas.microsoft.com/office/drawing/2014/main" id="{6412AE10-34E9-4E99-A610-8A2048D8AE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90" name="AutoShape 31">
          <a:extLst>
            <a:ext uri="{FF2B5EF4-FFF2-40B4-BE49-F238E27FC236}">
              <a16:creationId xmlns:a16="http://schemas.microsoft.com/office/drawing/2014/main" id="{EF920650-1429-424E-BE18-2D84C78725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91" name="AutoShape 31">
          <a:extLst>
            <a:ext uri="{FF2B5EF4-FFF2-40B4-BE49-F238E27FC236}">
              <a16:creationId xmlns:a16="http://schemas.microsoft.com/office/drawing/2014/main" id="{DDCAD157-AD68-407C-9760-EF524AAD75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92" name="AutoShape 31">
          <a:extLst>
            <a:ext uri="{FF2B5EF4-FFF2-40B4-BE49-F238E27FC236}">
              <a16:creationId xmlns:a16="http://schemas.microsoft.com/office/drawing/2014/main" id="{A1C31790-E3CE-450A-ACB6-D6F6A6F1C81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93" name="AutoShape 31">
          <a:extLst>
            <a:ext uri="{FF2B5EF4-FFF2-40B4-BE49-F238E27FC236}">
              <a16:creationId xmlns:a16="http://schemas.microsoft.com/office/drawing/2014/main" id="{ABE60C1D-11B6-4431-8EF7-0D5258DBC9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94" name="AutoShape 31">
          <a:extLst>
            <a:ext uri="{FF2B5EF4-FFF2-40B4-BE49-F238E27FC236}">
              <a16:creationId xmlns:a16="http://schemas.microsoft.com/office/drawing/2014/main" id="{760C75C7-1CD1-43F1-A20F-7E219677BFB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95" name="AutoShape 31">
          <a:extLst>
            <a:ext uri="{FF2B5EF4-FFF2-40B4-BE49-F238E27FC236}">
              <a16:creationId xmlns:a16="http://schemas.microsoft.com/office/drawing/2014/main" id="{8F5C61CA-B2A3-440E-9EC7-B5BB093059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96" name="AutoShape 31">
          <a:extLst>
            <a:ext uri="{FF2B5EF4-FFF2-40B4-BE49-F238E27FC236}">
              <a16:creationId xmlns:a16="http://schemas.microsoft.com/office/drawing/2014/main" id="{124E338E-B461-4A0C-B20F-0D9001F88A5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97" name="AutoShape 31">
          <a:extLst>
            <a:ext uri="{FF2B5EF4-FFF2-40B4-BE49-F238E27FC236}">
              <a16:creationId xmlns:a16="http://schemas.microsoft.com/office/drawing/2014/main" id="{B7E1A392-D97C-49B4-9DD9-1B9F515BB7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98" name="AutoShape 31">
          <a:extLst>
            <a:ext uri="{FF2B5EF4-FFF2-40B4-BE49-F238E27FC236}">
              <a16:creationId xmlns:a16="http://schemas.microsoft.com/office/drawing/2014/main" id="{96ABE00B-1464-45E6-AAB5-D41F758B9DA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699" name="AutoShape 31">
          <a:extLst>
            <a:ext uri="{FF2B5EF4-FFF2-40B4-BE49-F238E27FC236}">
              <a16:creationId xmlns:a16="http://schemas.microsoft.com/office/drawing/2014/main" id="{9F1EE7A7-D955-43DD-9793-10836C659A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00" name="AutoShape 31">
          <a:extLst>
            <a:ext uri="{FF2B5EF4-FFF2-40B4-BE49-F238E27FC236}">
              <a16:creationId xmlns:a16="http://schemas.microsoft.com/office/drawing/2014/main" id="{504795DA-5959-4C8C-83C0-F484D4B8D87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01" name="AutoShape 31">
          <a:extLst>
            <a:ext uri="{FF2B5EF4-FFF2-40B4-BE49-F238E27FC236}">
              <a16:creationId xmlns:a16="http://schemas.microsoft.com/office/drawing/2014/main" id="{BEE56675-08ED-4497-93E6-836F2C21F3E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02" name="AutoShape 31">
          <a:extLst>
            <a:ext uri="{FF2B5EF4-FFF2-40B4-BE49-F238E27FC236}">
              <a16:creationId xmlns:a16="http://schemas.microsoft.com/office/drawing/2014/main" id="{54D6064A-5494-4528-9AEF-4C8805FA009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03" name="AutoShape 31">
          <a:extLst>
            <a:ext uri="{FF2B5EF4-FFF2-40B4-BE49-F238E27FC236}">
              <a16:creationId xmlns:a16="http://schemas.microsoft.com/office/drawing/2014/main" id="{4396C9DD-79CF-4A84-A7B6-879A2E0FD0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04" name="AutoShape 31">
          <a:extLst>
            <a:ext uri="{FF2B5EF4-FFF2-40B4-BE49-F238E27FC236}">
              <a16:creationId xmlns:a16="http://schemas.microsoft.com/office/drawing/2014/main" id="{E4FB2A7E-9EB7-44CF-8193-20B626FF29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05" name="AutoShape 31">
          <a:extLst>
            <a:ext uri="{FF2B5EF4-FFF2-40B4-BE49-F238E27FC236}">
              <a16:creationId xmlns:a16="http://schemas.microsoft.com/office/drawing/2014/main" id="{290A8F4C-A0E1-497B-9E86-B816E366CB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06" name="AutoShape 31">
          <a:extLst>
            <a:ext uri="{FF2B5EF4-FFF2-40B4-BE49-F238E27FC236}">
              <a16:creationId xmlns:a16="http://schemas.microsoft.com/office/drawing/2014/main" id="{25EA264D-9601-4E0E-8C08-D3A29B30CCC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07" name="AutoShape 31">
          <a:extLst>
            <a:ext uri="{FF2B5EF4-FFF2-40B4-BE49-F238E27FC236}">
              <a16:creationId xmlns:a16="http://schemas.microsoft.com/office/drawing/2014/main" id="{0A373125-DBDD-4EC2-B3C7-A66BCF5749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08" name="AutoShape 31">
          <a:extLst>
            <a:ext uri="{FF2B5EF4-FFF2-40B4-BE49-F238E27FC236}">
              <a16:creationId xmlns:a16="http://schemas.microsoft.com/office/drawing/2014/main" id="{080250D7-3AD8-43DF-B457-B8669FE36F8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09" name="AutoShape 31">
          <a:extLst>
            <a:ext uri="{FF2B5EF4-FFF2-40B4-BE49-F238E27FC236}">
              <a16:creationId xmlns:a16="http://schemas.microsoft.com/office/drawing/2014/main" id="{EDF342CD-0660-44AC-B79F-CF051C0D302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10" name="AutoShape 31">
          <a:extLst>
            <a:ext uri="{FF2B5EF4-FFF2-40B4-BE49-F238E27FC236}">
              <a16:creationId xmlns:a16="http://schemas.microsoft.com/office/drawing/2014/main" id="{7359CC31-D906-4C78-BF41-D31C161CE52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11" name="AutoShape 31">
          <a:extLst>
            <a:ext uri="{FF2B5EF4-FFF2-40B4-BE49-F238E27FC236}">
              <a16:creationId xmlns:a16="http://schemas.microsoft.com/office/drawing/2014/main" id="{6DD53EC4-7F35-4354-91DA-C5DC02C9E31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12" name="AutoShape 31">
          <a:extLst>
            <a:ext uri="{FF2B5EF4-FFF2-40B4-BE49-F238E27FC236}">
              <a16:creationId xmlns:a16="http://schemas.microsoft.com/office/drawing/2014/main" id="{685D6417-D1AA-4B76-9A76-6F474E72AA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13" name="AutoShape 31">
          <a:extLst>
            <a:ext uri="{FF2B5EF4-FFF2-40B4-BE49-F238E27FC236}">
              <a16:creationId xmlns:a16="http://schemas.microsoft.com/office/drawing/2014/main" id="{0F14E57C-516C-4C86-85E6-03A6ACF04A8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14" name="AutoShape 31">
          <a:extLst>
            <a:ext uri="{FF2B5EF4-FFF2-40B4-BE49-F238E27FC236}">
              <a16:creationId xmlns:a16="http://schemas.microsoft.com/office/drawing/2014/main" id="{C92F3599-6F3A-43F8-A05F-66B6F8C10C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15" name="AutoShape 31">
          <a:extLst>
            <a:ext uri="{FF2B5EF4-FFF2-40B4-BE49-F238E27FC236}">
              <a16:creationId xmlns:a16="http://schemas.microsoft.com/office/drawing/2014/main" id="{355522B2-D3C7-4F56-A8AD-DDBCFAD32E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16" name="AutoShape 31">
          <a:extLst>
            <a:ext uri="{FF2B5EF4-FFF2-40B4-BE49-F238E27FC236}">
              <a16:creationId xmlns:a16="http://schemas.microsoft.com/office/drawing/2014/main" id="{7BD1072F-E5DC-453D-82A8-1A019FE8DF6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17" name="AutoShape 31">
          <a:extLst>
            <a:ext uri="{FF2B5EF4-FFF2-40B4-BE49-F238E27FC236}">
              <a16:creationId xmlns:a16="http://schemas.microsoft.com/office/drawing/2014/main" id="{ECC88649-B839-4815-9189-985C506287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18" name="AutoShape 31">
          <a:extLst>
            <a:ext uri="{FF2B5EF4-FFF2-40B4-BE49-F238E27FC236}">
              <a16:creationId xmlns:a16="http://schemas.microsoft.com/office/drawing/2014/main" id="{DBBB0AF7-8285-4B81-AF5E-F941765959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19" name="AutoShape 31">
          <a:extLst>
            <a:ext uri="{FF2B5EF4-FFF2-40B4-BE49-F238E27FC236}">
              <a16:creationId xmlns:a16="http://schemas.microsoft.com/office/drawing/2014/main" id="{98F50054-5882-4F35-B61F-1580C39D7C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20" name="AutoShape 31">
          <a:extLst>
            <a:ext uri="{FF2B5EF4-FFF2-40B4-BE49-F238E27FC236}">
              <a16:creationId xmlns:a16="http://schemas.microsoft.com/office/drawing/2014/main" id="{911A868A-5AE7-47E1-8AA1-B7C63640071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21" name="AutoShape 31">
          <a:extLst>
            <a:ext uri="{FF2B5EF4-FFF2-40B4-BE49-F238E27FC236}">
              <a16:creationId xmlns:a16="http://schemas.microsoft.com/office/drawing/2014/main" id="{830F3157-3334-4017-BD44-5913C9E731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22" name="AutoShape 31">
          <a:extLst>
            <a:ext uri="{FF2B5EF4-FFF2-40B4-BE49-F238E27FC236}">
              <a16:creationId xmlns:a16="http://schemas.microsoft.com/office/drawing/2014/main" id="{762C2D4A-1148-486A-AE59-35630617525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23" name="AutoShape 31">
          <a:extLst>
            <a:ext uri="{FF2B5EF4-FFF2-40B4-BE49-F238E27FC236}">
              <a16:creationId xmlns:a16="http://schemas.microsoft.com/office/drawing/2014/main" id="{B8879312-3BC7-4806-9951-9515F077CA7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24" name="AutoShape 31">
          <a:extLst>
            <a:ext uri="{FF2B5EF4-FFF2-40B4-BE49-F238E27FC236}">
              <a16:creationId xmlns:a16="http://schemas.microsoft.com/office/drawing/2014/main" id="{F204342C-3B72-44E6-BE2D-1C564549DB9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25" name="AutoShape 31">
          <a:extLst>
            <a:ext uri="{FF2B5EF4-FFF2-40B4-BE49-F238E27FC236}">
              <a16:creationId xmlns:a16="http://schemas.microsoft.com/office/drawing/2014/main" id="{EEB3C687-0A22-4B0A-A4A7-EA0B606B480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26" name="AutoShape 31">
          <a:extLst>
            <a:ext uri="{FF2B5EF4-FFF2-40B4-BE49-F238E27FC236}">
              <a16:creationId xmlns:a16="http://schemas.microsoft.com/office/drawing/2014/main" id="{57B1FA1F-53A0-4929-935C-2A401F6CDE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27" name="AutoShape 31">
          <a:extLst>
            <a:ext uri="{FF2B5EF4-FFF2-40B4-BE49-F238E27FC236}">
              <a16:creationId xmlns:a16="http://schemas.microsoft.com/office/drawing/2014/main" id="{BCE80842-068C-4924-9040-25C20038B3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28" name="AutoShape 31">
          <a:extLst>
            <a:ext uri="{FF2B5EF4-FFF2-40B4-BE49-F238E27FC236}">
              <a16:creationId xmlns:a16="http://schemas.microsoft.com/office/drawing/2014/main" id="{63F7B784-3DC6-4D4B-B6CF-28BAE621D8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29" name="AutoShape 31">
          <a:extLst>
            <a:ext uri="{FF2B5EF4-FFF2-40B4-BE49-F238E27FC236}">
              <a16:creationId xmlns:a16="http://schemas.microsoft.com/office/drawing/2014/main" id="{38D4D27A-E885-406A-B03B-283DD3AAE2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30" name="AutoShape 31">
          <a:extLst>
            <a:ext uri="{FF2B5EF4-FFF2-40B4-BE49-F238E27FC236}">
              <a16:creationId xmlns:a16="http://schemas.microsoft.com/office/drawing/2014/main" id="{2CF58A53-4525-498E-955B-A0C8D0CB32E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31" name="AutoShape 31">
          <a:extLst>
            <a:ext uri="{FF2B5EF4-FFF2-40B4-BE49-F238E27FC236}">
              <a16:creationId xmlns:a16="http://schemas.microsoft.com/office/drawing/2014/main" id="{DC876068-4475-4707-B67E-AB4C002A30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32" name="AutoShape 31">
          <a:extLst>
            <a:ext uri="{FF2B5EF4-FFF2-40B4-BE49-F238E27FC236}">
              <a16:creationId xmlns:a16="http://schemas.microsoft.com/office/drawing/2014/main" id="{5F39A055-133A-4D96-A691-44854484E7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33" name="AutoShape 31">
          <a:extLst>
            <a:ext uri="{FF2B5EF4-FFF2-40B4-BE49-F238E27FC236}">
              <a16:creationId xmlns:a16="http://schemas.microsoft.com/office/drawing/2014/main" id="{50F63431-D3EB-44FB-8F33-A2327EFFA6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34" name="AutoShape 31">
          <a:extLst>
            <a:ext uri="{FF2B5EF4-FFF2-40B4-BE49-F238E27FC236}">
              <a16:creationId xmlns:a16="http://schemas.microsoft.com/office/drawing/2014/main" id="{5D534A27-BA8E-4BB7-9308-9B3B3928CC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35" name="AutoShape 31">
          <a:extLst>
            <a:ext uri="{FF2B5EF4-FFF2-40B4-BE49-F238E27FC236}">
              <a16:creationId xmlns:a16="http://schemas.microsoft.com/office/drawing/2014/main" id="{7CA1A47D-E3FC-46AE-AAEC-FA5B9AB87E7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36" name="AutoShape 31">
          <a:extLst>
            <a:ext uri="{FF2B5EF4-FFF2-40B4-BE49-F238E27FC236}">
              <a16:creationId xmlns:a16="http://schemas.microsoft.com/office/drawing/2014/main" id="{A70B8C5A-EF51-4B9D-ACFF-CEE7950E88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37" name="AutoShape 31">
          <a:extLst>
            <a:ext uri="{FF2B5EF4-FFF2-40B4-BE49-F238E27FC236}">
              <a16:creationId xmlns:a16="http://schemas.microsoft.com/office/drawing/2014/main" id="{68C1CD1C-7765-4478-9651-53F61A069A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38" name="AutoShape 31">
          <a:extLst>
            <a:ext uri="{FF2B5EF4-FFF2-40B4-BE49-F238E27FC236}">
              <a16:creationId xmlns:a16="http://schemas.microsoft.com/office/drawing/2014/main" id="{FCDD99FE-E60C-4DDB-B60C-0930674503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39" name="AutoShape 31">
          <a:extLst>
            <a:ext uri="{FF2B5EF4-FFF2-40B4-BE49-F238E27FC236}">
              <a16:creationId xmlns:a16="http://schemas.microsoft.com/office/drawing/2014/main" id="{F189CFC0-3EAF-4775-8258-C64D1EC93C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40" name="AutoShape 31">
          <a:extLst>
            <a:ext uri="{FF2B5EF4-FFF2-40B4-BE49-F238E27FC236}">
              <a16:creationId xmlns:a16="http://schemas.microsoft.com/office/drawing/2014/main" id="{FA1614DF-F57F-4899-9ADC-7644D84A31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41" name="AutoShape 31">
          <a:extLst>
            <a:ext uri="{FF2B5EF4-FFF2-40B4-BE49-F238E27FC236}">
              <a16:creationId xmlns:a16="http://schemas.microsoft.com/office/drawing/2014/main" id="{AA81BE7E-CA7B-44A4-8DA1-05183C840B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42" name="AutoShape 31">
          <a:extLst>
            <a:ext uri="{FF2B5EF4-FFF2-40B4-BE49-F238E27FC236}">
              <a16:creationId xmlns:a16="http://schemas.microsoft.com/office/drawing/2014/main" id="{220893F7-8682-4F76-A8CC-CE94017C025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43" name="AutoShape 31">
          <a:extLst>
            <a:ext uri="{FF2B5EF4-FFF2-40B4-BE49-F238E27FC236}">
              <a16:creationId xmlns:a16="http://schemas.microsoft.com/office/drawing/2014/main" id="{45DBB916-DF82-4304-9697-A455C1D15B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44" name="AutoShape 31">
          <a:extLst>
            <a:ext uri="{FF2B5EF4-FFF2-40B4-BE49-F238E27FC236}">
              <a16:creationId xmlns:a16="http://schemas.microsoft.com/office/drawing/2014/main" id="{B41D8A56-0030-4BBB-82AC-066A51A9E8A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45" name="AutoShape 31">
          <a:extLst>
            <a:ext uri="{FF2B5EF4-FFF2-40B4-BE49-F238E27FC236}">
              <a16:creationId xmlns:a16="http://schemas.microsoft.com/office/drawing/2014/main" id="{038407BB-9ACC-42A9-9AF4-E4F7CD7161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46" name="AutoShape 31">
          <a:extLst>
            <a:ext uri="{FF2B5EF4-FFF2-40B4-BE49-F238E27FC236}">
              <a16:creationId xmlns:a16="http://schemas.microsoft.com/office/drawing/2014/main" id="{DA463DBC-8323-4ADD-B0AD-408BEABC1D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47" name="AutoShape 31">
          <a:extLst>
            <a:ext uri="{FF2B5EF4-FFF2-40B4-BE49-F238E27FC236}">
              <a16:creationId xmlns:a16="http://schemas.microsoft.com/office/drawing/2014/main" id="{2B8CDAC7-3755-4383-AD50-CA724381DD1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48" name="AutoShape 31">
          <a:extLst>
            <a:ext uri="{FF2B5EF4-FFF2-40B4-BE49-F238E27FC236}">
              <a16:creationId xmlns:a16="http://schemas.microsoft.com/office/drawing/2014/main" id="{EADBB35F-84EA-4F8E-8A07-3C5B0FB871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49" name="AutoShape 31">
          <a:extLst>
            <a:ext uri="{FF2B5EF4-FFF2-40B4-BE49-F238E27FC236}">
              <a16:creationId xmlns:a16="http://schemas.microsoft.com/office/drawing/2014/main" id="{A082791A-00C7-4A6D-9C5F-0B11AC503A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50" name="AutoShape 31">
          <a:extLst>
            <a:ext uri="{FF2B5EF4-FFF2-40B4-BE49-F238E27FC236}">
              <a16:creationId xmlns:a16="http://schemas.microsoft.com/office/drawing/2014/main" id="{1AC6EE2D-AC67-4D83-AD25-4FD2037F13B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51" name="AutoShape 31">
          <a:extLst>
            <a:ext uri="{FF2B5EF4-FFF2-40B4-BE49-F238E27FC236}">
              <a16:creationId xmlns:a16="http://schemas.microsoft.com/office/drawing/2014/main" id="{65F80602-5367-46F0-8807-DA979CB7B2F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52" name="AutoShape 31">
          <a:extLst>
            <a:ext uri="{FF2B5EF4-FFF2-40B4-BE49-F238E27FC236}">
              <a16:creationId xmlns:a16="http://schemas.microsoft.com/office/drawing/2014/main" id="{D5367089-3B97-490B-85DD-6B23FBDCE52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53" name="AutoShape 31">
          <a:extLst>
            <a:ext uri="{FF2B5EF4-FFF2-40B4-BE49-F238E27FC236}">
              <a16:creationId xmlns:a16="http://schemas.microsoft.com/office/drawing/2014/main" id="{FEEDA97F-FD92-4555-9A77-6C43558AC2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54" name="AutoShape 31">
          <a:extLst>
            <a:ext uri="{FF2B5EF4-FFF2-40B4-BE49-F238E27FC236}">
              <a16:creationId xmlns:a16="http://schemas.microsoft.com/office/drawing/2014/main" id="{1F6C6038-978A-4BA6-A90C-2693C40FE99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55" name="AutoShape 31">
          <a:extLst>
            <a:ext uri="{FF2B5EF4-FFF2-40B4-BE49-F238E27FC236}">
              <a16:creationId xmlns:a16="http://schemas.microsoft.com/office/drawing/2014/main" id="{C570E199-EA2B-48D7-A6DB-C3DA1A0E6C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56" name="AutoShape 31">
          <a:extLst>
            <a:ext uri="{FF2B5EF4-FFF2-40B4-BE49-F238E27FC236}">
              <a16:creationId xmlns:a16="http://schemas.microsoft.com/office/drawing/2014/main" id="{B45E52D6-E4EA-45DA-B4B2-901CB69F453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57" name="AutoShape 31">
          <a:extLst>
            <a:ext uri="{FF2B5EF4-FFF2-40B4-BE49-F238E27FC236}">
              <a16:creationId xmlns:a16="http://schemas.microsoft.com/office/drawing/2014/main" id="{96B59BA2-B386-433C-AB0B-7D47A8369E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58" name="AutoShape 31">
          <a:extLst>
            <a:ext uri="{FF2B5EF4-FFF2-40B4-BE49-F238E27FC236}">
              <a16:creationId xmlns:a16="http://schemas.microsoft.com/office/drawing/2014/main" id="{76932A30-9730-428E-ABB0-6763593935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59" name="AutoShape 31">
          <a:extLst>
            <a:ext uri="{FF2B5EF4-FFF2-40B4-BE49-F238E27FC236}">
              <a16:creationId xmlns:a16="http://schemas.microsoft.com/office/drawing/2014/main" id="{2E7494A4-FAC0-4083-986D-9467CC1EA20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60" name="AutoShape 31">
          <a:extLst>
            <a:ext uri="{FF2B5EF4-FFF2-40B4-BE49-F238E27FC236}">
              <a16:creationId xmlns:a16="http://schemas.microsoft.com/office/drawing/2014/main" id="{819156CB-CE70-4F7B-8EA7-28D3F896D1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61" name="AutoShape 31">
          <a:extLst>
            <a:ext uri="{FF2B5EF4-FFF2-40B4-BE49-F238E27FC236}">
              <a16:creationId xmlns:a16="http://schemas.microsoft.com/office/drawing/2014/main" id="{98B6A084-35FD-468E-BC48-4BB9F93158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62" name="AutoShape 31">
          <a:extLst>
            <a:ext uri="{FF2B5EF4-FFF2-40B4-BE49-F238E27FC236}">
              <a16:creationId xmlns:a16="http://schemas.microsoft.com/office/drawing/2014/main" id="{8AEEB81D-F159-413D-8154-D5C3A30277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63" name="AutoShape 31">
          <a:extLst>
            <a:ext uri="{FF2B5EF4-FFF2-40B4-BE49-F238E27FC236}">
              <a16:creationId xmlns:a16="http://schemas.microsoft.com/office/drawing/2014/main" id="{D54661AE-981B-4599-BF8B-82697397BC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64" name="AutoShape 31">
          <a:extLst>
            <a:ext uri="{FF2B5EF4-FFF2-40B4-BE49-F238E27FC236}">
              <a16:creationId xmlns:a16="http://schemas.microsoft.com/office/drawing/2014/main" id="{4A0D2501-13F4-4DE4-A21E-F2A3B5FC4D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65" name="AutoShape 31">
          <a:extLst>
            <a:ext uri="{FF2B5EF4-FFF2-40B4-BE49-F238E27FC236}">
              <a16:creationId xmlns:a16="http://schemas.microsoft.com/office/drawing/2014/main" id="{360D4EF4-4BA5-48C0-B196-6F41972A58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66" name="AutoShape 31">
          <a:extLst>
            <a:ext uri="{FF2B5EF4-FFF2-40B4-BE49-F238E27FC236}">
              <a16:creationId xmlns:a16="http://schemas.microsoft.com/office/drawing/2014/main" id="{9B0090C3-C6B1-4390-9CB6-6E4E2A69BE4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67" name="AutoShape 31">
          <a:extLst>
            <a:ext uri="{FF2B5EF4-FFF2-40B4-BE49-F238E27FC236}">
              <a16:creationId xmlns:a16="http://schemas.microsoft.com/office/drawing/2014/main" id="{7267B214-46BE-43E7-9A4E-FE85F102B1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68" name="AutoShape 31">
          <a:extLst>
            <a:ext uri="{FF2B5EF4-FFF2-40B4-BE49-F238E27FC236}">
              <a16:creationId xmlns:a16="http://schemas.microsoft.com/office/drawing/2014/main" id="{94ECBC56-4BB6-4095-9F58-1791BC35F8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69" name="AutoShape 31">
          <a:extLst>
            <a:ext uri="{FF2B5EF4-FFF2-40B4-BE49-F238E27FC236}">
              <a16:creationId xmlns:a16="http://schemas.microsoft.com/office/drawing/2014/main" id="{AEC01921-DF2D-4568-A3B5-6A32DCAC13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70" name="AutoShape 31">
          <a:extLst>
            <a:ext uri="{FF2B5EF4-FFF2-40B4-BE49-F238E27FC236}">
              <a16:creationId xmlns:a16="http://schemas.microsoft.com/office/drawing/2014/main" id="{0FF4E3A9-7275-47B2-A8DE-CC6F42F183E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71" name="AutoShape 31">
          <a:extLst>
            <a:ext uri="{FF2B5EF4-FFF2-40B4-BE49-F238E27FC236}">
              <a16:creationId xmlns:a16="http://schemas.microsoft.com/office/drawing/2014/main" id="{EC052DF0-8A1C-4400-8DCE-CBE3C1DAC3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72" name="AutoShape 31">
          <a:extLst>
            <a:ext uri="{FF2B5EF4-FFF2-40B4-BE49-F238E27FC236}">
              <a16:creationId xmlns:a16="http://schemas.microsoft.com/office/drawing/2014/main" id="{28FE6AB2-3F12-46A1-A012-79B0A31596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73" name="AutoShape 31">
          <a:extLst>
            <a:ext uri="{FF2B5EF4-FFF2-40B4-BE49-F238E27FC236}">
              <a16:creationId xmlns:a16="http://schemas.microsoft.com/office/drawing/2014/main" id="{CF3C01CA-7992-47E5-931F-E029A2DFFB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74" name="AutoShape 31">
          <a:extLst>
            <a:ext uri="{FF2B5EF4-FFF2-40B4-BE49-F238E27FC236}">
              <a16:creationId xmlns:a16="http://schemas.microsoft.com/office/drawing/2014/main" id="{91CAB91B-164F-4AE0-80F0-55455A90E55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75" name="AutoShape 31">
          <a:extLst>
            <a:ext uri="{FF2B5EF4-FFF2-40B4-BE49-F238E27FC236}">
              <a16:creationId xmlns:a16="http://schemas.microsoft.com/office/drawing/2014/main" id="{91350E00-CC7B-4560-A011-15FEA02278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76" name="AutoShape 31">
          <a:extLst>
            <a:ext uri="{FF2B5EF4-FFF2-40B4-BE49-F238E27FC236}">
              <a16:creationId xmlns:a16="http://schemas.microsoft.com/office/drawing/2014/main" id="{D88B8CEA-3E67-4971-AA81-509A68350D0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77" name="AutoShape 31">
          <a:extLst>
            <a:ext uri="{FF2B5EF4-FFF2-40B4-BE49-F238E27FC236}">
              <a16:creationId xmlns:a16="http://schemas.microsoft.com/office/drawing/2014/main" id="{8A25D3A4-4483-4DEC-8E94-75A131D962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78" name="AutoShape 31">
          <a:extLst>
            <a:ext uri="{FF2B5EF4-FFF2-40B4-BE49-F238E27FC236}">
              <a16:creationId xmlns:a16="http://schemas.microsoft.com/office/drawing/2014/main" id="{DF7C47CD-7CD3-4D15-858F-97097C20D5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79" name="AutoShape 31">
          <a:extLst>
            <a:ext uri="{FF2B5EF4-FFF2-40B4-BE49-F238E27FC236}">
              <a16:creationId xmlns:a16="http://schemas.microsoft.com/office/drawing/2014/main" id="{D3DC7CC1-FA09-4ED5-9D59-E8E543A2028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80" name="AutoShape 31">
          <a:extLst>
            <a:ext uri="{FF2B5EF4-FFF2-40B4-BE49-F238E27FC236}">
              <a16:creationId xmlns:a16="http://schemas.microsoft.com/office/drawing/2014/main" id="{85E8C2D2-16D4-45EC-986C-F102D2A6627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81" name="AutoShape 31">
          <a:extLst>
            <a:ext uri="{FF2B5EF4-FFF2-40B4-BE49-F238E27FC236}">
              <a16:creationId xmlns:a16="http://schemas.microsoft.com/office/drawing/2014/main" id="{33A210CE-5DE2-497F-A21F-5F5172D984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82" name="AutoShape 31">
          <a:extLst>
            <a:ext uri="{FF2B5EF4-FFF2-40B4-BE49-F238E27FC236}">
              <a16:creationId xmlns:a16="http://schemas.microsoft.com/office/drawing/2014/main" id="{A2235BFB-2469-42DA-9E38-9BEE5736C6D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83" name="AutoShape 31">
          <a:extLst>
            <a:ext uri="{FF2B5EF4-FFF2-40B4-BE49-F238E27FC236}">
              <a16:creationId xmlns:a16="http://schemas.microsoft.com/office/drawing/2014/main" id="{94975F58-500A-447C-8A4E-0ACB67CE99A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84" name="AutoShape 31">
          <a:extLst>
            <a:ext uri="{FF2B5EF4-FFF2-40B4-BE49-F238E27FC236}">
              <a16:creationId xmlns:a16="http://schemas.microsoft.com/office/drawing/2014/main" id="{226C8401-D4ED-46CD-8CFD-739A9613CF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85" name="AutoShape 31">
          <a:extLst>
            <a:ext uri="{FF2B5EF4-FFF2-40B4-BE49-F238E27FC236}">
              <a16:creationId xmlns:a16="http://schemas.microsoft.com/office/drawing/2014/main" id="{E4BC11CF-9EF6-438F-AB88-DA50EF291CB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86" name="AutoShape 31">
          <a:extLst>
            <a:ext uri="{FF2B5EF4-FFF2-40B4-BE49-F238E27FC236}">
              <a16:creationId xmlns:a16="http://schemas.microsoft.com/office/drawing/2014/main" id="{476D103B-F998-4A8F-82D4-F01899A621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87" name="AutoShape 31">
          <a:extLst>
            <a:ext uri="{FF2B5EF4-FFF2-40B4-BE49-F238E27FC236}">
              <a16:creationId xmlns:a16="http://schemas.microsoft.com/office/drawing/2014/main" id="{CB8D1856-9F89-4CAA-96E9-374C554245C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88" name="AutoShape 31">
          <a:extLst>
            <a:ext uri="{FF2B5EF4-FFF2-40B4-BE49-F238E27FC236}">
              <a16:creationId xmlns:a16="http://schemas.microsoft.com/office/drawing/2014/main" id="{9E4EA8AE-BD6A-4F26-A3D5-46349D00EE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89" name="AutoShape 31">
          <a:extLst>
            <a:ext uri="{FF2B5EF4-FFF2-40B4-BE49-F238E27FC236}">
              <a16:creationId xmlns:a16="http://schemas.microsoft.com/office/drawing/2014/main" id="{8980E2E0-3E5A-4FD6-A50B-552E3FB28D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90" name="AutoShape 31">
          <a:extLst>
            <a:ext uri="{FF2B5EF4-FFF2-40B4-BE49-F238E27FC236}">
              <a16:creationId xmlns:a16="http://schemas.microsoft.com/office/drawing/2014/main" id="{1BBF8CD7-8B86-46F6-991B-60B5630B38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91" name="AutoShape 31">
          <a:extLst>
            <a:ext uri="{FF2B5EF4-FFF2-40B4-BE49-F238E27FC236}">
              <a16:creationId xmlns:a16="http://schemas.microsoft.com/office/drawing/2014/main" id="{209486EF-DE27-452A-BDF2-559FF693C3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92" name="AutoShape 31">
          <a:extLst>
            <a:ext uri="{FF2B5EF4-FFF2-40B4-BE49-F238E27FC236}">
              <a16:creationId xmlns:a16="http://schemas.microsoft.com/office/drawing/2014/main" id="{B140F10F-818C-4F35-B428-0B2D1F2395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93" name="AutoShape 31">
          <a:extLst>
            <a:ext uri="{FF2B5EF4-FFF2-40B4-BE49-F238E27FC236}">
              <a16:creationId xmlns:a16="http://schemas.microsoft.com/office/drawing/2014/main" id="{5C71BE7F-80C5-45FC-A6C3-22E55C8E17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94" name="AutoShape 31">
          <a:extLst>
            <a:ext uri="{FF2B5EF4-FFF2-40B4-BE49-F238E27FC236}">
              <a16:creationId xmlns:a16="http://schemas.microsoft.com/office/drawing/2014/main" id="{9C675EC5-F512-4F70-BA28-8D83B552A19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95" name="AutoShape 31">
          <a:extLst>
            <a:ext uri="{FF2B5EF4-FFF2-40B4-BE49-F238E27FC236}">
              <a16:creationId xmlns:a16="http://schemas.microsoft.com/office/drawing/2014/main" id="{E6160726-45F3-41A0-95A1-82844D79AF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96" name="AutoShape 31">
          <a:extLst>
            <a:ext uri="{FF2B5EF4-FFF2-40B4-BE49-F238E27FC236}">
              <a16:creationId xmlns:a16="http://schemas.microsoft.com/office/drawing/2014/main" id="{EB86B395-3D78-41E5-A632-A3E5CCDBC3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97" name="AutoShape 31">
          <a:extLst>
            <a:ext uri="{FF2B5EF4-FFF2-40B4-BE49-F238E27FC236}">
              <a16:creationId xmlns:a16="http://schemas.microsoft.com/office/drawing/2014/main" id="{100DE075-D0E1-4FD0-838F-25E6C29B12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98" name="AutoShape 31">
          <a:extLst>
            <a:ext uri="{FF2B5EF4-FFF2-40B4-BE49-F238E27FC236}">
              <a16:creationId xmlns:a16="http://schemas.microsoft.com/office/drawing/2014/main" id="{65EFCFC2-DAD0-462B-B932-546E0EC456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799" name="AutoShape 31">
          <a:extLst>
            <a:ext uri="{FF2B5EF4-FFF2-40B4-BE49-F238E27FC236}">
              <a16:creationId xmlns:a16="http://schemas.microsoft.com/office/drawing/2014/main" id="{0BE9CFE3-EC82-4E9F-A35E-320A986F10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00" name="AutoShape 31">
          <a:extLst>
            <a:ext uri="{FF2B5EF4-FFF2-40B4-BE49-F238E27FC236}">
              <a16:creationId xmlns:a16="http://schemas.microsoft.com/office/drawing/2014/main" id="{6E47F314-8CB9-4B9A-94DD-19D1BCB083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01" name="AutoShape 31">
          <a:extLst>
            <a:ext uri="{FF2B5EF4-FFF2-40B4-BE49-F238E27FC236}">
              <a16:creationId xmlns:a16="http://schemas.microsoft.com/office/drawing/2014/main" id="{B2BC079B-8835-47E9-8A07-E261F1E2E3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02" name="AutoShape 31">
          <a:extLst>
            <a:ext uri="{FF2B5EF4-FFF2-40B4-BE49-F238E27FC236}">
              <a16:creationId xmlns:a16="http://schemas.microsoft.com/office/drawing/2014/main" id="{CFCAEF99-D4BE-4CD2-8325-FDD0446123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03" name="AutoShape 31">
          <a:extLst>
            <a:ext uri="{FF2B5EF4-FFF2-40B4-BE49-F238E27FC236}">
              <a16:creationId xmlns:a16="http://schemas.microsoft.com/office/drawing/2014/main" id="{4CD991D5-F6AF-4F3F-9406-B6D5397CC0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04" name="AutoShape 31">
          <a:extLst>
            <a:ext uri="{FF2B5EF4-FFF2-40B4-BE49-F238E27FC236}">
              <a16:creationId xmlns:a16="http://schemas.microsoft.com/office/drawing/2014/main" id="{20BF531F-86DB-44A4-AC2D-449971AF01D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05" name="AutoShape 31">
          <a:extLst>
            <a:ext uri="{FF2B5EF4-FFF2-40B4-BE49-F238E27FC236}">
              <a16:creationId xmlns:a16="http://schemas.microsoft.com/office/drawing/2014/main" id="{113D9155-D89F-4A9C-96E2-9EFBD04D64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06" name="AutoShape 31">
          <a:extLst>
            <a:ext uri="{FF2B5EF4-FFF2-40B4-BE49-F238E27FC236}">
              <a16:creationId xmlns:a16="http://schemas.microsoft.com/office/drawing/2014/main" id="{3B39A594-8D45-4D27-A7B1-E696B0409D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07" name="AutoShape 31">
          <a:extLst>
            <a:ext uri="{FF2B5EF4-FFF2-40B4-BE49-F238E27FC236}">
              <a16:creationId xmlns:a16="http://schemas.microsoft.com/office/drawing/2014/main" id="{FC407D5C-2A7E-420E-BB52-249EEABEBC3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08" name="AutoShape 31">
          <a:extLst>
            <a:ext uri="{FF2B5EF4-FFF2-40B4-BE49-F238E27FC236}">
              <a16:creationId xmlns:a16="http://schemas.microsoft.com/office/drawing/2014/main" id="{8045661C-AD75-445A-B63E-D5B0DE0259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09" name="AutoShape 31">
          <a:extLst>
            <a:ext uri="{FF2B5EF4-FFF2-40B4-BE49-F238E27FC236}">
              <a16:creationId xmlns:a16="http://schemas.microsoft.com/office/drawing/2014/main" id="{9BE1471E-3395-4CAB-8067-AFB63CA695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10" name="AutoShape 31">
          <a:extLst>
            <a:ext uri="{FF2B5EF4-FFF2-40B4-BE49-F238E27FC236}">
              <a16:creationId xmlns:a16="http://schemas.microsoft.com/office/drawing/2014/main" id="{5430C301-510F-4555-A609-A557591BC3A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11" name="AutoShape 31">
          <a:extLst>
            <a:ext uri="{FF2B5EF4-FFF2-40B4-BE49-F238E27FC236}">
              <a16:creationId xmlns:a16="http://schemas.microsoft.com/office/drawing/2014/main" id="{DC763E3B-8896-490C-9EF7-3C55D9EDF82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12" name="AutoShape 31">
          <a:extLst>
            <a:ext uri="{FF2B5EF4-FFF2-40B4-BE49-F238E27FC236}">
              <a16:creationId xmlns:a16="http://schemas.microsoft.com/office/drawing/2014/main" id="{577B39EC-0CAA-46D8-8CA1-749D9E323B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13" name="AutoShape 31">
          <a:extLst>
            <a:ext uri="{FF2B5EF4-FFF2-40B4-BE49-F238E27FC236}">
              <a16:creationId xmlns:a16="http://schemas.microsoft.com/office/drawing/2014/main" id="{526BEB21-EE11-4BE0-8946-1B1DA5D2659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14" name="AutoShape 31">
          <a:extLst>
            <a:ext uri="{FF2B5EF4-FFF2-40B4-BE49-F238E27FC236}">
              <a16:creationId xmlns:a16="http://schemas.microsoft.com/office/drawing/2014/main" id="{7BD5A8D4-1E94-4FBB-B46B-8F002CF2D8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15" name="AutoShape 31">
          <a:extLst>
            <a:ext uri="{FF2B5EF4-FFF2-40B4-BE49-F238E27FC236}">
              <a16:creationId xmlns:a16="http://schemas.microsoft.com/office/drawing/2014/main" id="{091C7B59-4AC4-4C30-B548-7457C5CC50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16" name="AutoShape 31">
          <a:extLst>
            <a:ext uri="{FF2B5EF4-FFF2-40B4-BE49-F238E27FC236}">
              <a16:creationId xmlns:a16="http://schemas.microsoft.com/office/drawing/2014/main" id="{450DB9AD-ADDF-4DC7-81BE-7F885C2DCB4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17" name="AutoShape 31">
          <a:extLst>
            <a:ext uri="{FF2B5EF4-FFF2-40B4-BE49-F238E27FC236}">
              <a16:creationId xmlns:a16="http://schemas.microsoft.com/office/drawing/2014/main" id="{6201D7A9-B252-4781-8628-27D92D567A3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18" name="AutoShape 31">
          <a:extLst>
            <a:ext uri="{FF2B5EF4-FFF2-40B4-BE49-F238E27FC236}">
              <a16:creationId xmlns:a16="http://schemas.microsoft.com/office/drawing/2014/main" id="{7C0667D7-D3E5-4D7E-A5C7-15117FE08A3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19" name="AutoShape 31">
          <a:extLst>
            <a:ext uri="{FF2B5EF4-FFF2-40B4-BE49-F238E27FC236}">
              <a16:creationId xmlns:a16="http://schemas.microsoft.com/office/drawing/2014/main" id="{10C15BF3-E694-49F3-8B15-ABC79EA6A6F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20" name="AutoShape 31">
          <a:extLst>
            <a:ext uri="{FF2B5EF4-FFF2-40B4-BE49-F238E27FC236}">
              <a16:creationId xmlns:a16="http://schemas.microsoft.com/office/drawing/2014/main" id="{3410B569-D1F0-4CAB-B701-9CFB901FD5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21" name="AutoShape 31">
          <a:extLst>
            <a:ext uri="{FF2B5EF4-FFF2-40B4-BE49-F238E27FC236}">
              <a16:creationId xmlns:a16="http://schemas.microsoft.com/office/drawing/2014/main" id="{55824684-3B12-4F88-AB6E-422494EDC0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22" name="AutoShape 31">
          <a:extLst>
            <a:ext uri="{FF2B5EF4-FFF2-40B4-BE49-F238E27FC236}">
              <a16:creationId xmlns:a16="http://schemas.microsoft.com/office/drawing/2014/main" id="{AFD3C66A-B4AA-479B-ABA2-491CD716B0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23" name="AutoShape 31">
          <a:extLst>
            <a:ext uri="{FF2B5EF4-FFF2-40B4-BE49-F238E27FC236}">
              <a16:creationId xmlns:a16="http://schemas.microsoft.com/office/drawing/2014/main" id="{F22937EE-30B7-4EE9-9420-AD39195DA3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24" name="AutoShape 31">
          <a:extLst>
            <a:ext uri="{FF2B5EF4-FFF2-40B4-BE49-F238E27FC236}">
              <a16:creationId xmlns:a16="http://schemas.microsoft.com/office/drawing/2014/main" id="{617E836C-AB09-4E1D-A3D2-6F2E45DBAA8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25" name="AutoShape 31">
          <a:extLst>
            <a:ext uri="{FF2B5EF4-FFF2-40B4-BE49-F238E27FC236}">
              <a16:creationId xmlns:a16="http://schemas.microsoft.com/office/drawing/2014/main" id="{47EE2FD3-CAEF-4CD8-B18D-3C77BD60EC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26" name="AutoShape 31">
          <a:extLst>
            <a:ext uri="{FF2B5EF4-FFF2-40B4-BE49-F238E27FC236}">
              <a16:creationId xmlns:a16="http://schemas.microsoft.com/office/drawing/2014/main" id="{A0F89C84-5209-48A9-89E7-A69230B77BE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27" name="AutoShape 31">
          <a:extLst>
            <a:ext uri="{FF2B5EF4-FFF2-40B4-BE49-F238E27FC236}">
              <a16:creationId xmlns:a16="http://schemas.microsoft.com/office/drawing/2014/main" id="{DEA648FD-F01F-4302-94C7-86348142C5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28" name="AutoShape 31">
          <a:extLst>
            <a:ext uri="{FF2B5EF4-FFF2-40B4-BE49-F238E27FC236}">
              <a16:creationId xmlns:a16="http://schemas.microsoft.com/office/drawing/2014/main" id="{2C98043F-E3A3-46C5-AE49-46894B99FC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29" name="AutoShape 31">
          <a:extLst>
            <a:ext uri="{FF2B5EF4-FFF2-40B4-BE49-F238E27FC236}">
              <a16:creationId xmlns:a16="http://schemas.microsoft.com/office/drawing/2014/main" id="{32B573E5-C238-45A9-8B89-B457207435C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30" name="AutoShape 31">
          <a:extLst>
            <a:ext uri="{FF2B5EF4-FFF2-40B4-BE49-F238E27FC236}">
              <a16:creationId xmlns:a16="http://schemas.microsoft.com/office/drawing/2014/main" id="{CE6E6908-03A4-4E51-88BD-DE456B534C0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31" name="AutoShape 31">
          <a:extLst>
            <a:ext uri="{FF2B5EF4-FFF2-40B4-BE49-F238E27FC236}">
              <a16:creationId xmlns:a16="http://schemas.microsoft.com/office/drawing/2014/main" id="{F1D07A36-C63E-4A94-8728-D42DC695261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32" name="AutoShape 31">
          <a:extLst>
            <a:ext uri="{FF2B5EF4-FFF2-40B4-BE49-F238E27FC236}">
              <a16:creationId xmlns:a16="http://schemas.microsoft.com/office/drawing/2014/main" id="{763C3890-F75D-4016-8156-AAC0B7F74D2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33" name="AutoShape 31">
          <a:extLst>
            <a:ext uri="{FF2B5EF4-FFF2-40B4-BE49-F238E27FC236}">
              <a16:creationId xmlns:a16="http://schemas.microsoft.com/office/drawing/2014/main" id="{2A842C00-75FE-4827-B087-64848D991CE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34" name="AutoShape 31">
          <a:extLst>
            <a:ext uri="{FF2B5EF4-FFF2-40B4-BE49-F238E27FC236}">
              <a16:creationId xmlns:a16="http://schemas.microsoft.com/office/drawing/2014/main" id="{73253E38-CF0B-4CF6-935C-1F3041D9C8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35" name="AutoShape 31">
          <a:extLst>
            <a:ext uri="{FF2B5EF4-FFF2-40B4-BE49-F238E27FC236}">
              <a16:creationId xmlns:a16="http://schemas.microsoft.com/office/drawing/2014/main" id="{3A19C4FB-B4B3-4F89-8A48-7D034437A31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36" name="AutoShape 31">
          <a:extLst>
            <a:ext uri="{FF2B5EF4-FFF2-40B4-BE49-F238E27FC236}">
              <a16:creationId xmlns:a16="http://schemas.microsoft.com/office/drawing/2014/main" id="{F440A58C-C31B-469F-8731-D363F02E96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37" name="AutoShape 31">
          <a:extLst>
            <a:ext uri="{FF2B5EF4-FFF2-40B4-BE49-F238E27FC236}">
              <a16:creationId xmlns:a16="http://schemas.microsoft.com/office/drawing/2014/main" id="{5540D13A-BF92-4C37-B8F8-897AA92B41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38" name="AutoShape 31">
          <a:extLst>
            <a:ext uri="{FF2B5EF4-FFF2-40B4-BE49-F238E27FC236}">
              <a16:creationId xmlns:a16="http://schemas.microsoft.com/office/drawing/2014/main" id="{FCE0162F-7737-430B-AE0F-A01E67B5D0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39" name="AutoShape 31">
          <a:extLst>
            <a:ext uri="{FF2B5EF4-FFF2-40B4-BE49-F238E27FC236}">
              <a16:creationId xmlns:a16="http://schemas.microsoft.com/office/drawing/2014/main" id="{D2B8BB3A-E1C3-4B03-AB36-939CF39AB5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40" name="AutoShape 31">
          <a:extLst>
            <a:ext uri="{FF2B5EF4-FFF2-40B4-BE49-F238E27FC236}">
              <a16:creationId xmlns:a16="http://schemas.microsoft.com/office/drawing/2014/main" id="{395C6D40-5AC3-4FD7-B09C-BA7F5FC35BF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41" name="AutoShape 31">
          <a:extLst>
            <a:ext uri="{FF2B5EF4-FFF2-40B4-BE49-F238E27FC236}">
              <a16:creationId xmlns:a16="http://schemas.microsoft.com/office/drawing/2014/main" id="{8803B830-1B6B-416B-A5B6-DF1144FC054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42" name="AutoShape 31">
          <a:extLst>
            <a:ext uri="{FF2B5EF4-FFF2-40B4-BE49-F238E27FC236}">
              <a16:creationId xmlns:a16="http://schemas.microsoft.com/office/drawing/2014/main" id="{31551EA5-6441-4E52-B9DE-0F1324FF27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43" name="AutoShape 31">
          <a:extLst>
            <a:ext uri="{FF2B5EF4-FFF2-40B4-BE49-F238E27FC236}">
              <a16:creationId xmlns:a16="http://schemas.microsoft.com/office/drawing/2014/main" id="{DF1977B6-1AD5-4438-A404-01C61733582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44" name="AutoShape 31">
          <a:extLst>
            <a:ext uri="{FF2B5EF4-FFF2-40B4-BE49-F238E27FC236}">
              <a16:creationId xmlns:a16="http://schemas.microsoft.com/office/drawing/2014/main" id="{3A3276F7-8B1B-4C70-B5B0-6B219B5693A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45" name="AutoShape 31">
          <a:extLst>
            <a:ext uri="{FF2B5EF4-FFF2-40B4-BE49-F238E27FC236}">
              <a16:creationId xmlns:a16="http://schemas.microsoft.com/office/drawing/2014/main" id="{63DA24F4-3AA4-4E43-A053-1580275ABEF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46" name="AutoShape 31">
          <a:extLst>
            <a:ext uri="{FF2B5EF4-FFF2-40B4-BE49-F238E27FC236}">
              <a16:creationId xmlns:a16="http://schemas.microsoft.com/office/drawing/2014/main" id="{69D3071C-ADE5-42C7-8824-1220A0DC1E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47" name="AutoShape 31">
          <a:extLst>
            <a:ext uri="{FF2B5EF4-FFF2-40B4-BE49-F238E27FC236}">
              <a16:creationId xmlns:a16="http://schemas.microsoft.com/office/drawing/2014/main" id="{82B95E6F-F77F-4B31-B6EC-05A7FAA6AE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48" name="AutoShape 31">
          <a:extLst>
            <a:ext uri="{FF2B5EF4-FFF2-40B4-BE49-F238E27FC236}">
              <a16:creationId xmlns:a16="http://schemas.microsoft.com/office/drawing/2014/main" id="{9AC2C65D-2BAD-474A-8F47-AF652E31EF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49" name="AutoShape 31">
          <a:extLst>
            <a:ext uri="{FF2B5EF4-FFF2-40B4-BE49-F238E27FC236}">
              <a16:creationId xmlns:a16="http://schemas.microsoft.com/office/drawing/2014/main" id="{54EEAED0-3FC2-4F30-B19C-F71C0E8D45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50" name="AutoShape 31">
          <a:extLst>
            <a:ext uri="{FF2B5EF4-FFF2-40B4-BE49-F238E27FC236}">
              <a16:creationId xmlns:a16="http://schemas.microsoft.com/office/drawing/2014/main" id="{781CC9EC-9880-40BD-B913-485777E479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51" name="AutoShape 31">
          <a:extLst>
            <a:ext uri="{FF2B5EF4-FFF2-40B4-BE49-F238E27FC236}">
              <a16:creationId xmlns:a16="http://schemas.microsoft.com/office/drawing/2014/main" id="{19E1A968-DFEB-4650-907A-E1919A1583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52" name="AutoShape 31">
          <a:extLst>
            <a:ext uri="{FF2B5EF4-FFF2-40B4-BE49-F238E27FC236}">
              <a16:creationId xmlns:a16="http://schemas.microsoft.com/office/drawing/2014/main" id="{61A3373F-D21D-449C-9459-C1597206E97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53" name="AutoShape 31">
          <a:extLst>
            <a:ext uri="{FF2B5EF4-FFF2-40B4-BE49-F238E27FC236}">
              <a16:creationId xmlns:a16="http://schemas.microsoft.com/office/drawing/2014/main" id="{36F437AD-6995-48DE-A7D6-374C41EC11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54" name="AutoShape 31">
          <a:extLst>
            <a:ext uri="{FF2B5EF4-FFF2-40B4-BE49-F238E27FC236}">
              <a16:creationId xmlns:a16="http://schemas.microsoft.com/office/drawing/2014/main" id="{BDEF20F1-3BF4-4B59-A08A-4471D5A7B4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55" name="AutoShape 31">
          <a:extLst>
            <a:ext uri="{FF2B5EF4-FFF2-40B4-BE49-F238E27FC236}">
              <a16:creationId xmlns:a16="http://schemas.microsoft.com/office/drawing/2014/main" id="{21ECDDD7-15BA-4E7F-889F-872AD123B2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56" name="AutoShape 31">
          <a:extLst>
            <a:ext uri="{FF2B5EF4-FFF2-40B4-BE49-F238E27FC236}">
              <a16:creationId xmlns:a16="http://schemas.microsoft.com/office/drawing/2014/main" id="{64078CCD-0F5E-4790-980F-8DC871C6BD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57" name="AutoShape 31">
          <a:extLst>
            <a:ext uri="{FF2B5EF4-FFF2-40B4-BE49-F238E27FC236}">
              <a16:creationId xmlns:a16="http://schemas.microsoft.com/office/drawing/2014/main" id="{8ECF1974-371F-49C3-B1EB-D6E8A66634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58" name="AutoShape 31">
          <a:extLst>
            <a:ext uri="{FF2B5EF4-FFF2-40B4-BE49-F238E27FC236}">
              <a16:creationId xmlns:a16="http://schemas.microsoft.com/office/drawing/2014/main" id="{4FE54BD7-6885-429E-8668-0F8F473799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59" name="AutoShape 31">
          <a:extLst>
            <a:ext uri="{FF2B5EF4-FFF2-40B4-BE49-F238E27FC236}">
              <a16:creationId xmlns:a16="http://schemas.microsoft.com/office/drawing/2014/main" id="{680D9BAE-2D30-4C69-9B3C-FEDD2E85CF2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60" name="AutoShape 31">
          <a:extLst>
            <a:ext uri="{FF2B5EF4-FFF2-40B4-BE49-F238E27FC236}">
              <a16:creationId xmlns:a16="http://schemas.microsoft.com/office/drawing/2014/main" id="{86C6D85A-13D9-41CF-BAC4-9136ECD9F2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61" name="AutoShape 31">
          <a:extLst>
            <a:ext uri="{FF2B5EF4-FFF2-40B4-BE49-F238E27FC236}">
              <a16:creationId xmlns:a16="http://schemas.microsoft.com/office/drawing/2014/main" id="{45C97EAE-8AEC-4D6B-A04D-42F807FFF8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62" name="AutoShape 31">
          <a:extLst>
            <a:ext uri="{FF2B5EF4-FFF2-40B4-BE49-F238E27FC236}">
              <a16:creationId xmlns:a16="http://schemas.microsoft.com/office/drawing/2014/main" id="{B306512B-77FD-4242-86E6-39328D49E3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63" name="AutoShape 31">
          <a:extLst>
            <a:ext uri="{FF2B5EF4-FFF2-40B4-BE49-F238E27FC236}">
              <a16:creationId xmlns:a16="http://schemas.microsoft.com/office/drawing/2014/main" id="{67153566-AD02-4DBB-B9B6-7DC141C34B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64" name="AutoShape 31">
          <a:extLst>
            <a:ext uri="{FF2B5EF4-FFF2-40B4-BE49-F238E27FC236}">
              <a16:creationId xmlns:a16="http://schemas.microsoft.com/office/drawing/2014/main" id="{2C6AE566-308C-4E40-B5BA-B6BB2A9829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65" name="AutoShape 31">
          <a:extLst>
            <a:ext uri="{FF2B5EF4-FFF2-40B4-BE49-F238E27FC236}">
              <a16:creationId xmlns:a16="http://schemas.microsoft.com/office/drawing/2014/main" id="{133B1379-114C-4C81-8997-68446E910A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66" name="AutoShape 31">
          <a:extLst>
            <a:ext uri="{FF2B5EF4-FFF2-40B4-BE49-F238E27FC236}">
              <a16:creationId xmlns:a16="http://schemas.microsoft.com/office/drawing/2014/main" id="{A7B9647F-1416-486A-BFCB-764CB1F819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67" name="AutoShape 31">
          <a:extLst>
            <a:ext uri="{FF2B5EF4-FFF2-40B4-BE49-F238E27FC236}">
              <a16:creationId xmlns:a16="http://schemas.microsoft.com/office/drawing/2014/main" id="{D07DC12B-DBF0-4B02-8073-DFA0658989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68" name="AutoShape 31">
          <a:extLst>
            <a:ext uri="{FF2B5EF4-FFF2-40B4-BE49-F238E27FC236}">
              <a16:creationId xmlns:a16="http://schemas.microsoft.com/office/drawing/2014/main" id="{A7BF1790-4E83-4AEA-92C1-2BA3A0276E8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69" name="AutoShape 31">
          <a:extLst>
            <a:ext uri="{FF2B5EF4-FFF2-40B4-BE49-F238E27FC236}">
              <a16:creationId xmlns:a16="http://schemas.microsoft.com/office/drawing/2014/main" id="{F3D9243A-8EDC-41F1-A27A-D028C4953C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70" name="AutoShape 31">
          <a:extLst>
            <a:ext uri="{FF2B5EF4-FFF2-40B4-BE49-F238E27FC236}">
              <a16:creationId xmlns:a16="http://schemas.microsoft.com/office/drawing/2014/main" id="{92B5605D-3B0C-44C7-A078-4DCCF8D82DA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71" name="AutoShape 31">
          <a:extLst>
            <a:ext uri="{FF2B5EF4-FFF2-40B4-BE49-F238E27FC236}">
              <a16:creationId xmlns:a16="http://schemas.microsoft.com/office/drawing/2014/main" id="{2A10ADCD-5E86-4B79-AF47-BFEC2E2DE7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72" name="AutoShape 31">
          <a:extLst>
            <a:ext uri="{FF2B5EF4-FFF2-40B4-BE49-F238E27FC236}">
              <a16:creationId xmlns:a16="http://schemas.microsoft.com/office/drawing/2014/main" id="{12D4ED3F-76FB-4494-BC91-B8833820A79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73" name="AutoShape 31">
          <a:extLst>
            <a:ext uri="{FF2B5EF4-FFF2-40B4-BE49-F238E27FC236}">
              <a16:creationId xmlns:a16="http://schemas.microsoft.com/office/drawing/2014/main" id="{9F0AEF93-0347-4F80-A017-255C86DBD6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74" name="AutoShape 31">
          <a:extLst>
            <a:ext uri="{FF2B5EF4-FFF2-40B4-BE49-F238E27FC236}">
              <a16:creationId xmlns:a16="http://schemas.microsoft.com/office/drawing/2014/main" id="{59B7AC50-14B8-47BB-BC53-BA0665167B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75" name="AutoShape 31">
          <a:extLst>
            <a:ext uri="{FF2B5EF4-FFF2-40B4-BE49-F238E27FC236}">
              <a16:creationId xmlns:a16="http://schemas.microsoft.com/office/drawing/2014/main" id="{47508E74-F9D2-42FC-981C-8F725BE1E54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76" name="AutoShape 31">
          <a:extLst>
            <a:ext uri="{FF2B5EF4-FFF2-40B4-BE49-F238E27FC236}">
              <a16:creationId xmlns:a16="http://schemas.microsoft.com/office/drawing/2014/main" id="{1248BFC3-AF95-4BB6-B750-0D05E73A0A8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77" name="AutoShape 31">
          <a:extLst>
            <a:ext uri="{FF2B5EF4-FFF2-40B4-BE49-F238E27FC236}">
              <a16:creationId xmlns:a16="http://schemas.microsoft.com/office/drawing/2014/main" id="{C359B631-4E30-4DFF-946E-3525867992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78" name="AutoShape 31">
          <a:extLst>
            <a:ext uri="{FF2B5EF4-FFF2-40B4-BE49-F238E27FC236}">
              <a16:creationId xmlns:a16="http://schemas.microsoft.com/office/drawing/2014/main" id="{9374C4B5-77D7-4ABD-AE00-BE9005F2AA4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79" name="AutoShape 31">
          <a:extLst>
            <a:ext uri="{FF2B5EF4-FFF2-40B4-BE49-F238E27FC236}">
              <a16:creationId xmlns:a16="http://schemas.microsoft.com/office/drawing/2014/main" id="{29FAE977-B25E-4911-A18C-A3FF0C4D97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80" name="AutoShape 31">
          <a:extLst>
            <a:ext uri="{FF2B5EF4-FFF2-40B4-BE49-F238E27FC236}">
              <a16:creationId xmlns:a16="http://schemas.microsoft.com/office/drawing/2014/main" id="{AE57BB77-739D-4544-A58E-A865430995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81" name="AutoShape 31">
          <a:extLst>
            <a:ext uri="{FF2B5EF4-FFF2-40B4-BE49-F238E27FC236}">
              <a16:creationId xmlns:a16="http://schemas.microsoft.com/office/drawing/2014/main" id="{3FDC663F-1AC4-449B-A62F-CECD91FE29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82" name="AutoShape 31">
          <a:extLst>
            <a:ext uri="{FF2B5EF4-FFF2-40B4-BE49-F238E27FC236}">
              <a16:creationId xmlns:a16="http://schemas.microsoft.com/office/drawing/2014/main" id="{84C4CB80-AF5E-47A7-A85D-DA28D7963A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83" name="AutoShape 31">
          <a:extLst>
            <a:ext uri="{FF2B5EF4-FFF2-40B4-BE49-F238E27FC236}">
              <a16:creationId xmlns:a16="http://schemas.microsoft.com/office/drawing/2014/main" id="{26674905-B578-4153-90E2-6E90F5B918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84" name="AutoShape 31">
          <a:extLst>
            <a:ext uri="{FF2B5EF4-FFF2-40B4-BE49-F238E27FC236}">
              <a16:creationId xmlns:a16="http://schemas.microsoft.com/office/drawing/2014/main" id="{1FC89DD0-753A-4E4D-B620-8CA959A2A89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85" name="AutoShape 31">
          <a:extLst>
            <a:ext uri="{FF2B5EF4-FFF2-40B4-BE49-F238E27FC236}">
              <a16:creationId xmlns:a16="http://schemas.microsoft.com/office/drawing/2014/main" id="{A3518346-92B2-485D-B34D-7FC31BC25D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86" name="AutoShape 31">
          <a:extLst>
            <a:ext uri="{FF2B5EF4-FFF2-40B4-BE49-F238E27FC236}">
              <a16:creationId xmlns:a16="http://schemas.microsoft.com/office/drawing/2014/main" id="{876C1C73-7913-4521-98E0-3D1C815D393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87" name="AutoShape 31">
          <a:extLst>
            <a:ext uri="{FF2B5EF4-FFF2-40B4-BE49-F238E27FC236}">
              <a16:creationId xmlns:a16="http://schemas.microsoft.com/office/drawing/2014/main" id="{08B72FCA-05E7-4256-8EE6-7C04D6A223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88" name="AutoShape 31">
          <a:extLst>
            <a:ext uri="{FF2B5EF4-FFF2-40B4-BE49-F238E27FC236}">
              <a16:creationId xmlns:a16="http://schemas.microsoft.com/office/drawing/2014/main" id="{62F2284B-F5BB-4E8B-851C-95B1818C9B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89" name="AutoShape 31">
          <a:extLst>
            <a:ext uri="{FF2B5EF4-FFF2-40B4-BE49-F238E27FC236}">
              <a16:creationId xmlns:a16="http://schemas.microsoft.com/office/drawing/2014/main" id="{A8334134-9E42-4DCB-A90B-ED4528F0A44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90" name="AutoShape 31">
          <a:extLst>
            <a:ext uri="{FF2B5EF4-FFF2-40B4-BE49-F238E27FC236}">
              <a16:creationId xmlns:a16="http://schemas.microsoft.com/office/drawing/2014/main" id="{49DE5484-9350-4329-8FA4-5D508820A7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91" name="AutoShape 31">
          <a:extLst>
            <a:ext uri="{FF2B5EF4-FFF2-40B4-BE49-F238E27FC236}">
              <a16:creationId xmlns:a16="http://schemas.microsoft.com/office/drawing/2014/main" id="{86828AD2-13BA-48FC-B97A-A02CA1149A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92" name="AutoShape 31">
          <a:extLst>
            <a:ext uri="{FF2B5EF4-FFF2-40B4-BE49-F238E27FC236}">
              <a16:creationId xmlns:a16="http://schemas.microsoft.com/office/drawing/2014/main" id="{A1246D33-2059-4764-87E1-6AD2B62AFC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93" name="AutoShape 31">
          <a:extLst>
            <a:ext uri="{FF2B5EF4-FFF2-40B4-BE49-F238E27FC236}">
              <a16:creationId xmlns:a16="http://schemas.microsoft.com/office/drawing/2014/main" id="{7F6716AA-DD4E-400C-AC57-DF7EB9026B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94" name="AutoShape 31">
          <a:extLst>
            <a:ext uri="{FF2B5EF4-FFF2-40B4-BE49-F238E27FC236}">
              <a16:creationId xmlns:a16="http://schemas.microsoft.com/office/drawing/2014/main" id="{7538E141-4208-4F11-8923-8D2109AB63F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95" name="AutoShape 31">
          <a:extLst>
            <a:ext uri="{FF2B5EF4-FFF2-40B4-BE49-F238E27FC236}">
              <a16:creationId xmlns:a16="http://schemas.microsoft.com/office/drawing/2014/main" id="{CC7CD9E1-76DC-490F-A604-B26C58D237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96" name="AutoShape 31">
          <a:extLst>
            <a:ext uri="{FF2B5EF4-FFF2-40B4-BE49-F238E27FC236}">
              <a16:creationId xmlns:a16="http://schemas.microsoft.com/office/drawing/2014/main" id="{80043662-2DCF-4CD5-857A-6479A0AEEBF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97" name="AutoShape 31">
          <a:extLst>
            <a:ext uri="{FF2B5EF4-FFF2-40B4-BE49-F238E27FC236}">
              <a16:creationId xmlns:a16="http://schemas.microsoft.com/office/drawing/2014/main" id="{14DA5BA6-633D-4E7E-97DF-401500B9318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98" name="AutoShape 31">
          <a:extLst>
            <a:ext uri="{FF2B5EF4-FFF2-40B4-BE49-F238E27FC236}">
              <a16:creationId xmlns:a16="http://schemas.microsoft.com/office/drawing/2014/main" id="{A9C39638-BB4C-4DDE-A6BE-7B9633203C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899" name="AutoShape 31">
          <a:extLst>
            <a:ext uri="{FF2B5EF4-FFF2-40B4-BE49-F238E27FC236}">
              <a16:creationId xmlns:a16="http://schemas.microsoft.com/office/drawing/2014/main" id="{A1308095-22F9-4535-BE23-67C4F7420E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00" name="AutoShape 31">
          <a:extLst>
            <a:ext uri="{FF2B5EF4-FFF2-40B4-BE49-F238E27FC236}">
              <a16:creationId xmlns:a16="http://schemas.microsoft.com/office/drawing/2014/main" id="{AF66561D-3C2B-4849-9A40-F830D40B8F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01" name="AutoShape 31">
          <a:extLst>
            <a:ext uri="{FF2B5EF4-FFF2-40B4-BE49-F238E27FC236}">
              <a16:creationId xmlns:a16="http://schemas.microsoft.com/office/drawing/2014/main" id="{1C2B3E64-65EC-4166-8616-682C3F39562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02" name="AutoShape 31">
          <a:extLst>
            <a:ext uri="{FF2B5EF4-FFF2-40B4-BE49-F238E27FC236}">
              <a16:creationId xmlns:a16="http://schemas.microsoft.com/office/drawing/2014/main" id="{0F037E6E-5CBA-4873-92E0-A8361F0480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03" name="AutoShape 31">
          <a:extLst>
            <a:ext uri="{FF2B5EF4-FFF2-40B4-BE49-F238E27FC236}">
              <a16:creationId xmlns:a16="http://schemas.microsoft.com/office/drawing/2014/main" id="{F3EDE858-FD01-4AFA-9901-504289A3DC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04" name="AutoShape 31">
          <a:extLst>
            <a:ext uri="{FF2B5EF4-FFF2-40B4-BE49-F238E27FC236}">
              <a16:creationId xmlns:a16="http://schemas.microsoft.com/office/drawing/2014/main" id="{20F713FE-0E6D-4C05-91B1-938DCCE6C4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05" name="AutoShape 31">
          <a:extLst>
            <a:ext uri="{FF2B5EF4-FFF2-40B4-BE49-F238E27FC236}">
              <a16:creationId xmlns:a16="http://schemas.microsoft.com/office/drawing/2014/main" id="{BC2F697F-03BD-4D33-B3C1-6CB6D48EAE8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06" name="AutoShape 31">
          <a:extLst>
            <a:ext uri="{FF2B5EF4-FFF2-40B4-BE49-F238E27FC236}">
              <a16:creationId xmlns:a16="http://schemas.microsoft.com/office/drawing/2014/main" id="{AD6AD400-F4D1-4294-B355-2A5FB56A9B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07" name="AutoShape 31">
          <a:extLst>
            <a:ext uri="{FF2B5EF4-FFF2-40B4-BE49-F238E27FC236}">
              <a16:creationId xmlns:a16="http://schemas.microsoft.com/office/drawing/2014/main" id="{363FEBC5-F129-4503-8B82-239B9ACDA6C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08" name="AutoShape 31">
          <a:extLst>
            <a:ext uri="{FF2B5EF4-FFF2-40B4-BE49-F238E27FC236}">
              <a16:creationId xmlns:a16="http://schemas.microsoft.com/office/drawing/2014/main" id="{038AEDFA-8214-4EAE-BD0B-2A51BF88EE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09" name="AutoShape 31">
          <a:extLst>
            <a:ext uri="{FF2B5EF4-FFF2-40B4-BE49-F238E27FC236}">
              <a16:creationId xmlns:a16="http://schemas.microsoft.com/office/drawing/2014/main" id="{3ACCFFC6-05E0-4E83-8F2B-FE11FBFABC9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10" name="AutoShape 31">
          <a:extLst>
            <a:ext uri="{FF2B5EF4-FFF2-40B4-BE49-F238E27FC236}">
              <a16:creationId xmlns:a16="http://schemas.microsoft.com/office/drawing/2014/main" id="{87D4368C-A0F7-470B-BA9E-590B6510DD7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11" name="AutoShape 31">
          <a:extLst>
            <a:ext uri="{FF2B5EF4-FFF2-40B4-BE49-F238E27FC236}">
              <a16:creationId xmlns:a16="http://schemas.microsoft.com/office/drawing/2014/main" id="{D7D00BA4-9FCA-40B9-8AFB-6AA3DC97DC7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12" name="AutoShape 31">
          <a:extLst>
            <a:ext uri="{FF2B5EF4-FFF2-40B4-BE49-F238E27FC236}">
              <a16:creationId xmlns:a16="http://schemas.microsoft.com/office/drawing/2014/main" id="{06EE9400-1B49-438C-AF06-B6B894DC67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13" name="AutoShape 31">
          <a:extLst>
            <a:ext uri="{FF2B5EF4-FFF2-40B4-BE49-F238E27FC236}">
              <a16:creationId xmlns:a16="http://schemas.microsoft.com/office/drawing/2014/main" id="{E54D1EE1-91FC-4062-A85D-960BCE6C2F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14" name="AutoShape 31">
          <a:extLst>
            <a:ext uri="{FF2B5EF4-FFF2-40B4-BE49-F238E27FC236}">
              <a16:creationId xmlns:a16="http://schemas.microsoft.com/office/drawing/2014/main" id="{9E14E0E3-B47E-4784-B208-B749AAD106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15" name="AutoShape 31">
          <a:extLst>
            <a:ext uri="{FF2B5EF4-FFF2-40B4-BE49-F238E27FC236}">
              <a16:creationId xmlns:a16="http://schemas.microsoft.com/office/drawing/2014/main" id="{5BB1C41C-9DC9-4FF2-B5E0-B4D2A5F6A6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16" name="AutoShape 31">
          <a:extLst>
            <a:ext uri="{FF2B5EF4-FFF2-40B4-BE49-F238E27FC236}">
              <a16:creationId xmlns:a16="http://schemas.microsoft.com/office/drawing/2014/main" id="{B28F21DA-1C4B-4C09-BC1C-941098358F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17" name="AutoShape 31">
          <a:extLst>
            <a:ext uri="{FF2B5EF4-FFF2-40B4-BE49-F238E27FC236}">
              <a16:creationId xmlns:a16="http://schemas.microsoft.com/office/drawing/2014/main" id="{E4339FC7-E87F-4B15-B8EA-F71586E0011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18" name="AutoShape 31">
          <a:extLst>
            <a:ext uri="{FF2B5EF4-FFF2-40B4-BE49-F238E27FC236}">
              <a16:creationId xmlns:a16="http://schemas.microsoft.com/office/drawing/2014/main" id="{D670E2B0-2663-4ECE-8D39-898867DB427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19" name="AutoShape 31">
          <a:extLst>
            <a:ext uri="{FF2B5EF4-FFF2-40B4-BE49-F238E27FC236}">
              <a16:creationId xmlns:a16="http://schemas.microsoft.com/office/drawing/2014/main" id="{8B5B0250-0859-4922-8865-AE82D15929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20" name="AutoShape 31">
          <a:extLst>
            <a:ext uri="{FF2B5EF4-FFF2-40B4-BE49-F238E27FC236}">
              <a16:creationId xmlns:a16="http://schemas.microsoft.com/office/drawing/2014/main" id="{CEDEF7B6-D796-46E6-82B8-9CB0057F1B0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21" name="AutoShape 31">
          <a:extLst>
            <a:ext uri="{FF2B5EF4-FFF2-40B4-BE49-F238E27FC236}">
              <a16:creationId xmlns:a16="http://schemas.microsoft.com/office/drawing/2014/main" id="{A2F1FB78-D849-4174-9E8E-967F3E5D3C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22" name="AutoShape 31">
          <a:extLst>
            <a:ext uri="{FF2B5EF4-FFF2-40B4-BE49-F238E27FC236}">
              <a16:creationId xmlns:a16="http://schemas.microsoft.com/office/drawing/2014/main" id="{0E2AD019-131B-4DBF-AD79-6BEB61F066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23" name="AutoShape 31">
          <a:extLst>
            <a:ext uri="{FF2B5EF4-FFF2-40B4-BE49-F238E27FC236}">
              <a16:creationId xmlns:a16="http://schemas.microsoft.com/office/drawing/2014/main" id="{44C35B03-65A9-4B54-BB11-D79A264684C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24" name="AutoShape 31">
          <a:extLst>
            <a:ext uri="{FF2B5EF4-FFF2-40B4-BE49-F238E27FC236}">
              <a16:creationId xmlns:a16="http://schemas.microsoft.com/office/drawing/2014/main" id="{7CDFE27C-E701-4939-B7EB-3C4F2347DFA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25" name="AutoShape 31">
          <a:extLst>
            <a:ext uri="{FF2B5EF4-FFF2-40B4-BE49-F238E27FC236}">
              <a16:creationId xmlns:a16="http://schemas.microsoft.com/office/drawing/2014/main" id="{BE388EC0-768E-4A88-9470-18BE0649724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26" name="AutoShape 31">
          <a:extLst>
            <a:ext uri="{FF2B5EF4-FFF2-40B4-BE49-F238E27FC236}">
              <a16:creationId xmlns:a16="http://schemas.microsoft.com/office/drawing/2014/main" id="{E44B2BAB-BB42-4EB5-851A-C1AD725306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27" name="AutoShape 31">
          <a:extLst>
            <a:ext uri="{FF2B5EF4-FFF2-40B4-BE49-F238E27FC236}">
              <a16:creationId xmlns:a16="http://schemas.microsoft.com/office/drawing/2014/main" id="{9C100F26-51C4-477C-9F6C-CD6DFAB0BF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28" name="AutoShape 31">
          <a:extLst>
            <a:ext uri="{FF2B5EF4-FFF2-40B4-BE49-F238E27FC236}">
              <a16:creationId xmlns:a16="http://schemas.microsoft.com/office/drawing/2014/main" id="{E6102DBC-D67C-4DCF-B95B-86258CADDC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29" name="AutoShape 31">
          <a:extLst>
            <a:ext uri="{FF2B5EF4-FFF2-40B4-BE49-F238E27FC236}">
              <a16:creationId xmlns:a16="http://schemas.microsoft.com/office/drawing/2014/main" id="{62C947FF-146F-4F18-98EA-A67FDA2A72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30" name="AutoShape 31">
          <a:extLst>
            <a:ext uri="{FF2B5EF4-FFF2-40B4-BE49-F238E27FC236}">
              <a16:creationId xmlns:a16="http://schemas.microsoft.com/office/drawing/2014/main" id="{43281168-8EB2-4981-BBE9-3F95B73B341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31" name="AutoShape 31">
          <a:extLst>
            <a:ext uri="{FF2B5EF4-FFF2-40B4-BE49-F238E27FC236}">
              <a16:creationId xmlns:a16="http://schemas.microsoft.com/office/drawing/2014/main" id="{D593E01C-B89C-4CF4-9BCF-3AB3C3BA6E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32" name="AutoShape 31">
          <a:extLst>
            <a:ext uri="{FF2B5EF4-FFF2-40B4-BE49-F238E27FC236}">
              <a16:creationId xmlns:a16="http://schemas.microsoft.com/office/drawing/2014/main" id="{5C92ACD0-E81C-420C-A3D6-4DC336A43F1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33" name="AutoShape 31">
          <a:extLst>
            <a:ext uri="{FF2B5EF4-FFF2-40B4-BE49-F238E27FC236}">
              <a16:creationId xmlns:a16="http://schemas.microsoft.com/office/drawing/2014/main" id="{12B539A6-C515-47CE-8DD5-147EE4DD04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34" name="AutoShape 31">
          <a:extLst>
            <a:ext uri="{FF2B5EF4-FFF2-40B4-BE49-F238E27FC236}">
              <a16:creationId xmlns:a16="http://schemas.microsoft.com/office/drawing/2014/main" id="{3BB57E8B-4425-4FAE-BB85-F06F9DA26CA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35" name="AutoShape 31">
          <a:extLst>
            <a:ext uri="{FF2B5EF4-FFF2-40B4-BE49-F238E27FC236}">
              <a16:creationId xmlns:a16="http://schemas.microsoft.com/office/drawing/2014/main" id="{1907974C-01CC-428D-BF79-50E103781B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36" name="AutoShape 31">
          <a:extLst>
            <a:ext uri="{FF2B5EF4-FFF2-40B4-BE49-F238E27FC236}">
              <a16:creationId xmlns:a16="http://schemas.microsoft.com/office/drawing/2014/main" id="{74F93DF5-8C0C-4035-BCC3-3090D05906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37" name="AutoShape 31">
          <a:extLst>
            <a:ext uri="{FF2B5EF4-FFF2-40B4-BE49-F238E27FC236}">
              <a16:creationId xmlns:a16="http://schemas.microsoft.com/office/drawing/2014/main" id="{6D865837-8418-4C61-A547-94041EB1B69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38" name="AutoShape 31">
          <a:extLst>
            <a:ext uri="{FF2B5EF4-FFF2-40B4-BE49-F238E27FC236}">
              <a16:creationId xmlns:a16="http://schemas.microsoft.com/office/drawing/2014/main" id="{DEAE256F-CBDE-4441-880E-36AAEE82E71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39" name="AutoShape 31">
          <a:extLst>
            <a:ext uri="{FF2B5EF4-FFF2-40B4-BE49-F238E27FC236}">
              <a16:creationId xmlns:a16="http://schemas.microsoft.com/office/drawing/2014/main" id="{C6E99473-E82C-4DB6-952F-77FB384E7FC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40" name="AutoShape 31">
          <a:extLst>
            <a:ext uri="{FF2B5EF4-FFF2-40B4-BE49-F238E27FC236}">
              <a16:creationId xmlns:a16="http://schemas.microsoft.com/office/drawing/2014/main" id="{09D87B89-C54D-45E2-86F6-48545E5B213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41" name="AutoShape 31">
          <a:extLst>
            <a:ext uri="{FF2B5EF4-FFF2-40B4-BE49-F238E27FC236}">
              <a16:creationId xmlns:a16="http://schemas.microsoft.com/office/drawing/2014/main" id="{93382475-2A25-49F0-977D-3696D4FAC7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42" name="AutoShape 31">
          <a:extLst>
            <a:ext uri="{FF2B5EF4-FFF2-40B4-BE49-F238E27FC236}">
              <a16:creationId xmlns:a16="http://schemas.microsoft.com/office/drawing/2014/main" id="{50F4597E-E9E7-437F-916C-FDA6CB39F7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43" name="AutoShape 31">
          <a:extLst>
            <a:ext uri="{FF2B5EF4-FFF2-40B4-BE49-F238E27FC236}">
              <a16:creationId xmlns:a16="http://schemas.microsoft.com/office/drawing/2014/main" id="{36AC7F32-A8E4-4166-8949-F477DB5C69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44" name="AutoShape 31">
          <a:extLst>
            <a:ext uri="{FF2B5EF4-FFF2-40B4-BE49-F238E27FC236}">
              <a16:creationId xmlns:a16="http://schemas.microsoft.com/office/drawing/2014/main" id="{F992AA93-11C1-413B-BF38-FF6A554890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45" name="AutoShape 31">
          <a:extLst>
            <a:ext uri="{FF2B5EF4-FFF2-40B4-BE49-F238E27FC236}">
              <a16:creationId xmlns:a16="http://schemas.microsoft.com/office/drawing/2014/main" id="{40E9C65A-9795-43FB-ACD5-3DF4243475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46" name="AutoShape 31">
          <a:extLst>
            <a:ext uri="{FF2B5EF4-FFF2-40B4-BE49-F238E27FC236}">
              <a16:creationId xmlns:a16="http://schemas.microsoft.com/office/drawing/2014/main" id="{433C4B91-AC73-4E19-AAF6-94A7CC45F8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47" name="AutoShape 31">
          <a:extLst>
            <a:ext uri="{FF2B5EF4-FFF2-40B4-BE49-F238E27FC236}">
              <a16:creationId xmlns:a16="http://schemas.microsoft.com/office/drawing/2014/main" id="{34132D65-CDDD-4A5B-ABFB-AE5A95F26C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48" name="AutoShape 31">
          <a:extLst>
            <a:ext uri="{FF2B5EF4-FFF2-40B4-BE49-F238E27FC236}">
              <a16:creationId xmlns:a16="http://schemas.microsoft.com/office/drawing/2014/main" id="{3E7B081E-D689-4003-96B8-620B8B4418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49" name="AutoShape 31">
          <a:extLst>
            <a:ext uri="{FF2B5EF4-FFF2-40B4-BE49-F238E27FC236}">
              <a16:creationId xmlns:a16="http://schemas.microsoft.com/office/drawing/2014/main" id="{6DD1A116-0D26-4F88-98E0-1AFCE610C3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50" name="AutoShape 31">
          <a:extLst>
            <a:ext uri="{FF2B5EF4-FFF2-40B4-BE49-F238E27FC236}">
              <a16:creationId xmlns:a16="http://schemas.microsoft.com/office/drawing/2014/main" id="{285C015A-9E60-4933-98EA-B3B0755279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51" name="AutoShape 31">
          <a:extLst>
            <a:ext uri="{FF2B5EF4-FFF2-40B4-BE49-F238E27FC236}">
              <a16:creationId xmlns:a16="http://schemas.microsoft.com/office/drawing/2014/main" id="{9FD77E2B-32C0-4BFB-A578-C3460CCE4C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52" name="AutoShape 31">
          <a:extLst>
            <a:ext uri="{FF2B5EF4-FFF2-40B4-BE49-F238E27FC236}">
              <a16:creationId xmlns:a16="http://schemas.microsoft.com/office/drawing/2014/main" id="{6D4B10CA-9E35-4D9E-8945-CB6EEE2866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53" name="AutoShape 31">
          <a:extLst>
            <a:ext uri="{FF2B5EF4-FFF2-40B4-BE49-F238E27FC236}">
              <a16:creationId xmlns:a16="http://schemas.microsoft.com/office/drawing/2014/main" id="{1FB52FE6-61D2-43E4-B26E-24441D7E0A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54" name="AutoShape 31">
          <a:extLst>
            <a:ext uri="{FF2B5EF4-FFF2-40B4-BE49-F238E27FC236}">
              <a16:creationId xmlns:a16="http://schemas.microsoft.com/office/drawing/2014/main" id="{D1ED94B0-52DB-466F-88D5-7F8CF11DB0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55" name="AutoShape 31">
          <a:extLst>
            <a:ext uri="{FF2B5EF4-FFF2-40B4-BE49-F238E27FC236}">
              <a16:creationId xmlns:a16="http://schemas.microsoft.com/office/drawing/2014/main" id="{348EB2B3-BD4D-4379-8F64-C7B6154365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56" name="AutoShape 31">
          <a:extLst>
            <a:ext uri="{FF2B5EF4-FFF2-40B4-BE49-F238E27FC236}">
              <a16:creationId xmlns:a16="http://schemas.microsoft.com/office/drawing/2014/main" id="{86BC99DC-63E8-4676-ABB7-38E0AB7008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57" name="AutoShape 31">
          <a:extLst>
            <a:ext uri="{FF2B5EF4-FFF2-40B4-BE49-F238E27FC236}">
              <a16:creationId xmlns:a16="http://schemas.microsoft.com/office/drawing/2014/main" id="{56FEA373-6804-4D9B-9002-23946F296F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58" name="AutoShape 31">
          <a:extLst>
            <a:ext uri="{FF2B5EF4-FFF2-40B4-BE49-F238E27FC236}">
              <a16:creationId xmlns:a16="http://schemas.microsoft.com/office/drawing/2014/main" id="{F4CFBED7-A122-4E36-B776-1D78BBE896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59" name="AutoShape 31">
          <a:extLst>
            <a:ext uri="{FF2B5EF4-FFF2-40B4-BE49-F238E27FC236}">
              <a16:creationId xmlns:a16="http://schemas.microsoft.com/office/drawing/2014/main" id="{2E82DFBC-BBF4-4036-B1B8-3635355C33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60" name="AutoShape 31">
          <a:extLst>
            <a:ext uri="{FF2B5EF4-FFF2-40B4-BE49-F238E27FC236}">
              <a16:creationId xmlns:a16="http://schemas.microsoft.com/office/drawing/2014/main" id="{44F7DF1A-E565-4CE5-B827-A7DBF49FBA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61" name="AutoShape 31">
          <a:extLst>
            <a:ext uri="{FF2B5EF4-FFF2-40B4-BE49-F238E27FC236}">
              <a16:creationId xmlns:a16="http://schemas.microsoft.com/office/drawing/2014/main" id="{AFDA4BC3-D370-4046-B0D4-2BA3E3CEF0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62" name="AutoShape 31">
          <a:extLst>
            <a:ext uri="{FF2B5EF4-FFF2-40B4-BE49-F238E27FC236}">
              <a16:creationId xmlns:a16="http://schemas.microsoft.com/office/drawing/2014/main" id="{B82A48AB-8814-49C3-97F6-23B624BD1D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63" name="AutoShape 31">
          <a:extLst>
            <a:ext uri="{FF2B5EF4-FFF2-40B4-BE49-F238E27FC236}">
              <a16:creationId xmlns:a16="http://schemas.microsoft.com/office/drawing/2014/main" id="{7351395E-F073-4923-87F5-3D97487E6D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64" name="AutoShape 31">
          <a:extLst>
            <a:ext uri="{FF2B5EF4-FFF2-40B4-BE49-F238E27FC236}">
              <a16:creationId xmlns:a16="http://schemas.microsoft.com/office/drawing/2014/main" id="{654C948C-36B3-418B-B340-C23E197BC0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65" name="AutoShape 31">
          <a:extLst>
            <a:ext uri="{FF2B5EF4-FFF2-40B4-BE49-F238E27FC236}">
              <a16:creationId xmlns:a16="http://schemas.microsoft.com/office/drawing/2014/main" id="{BD58BF94-EE01-4989-8476-28168534201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66" name="AutoShape 31">
          <a:extLst>
            <a:ext uri="{FF2B5EF4-FFF2-40B4-BE49-F238E27FC236}">
              <a16:creationId xmlns:a16="http://schemas.microsoft.com/office/drawing/2014/main" id="{675F735F-B8EB-4AA4-820C-7E547D6004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67" name="AutoShape 31">
          <a:extLst>
            <a:ext uri="{FF2B5EF4-FFF2-40B4-BE49-F238E27FC236}">
              <a16:creationId xmlns:a16="http://schemas.microsoft.com/office/drawing/2014/main" id="{8B813ACD-98E3-49E1-9ACB-ED171A97475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68" name="AutoShape 31">
          <a:extLst>
            <a:ext uri="{FF2B5EF4-FFF2-40B4-BE49-F238E27FC236}">
              <a16:creationId xmlns:a16="http://schemas.microsoft.com/office/drawing/2014/main" id="{71EEEBB6-D646-41E1-995D-A548966B02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69" name="AutoShape 31">
          <a:extLst>
            <a:ext uri="{FF2B5EF4-FFF2-40B4-BE49-F238E27FC236}">
              <a16:creationId xmlns:a16="http://schemas.microsoft.com/office/drawing/2014/main" id="{7B28A8ED-81A8-4D50-B634-958C5E2A47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70" name="AutoShape 31">
          <a:extLst>
            <a:ext uri="{FF2B5EF4-FFF2-40B4-BE49-F238E27FC236}">
              <a16:creationId xmlns:a16="http://schemas.microsoft.com/office/drawing/2014/main" id="{15F7638E-A0B0-416C-A963-0BD9A94DA0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71" name="AutoShape 31">
          <a:extLst>
            <a:ext uri="{FF2B5EF4-FFF2-40B4-BE49-F238E27FC236}">
              <a16:creationId xmlns:a16="http://schemas.microsoft.com/office/drawing/2014/main" id="{260A3F62-BFB5-4FB2-A3F3-7EA5FEFF5A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72" name="AutoShape 31">
          <a:extLst>
            <a:ext uri="{FF2B5EF4-FFF2-40B4-BE49-F238E27FC236}">
              <a16:creationId xmlns:a16="http://schemas.microsoft.com/office/drawing/2014/main" id="{08B4F6FC-E49D-4005-807A-27380F37A1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73" name="AutoShape 31">
          <a:extLst>
            <a:ext uri="{FF2B5EF4-FFF2-40B4-BE49-F238E27FC236}">
              <a16:creationId xmlns:a16="http://schemas.microsoft.com/office/drawing/2014/main" id="{059876FA-AB07-4871-917E-96FA1FE9122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74" name="AutoShape 31">
          <a:extLst>
            <a:ext uri="{FF2B5EF4-FFF2-40B4-BE49-F238E27FC236}">
              <a16:creationId xmlns:a16="http://schemas.microsoft.com/office/drawing/2014/main" id="{FCACE6AC-BAF5-444B-8186-5284680D70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75" name="AutoShape 31">
          <a:extLst>
            <a:ext uri="{FF2B5EF4-FFF2-40B4-BE49-F238E27FC236}">
              <a16:creationId xmlns:a16="http://schemas.microsoft.com/office/drawing/2014/main" id="{74E9FD0E-702B-4C17-BA86-53516A8A8F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76" name="AutoShape 31">
          <a:extLst>
            <a:ext uri="{FF2B5EF4-FFF2-40B4-BE49-F238E27FC236}">
              <a16:creationId xmlns:a16="http://schemas.microsoft.com/office/drawing/2014/main" id="{6C726DC0-2999-42F6-BCEE-D46920FEE8B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77" name="AutoShape 31">
          <a:extLst>
            <a:ext uri="{FF2B5EF4-FFF2-40B4-BE49-F238E27FC236}">
              <a16:creationId xmlns:a16="http://schemas.microsoft.com/office/drawing/2014/main" id="{9FCE0C4F-E78E-45BE-82A6-B306490436A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78" name="AutoShape 31">
          <a:extLst>
            <a:ext uri="{FF2B5EF4-FFF2-40B4-BE49-F238E27FC236}">
              <a16:creationId xmlns:a16="http://schemas.microsoft.com/office/drawing/2014/main" id="{25494355-EA13-44CB-85E8-136F7E31E9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79" name="AutoShape 31">
          <a:extLst>
            <a:ext uri="{FF2B5EF4-FFF2-40B4-BE49-F238E27FC236}">
              <a16:creationId xmlns:a16="http://schemas.microsoft.com/office/drawing/2014/main" id="{8F8BC7B2-3706-4182-A7D1-C21BBEAEFF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80" name="AutoShape 31">
          <a:extLst>
            <a:ext uri="{FF2B5EF4-FFF2-40B4-BE49-F238E27FC236}">
              <a16:creationId xmlns:a16="http://schemas.microsoft.com/office/drawing/2014/main" id="{99225C9A-6354-4EE3-93F4-A40A12F3FAD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81" name="AutoShape 31">
          <a:extLst>
            <a:ext uri="{FF2B5EF4-FFF2-40B4-BE49-F238E27FC236}">
              <a16:creationId xmlns:a16="http://schemas.microsoft.com/office/drawing/2014/main" id="{3636FAB2-9245-4CD3-A7DB-617A8773104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82" name="AutoShape 31">
          <a:extLst>
            <a:ext uri="{FF2B5EF4-FFF2-40B4-BE49-F238E27FC236}">
              <a16:creationId xmlns:a16="http://schemas.microsoft.com/office/drawing/2014/main" id="{16EBDD09-F579-45C5-8584-BC9D125405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83" name="AutoShape 31">
          <a:extLst>
            <a:ext uri="{FF2B5EF4-FFF2-40B4-BE49-F238E27FC236}">
              <a16:creationId xmlns:a16="http://schemas.microsoft.com/office/drawing/2014/main" id="{88D9BD17-74E1-4D9E-A992-B318DC6E269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84" name="AutoShape 31">
          <a:extLst>
            <a:ext uri="{FF2B5EF4-FFF2-40B4-BE49-F238E27FC236}">
              <a16:creationId xmlns:a16="http://schemas.microsoft.com/office/drawing/2014/main" id="{2D16D437-5416-476F-A888-239A4DF685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85" name="AutoShape 31">
          <a:extLst>
            <a:ext uri="{FF2B5EF4-FFF2-40B4-BE49-F238E27FC236}">
              <a16:creationId xmlns:a16="http://schemas.microsoft.com/office/drawing/2014/main" id="{3C23E2ED-76FE-4F9F-87CE-03DD715C45B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86" name="AutoShape 31">
          <a:extLst>
            <a:ext uri="{FF2B5EF4-FFF2-40B4-BE49-F238E27FC236}">
              <a16:creationId xmlns:a16="http://schemas.microsoft.com/office/drawing/2014/main" id="{36C93066-F363-471D-8CD4-2D275629F4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87" name="AutoShape 31">
          <a:extLst>
            <a:ext uri="{FF2B5EF4-FFF2-40B4-BE49-F238E27FC236}">
              <a16:creationId xmlns:a16="http://schemas.microsoft.com/office/drawing/2014/main" id="{E7A4D8F3-CE78-4EFD-A7E7-CEAB28ED8E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88" name="AutoShape 31">
          <a:extLst>
            <a:ext uri="{FF2B5EF4-FFF2-40B4-BE49-F238E27FC236}">
              <a16:creationId xmlns:a16="http://schemas.microsoft.com/office/drawing/2014/main" id="{602FAEA1-5C82-4E9F-84A7-CA6F75AC32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89" name="AutoShape 31">
          <a:extLst>
            <a:ext uri="{FF2B5EF4-FFF2-40B4-BE49-F238E27FC236}">
              <a16:creationId xmlns:a16="http://schemas.microsoft.com/office/drawing/2014/main" id="{79A9FBED-2AEE-4819-BF02-801B3F9ED0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90" name="AutoShape 31">
          <a:extLst>
            <a:ext uri="{FF2B5EF4-FFF2-40B4-BE49-F238E27FC236}">
              <a16:creationId xmlns:a16="http://schemas.microsoft.com/office/drawing/2014/main" id="{58FD0BEB-1698-4EF9-82ED-689C54ED29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91" name="AutoShape 31">
          <a:extLst>
            <a:ext uri="{FF2B5EF4-FFF2-40B4-BE49-F238E27FC236}">
              <a16:creationId xmlns:a16="http://schemas.microsoft.com/office/drawing/2014/main" id="{C15521B8-7C1E-401F-8D1B-3A28863D5C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92" name="AutoShape 31">
          <a:extLst>
            <a:ext uri="{FF2B5EF4-FFF2-40B4-BE49-F238E27FC236}">
              <a16:creationId xmlns:a16="http://schemas.microsoft.com/office/drawing/2014/main" id="{53B04E82-0AFF-4544-8075-1A51B1EF4E4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93" name="AutoShape 31">
          <a:extLst>
            <a:ext uri="{FF2B5EF4-FFF2-40B4-BE49-F238E27FC236}">
              <a16:creationId xmlns:a16="http://schemas.microsoft.com/office/drawing/2014/main" id="{A68B2138-437D-4089-B68F-C8C73724CA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94" name="AutoShape 31">
          <a:extLst>
            <a:ext uri="{FF2B5EF4-FFF2-40B4-BE49-F238E27FC236}">
              <a16:creationId xmlns:a16="http://schemas.microsoft.com/office/drawing/2014/main" id="{639BCD69-DD3C-4D16-B63E-227FE5FE0F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95" name="AutoShape 31">
          <a:extLst>
            <a:ext uri="{FF2B5EF4-FFF2-40B4-BE49-F238E27FC236}">
              <a16:creationId xmlns:a16="http://schemas.microsoft.com/office/drawing/2014/main" id="{D31FA78F-B97D-4EBD-830B-D279D1433F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96" name="AutoShape 31">
          <a:extLst>
            <a:ext uri="{FF2B5EF4-FFF2-40B4-BE49-F238E27FC236}">
              <a16:creationId xmlns:a16="http://schemas.microsoft.com/office/drawing/2014/main" id="{96E0A801-7B43-4E59-B440-9C1AEFA5A6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97" name="AutoShape 31">
          <a:extLst>
            <a:ext uri="{FF2B5EF4-FFF2-40B4-BE49-F238E27FC236}">
              <a16:creationId xmlns:a16="http://schemas.microsoft.com/office/drawing/2014/main" id="{C05DC228-64A3-4EEC-9CFF-ACB7F1869B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98" name="AutoShape 31">
          <a:extLst>
            <a:ext uri="{FF2B5EF4-FFF2-40B4-BE49-F238E27FC236}">
              <a16:creationId xmlns:a16="http://schemas.microsoft.com/office/drawing/2014/main" id="{85EF53FE-1E25-47A4-AAE3-9EDACCB19BE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6999" name="AutoShape 31">
          <a:extLst>
            <a:ext uri="{FF2B5EF4-FFF2-40B4-BE49-F238E27FC236}">
              <a16:creationId xmlns:a16="http://schemas.microsoft.com/office/drawing/2014/main" id="{26DA7461-F832-4907-8698-01402EED3E4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00" name="AutoShape 31">
          <a:extLst>
            <a:ext uri="{FF2B5EF4-FFF2-40B4-BE49-F238E27FC236}">
              <a16:creationId xmlns:a16="http://schemas.microsoft.com/office/drawing/2014/main" id="{9FF523C4-6530-471F-AF58-75A476D2A58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01" name="AutoShape 31">
          <a:extLst>
            <a:ext uri="{FF2B5EF4-FFF2-40B4-BE49-F238E27FC236}">
              <a16:creationId xmlns:a16="http://schemas.microsoft.com/office/drawing/2014/main" id="{C7A7CB4A-3949-4CAA-88D8-67642A510A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02" name="AutoShape 31">
          <a:extLst>
            <a:ext uri="{FF2B5EF4-FFF2-40B4-BE49-F238E27FC236}">
              <a16:creationId xmlns:a16="http://schemas.microsoft.com/office/drawing/2014/main" id="{4F099747-8A19-454E-8E3B-9099332E08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03" name="AutoShape 31">
          <a:extLst>
            <a:ext uri="{FF2B5EF4-FFF2-40B4-BE49-F238E27FC236}">
              <a16:creationId xmlns:a16="http://schemas.microsoft.com/office/drawing/2014/main" id="{E24216FC-FD14-4A34-B3CE-D7D03C6188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04" name="AutoShape 31">
          <a:extLst>
            <a:ext uri="{FF2B5EF4-FFF2-40B4-BE49-F238E27FC236}">
              <a16:creationId xmlns:a16="http://schemas.microsoft.com/office/drawing/2014/main" id="{C19F9910-28E2-470B-9130-BD30DB7E0B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05" name="AutoShape 31">
          <a:extLst>
            <a:ext uri="{FF2B5EF4-FFF2-40B4-BE49-F238E27FC236}">
              <a16:creationId xmlns:a16="http://schemas.microsoft.com/office/drawing/2014/main" id="{7E121037-D58D-4F21-BD53-5BC0BEC519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06" name="AutoShape 31">
          <a:extLst>
            <a:ext uri="{FF2B5EF4-FFF2-40B4-BE49-F238E27FC236}">
              <a16:creationId xmlns:a16="http://schemas.microsoft.com/office/drawing/2014/main" id="{A2FF94D4-458C-4F42-9C0E-FF097A480D8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07" name="AutoShape 31">
          <a:extLst>
            <a:ext uri="{FF2B5EF4-FFF2-40B4-BE49-F238E27FC236}">
              <a16:creationId xmlns:a16="http://schemas.microsoft.com/office/drawing/2014/main" id="{51E4EED2-E718-4B30-BA8C-C6761A6681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08" name="AutoShape 31">
          <a:extLst>
            <a:ext uri="{FF2B5EF4-FFF2-40B4-BE49-F238E27FC236}">
              <a16:creationId xmlns:a16="http://schemas.microsoft.com/office/drawing/2014/main" id="{43A90037-FF15-48D4-9E6B-90514501C44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09" name="AutoShape 31">
          <a:extLst>
            <a:ext uri="{FF2B5EF4-FFF2-40B4-BE49-F238E27FC236}">
              <a16:creationId xmlns:a16="http://schemas.microsoft.com/office/drawing/2014/main" id="{3C32C734-A00F-4C38-BE2A-CC6A4665DA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10" name="AutoShape 31">
          <a:extLst>
            <a:ext uri="{FF2B5EF4-FFF2-40B4-BE49-F238E27FC236}">
              <a16:creationId xmlns:a16="http://schemas.microsoft.com/office/drawing/2014/main" id="{E1CD0D40-ABDA-44FE-84AB-F3D9970ED2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11" name="AutoShape 31">
          <a:extLst>
            <a:ext uri="{FF2B5EF4-FFF2-40B4-BE49-F238E27FC236}">
              <a16:creationId xmlns:a16="http://schemas.microsoft.com/office/drawing/2014/main" id="{2AC3AF7A-882D-4896-9596-FBB7072BB57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12" name="AutoShape 31">
          <a:extLst>
            <a:ext uri="{FF2B5EF4-FFF2-40B4-BE49-F238E27FC236}">
              <a16:creationId xmlns:a16="http://schemas.microsoft.com/office/drawing/2014/main" id="{572A5268-754F-41F7-8C07-6224F635CA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13" name="AutoShape 31">
          <a:extLst>
            <a:ext uri="{FF2B5EF4-FFF2-40B4-BE49-F238E27FC236}">
              <a16:creationId xmlns:a16="http://schemas.microsoft.com/office/drawing/2014/main" id="{8BD5A6B5-B9D1-46D2-BB7F-5233F23B1D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14" name="AutoShape 31">
          <a:extLst>
            <a:ext uri="{FF2B5EF4-FFF2-40B4-BE49-F238E27FC236}">
              <a16:creationId xmlns:a16="http://schemas.microsoft.com/office/drawing/2014/main" id="{B769DDC0-9916-4B02-9339-B15E2EE02D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15" name="AutoShape 31">
          <a:extLst>
            <a:ext uri="{FF2B5EF4-FFF2-40B4-BE49-F238E27FC236}">
              <a16:creationId xmlns:a16="http://schemas.microsoft.com/office/drawing/2014/main" id="{3AF63C07-B8EA-4933-BB98-676154DF62B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16" name="AutoShape 31">
          <a:extLst>
            <a:ext uri="{FF2B5EF4-FFF2-40B4-BE49-F238E27FC236}">
              <a16:creationId xmlns:a16="http://schemas.microsoft.com/office/drawing/2014/main" id="{46CA67A5-B4DC-4E71-AD3D-AA538E965C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17" name="AutoShape 31">
          <a:extLst>
            <a:ext uri="{FF2B5EF4-FFF2-40B4-BE49-F238E27FC236}">
              <a16:creationId xmlns:a16="http://schemas.microsoft.com/office/drawing/2014/main" id="{3255A7C7-27D4-4E97-8E67-D004009331B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18" name="AutoShape 31">
          <a:extLst>
            <a:ext uri="{FF2B5EF4-FFF2-40B4-BE49-F238E27FC236}">
              <a16:creationId xmlns:a16="http://schemas.microsoft.com/office/drawing/2014/main" id="{C6CAAF71-9DE6-4286-B993-29639449F7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19" name="AutoShape 31">
          <a:extLst>
            <a:ext uri="{FF2B5EF4-FFF2-40B4-BE49-F238E27FC236}">
              <a16:creationId xmlns:a16="http://schemas.microsoft.com/office/drawing/2014/main" id="{F3BB2748-B82F-4C33-BF95-F9F9EAA744D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20" name="AutoShape 31">
          <a:extLst>
            <a:ext uri="{FF2B5EF4-FFF2-40B4-BE49-F238E27FC236}">
              <a16:creationId xmlns:a16="http://schemas.microsoft.com/office/drawing/2014/main" id="{244CFEF7-2400-486A-B5B0-BF260AC1386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21" name="AutoShape 31">
          <a:extLst>
            <a:ext uri="{FF2B5EF4-FFF2-40B4-BE49-F238E27FC236}">
              <a16:creationId xmlns:a16="http://schemas.microsoft.com/office/drawing/2014/main" id="{10D99935-00B9-4D36-8B25-B691A827BC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22" name="AutoShape 31">
          <a:extLst>
            <a:ext uri="{FF2B5EF4-FFF2-40B4-BE49-F238E27FC236}">
              <a16:creationId xmlns:a16="http://schemas.microsoft.com/office/drawing/2014/main" id="{8CEB383A-DBC0-487C-B355-1A033DC3B1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23" name="AutoShape 31">
          <a:extLst>
            <a:ext uri="{FF2B5EF4-FFF2-40B4-BE49-F238E27FC236}">
              <a16:creationId xmlns:a16="http://schemas.microsoft.com/office/drawing/2014/main" id="{4D98F6A0-2C89-4567-AA50-04797BC4522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24" name="AutoShape 31">
          <a:extLst>
            <a:ext uri="{FF2B5EF4-FFF2-40B4-BE49-F238E27FC236}">
              <a16:creationId xmlns:a16="http://schemas.microsoft.com/office/drawing/2014/main" id="{A33D8EB4-E2A3-4AF1-AC37-7766E75810C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25" name="AutoShape 31">
          <a:extLst>
            <a:ext uri="{FF2B5EF4-FFF2-40B4-BE49-F238E27FC236}">
              <a16:creationId xmlns:a16="http://schemas.microsoft.com/office/drawing/2014/main" id="{E7632BCA-8601-4192-AB55-6C4AA127CEE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26" name="AutoShape 31">
          <a:extLst>
            <a:ext uri="{FF2B5EF4-FFF2-40B4-BE49-F238E27FC236}">
              <a16:creationId xmlns:a16="http://schemas.microsoft.com/office/drawing/2014/main" id="{AE4EEAAE-EB3F-45EF-9391-E3567D0E922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27" name="AutoShape 31">
          <a:extLst>
            <a:ext uri="{FF2B5EF4-FFF2-40B4-BE49-F238E27FC236}">
              <a16:creationId xmlns:a16="http://schemas.microsoft.com/office/drawing/2014/main" id="{F6F6D982-CBFD-45D2-831A-82727FA406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28" name="AutoShape 31">
          <a:extLst>
            <a:ext uri="{FF2B5EF4-FFF2-40B4-BE49-F238E27FC236}">
              <a16:creationId xmlns:a16="http://schemas.microsoft.com/office/drawing/2014/main" id="{A6D10A36-BFE5-4757-904D-072A4ED6F4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29" name="AutoShape 31">
          <a:extLst>
            <a:ext uri="{FF2B5EF4-FFF2-40B4-BE49-F238E27FC236}">
              <a16:creationId xmlns:a16="http://schemas.microsoft.com/office/drawing/2014/main" id="{3A170486-46C2-4769-88BC-FD1A1DEAA80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30" name="AutoShape 31">
          <a:extLst>
            <a:ext uri="{FF2B5EF4-FFF2-40B4-BE49-F238E27FC236}">
              <a16:creationId xmlns:a16="http://schemas.microsoft.com/office/drawing/2014/main" id="{E9443CD8-66B0-4717-84A8-274F680C5E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31" name="AutoShape 31">
          <a:extLst>
            <a:ext uri="{FF2B5EF4-FFF2-40B4-BE49-F238E27FC236}">
              <a16:creationId xmlns:a16="http://schemas.microsoft.com/office/drawing/2014/main" id="{8FA49F67-F57C-4596-AB75-8017FC3B88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32" name="AutoShape 31">
          <a:extLst>
            <a:ext uri="{FF2B5EF4-FFF2-40B4-BE49-F238E27FC236}">
              <a16:creationId xmlns:a16="http://schemas.microsoft.com/office/drawing/2014/main" id="{0A2F31C9-74BC-43ED-A4C7-253469D8B60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33" name="AutoShape 31">
          <a:extLst>
            <a:ext uri="{FF2B5EF4-FFF2-40B4-BE49-F238E27FC236}">
              <a16:creationId xmlns:a16="http://schemas.microsoft.com/office/drawing/2014/main" id="{6799C3A2-AFF1-4B4F-9B8F-2B90F27E15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34" name="AutoShape 31">
          <a:extLst>
            <a:ext uri="{FF2B5EF4-FFF2-40B4-BE49-F238E27FC236}">
              <a16:creationId xmlns:a16="http://schemas.microsoft.com/office/drawing/2014/main" id="{E8A6E891-E726-4EA7-9F5D-DE0131F2C4F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35" name="AutoShape 31">
          <a:extLst>
            <a:ext uri="{FF2B5EF4-FFF2-40B4-BE49-F238E27FC236}">
              <a16:creationId xmlns:a16="http://schemas.microsoft.com/office/drawing/2014/main" id="{7D59F6C9-4DD7-45EC-9EDD-81E2B733BB7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36" name="AutoShape 31">
          <a:extLst>
            <a:ext uri="{FF2B5EF4-FFF2-40B4-BE49-F238E27FC236}">
              <a16:creationId xmlns:a16="http://schemas.microsoft.com/office/drawing/2014/main" id="{70EDD8F4-2DD4-4B2F-8409-E7178CC87F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37" name="AutoShape 31">
          <a:extLst>
            <a:ext uri="{FF2B5EF4-FFF2-40B4-BE49-F238E27FC236}">
              <a16:creationId xmlns:a16="http://schemas.microsoft.com/office/drawing/2014/main" id="{21146C30-19CB-425C-8780-B50E715153B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38" name="AutoShape 31">
          <a:extLst>
            <a:ext uri="{FF2B5EF4-FFF2-40B4-BE49-F238E27FC236}">
              <a16:creationId xmlns:a16="http://schemas.microsoft.com/office/drawing/2014/main" id="{74686896-EFAB-4187-A634-EDBE7A01CD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39" name="AutoShape 31">
          <a:extLst>
            <a:ext uri="{FF2B5EF4-FFF2-40B4-BE49-F238E27FC236}">
              <a16:creationId xmlns:a16="http://schemas.microsoft.com/office/drawing/2014/main" id="{8D9FF598-0202-43CE-8EA2-30BA7575C1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40" name="AutoShape 31">
          <a:extLst>
            <a:ext uri="{FF2B5EF4-FFF2-40B4-BE49-F238E27FC236}">
              <a16:creationId xmlns:a16="http://schemas.microsoft.com/office/drawing/2014/main" id="{168EBA0D-EC06-42F4-A4B9-85D483E5F73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41" name="AutoShape 31">
          <a:extLst>
            <a:ext uri="{FF2B5EF4-FFF2-40B4-BE49-F238E27FC236}">
              <a16:creationId xmlns:a16="http://schemas.microsoft.com/office/drawing/2014/main" id="{29EF4736-AE75-45CD-AAA6-77E3CCF27C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42" name="AutoShape 31">
          <a:extLst>
            <a:ext uri="{FF2B5EF4-FFF2-40B4-BE49-F238E27FC236}">
              <a16:creationId xmlns:a16="http://schemas.microsoft.com/office/drawing/2014/main" id="{9F2712F3-7F76-47F7-B7AE-ADFC957AA7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43" name="AutoShape 31">
          <a:extLst>
            <a:ext uri="{FF2B5EF4-FFF2-40B4-BE49-F238E27FC236}">
              <a16:creationId xmlns:a16="http://schemas.microsoft.com/office/drawing/2014/main" id="{7B7EF2E6-8A62-48DF-8357-8A4171ECEF9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44" name="AutoShape 31">
          <a:extLst>
            <a:ext uri="{FF2B5EF4-FFF2-40B4-BE49-F238E27FC236}">
              <a16:creationId xmlns:a16="http://schemas.microsoft.com/office/drawing/2014/main" id="{0D2438E9-446E-4087-A452-33AC68FBB0A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45" name="AutoShape 31">
          <a:extLst>
            <a:ext uri="{FF2B5EF4-FFF2-40B4-BE49-F238E27FC236}">
              <a16:creationId xmlns:a16="http://schemas.microsoft.com/office/drawing/2014/main" id="{FDDDD865-282A-4105-ADD1-A5B58B17010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46" name="AutoShape 31">
          <a:extLst>
            <a:ext uri="{FF2B5EF4-FFF2-40B4-BE49-F238E27FC236}">
              <a16:creationId xmlns:a16="http://schemas.microsoft.com/office/drawing/2014/main" id="{48DEEC6D-0FDF-484E-B16A-4F62C89B5F4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47" name="AutoShape 31">
          <a:extLst>
            <a:ext uri="{FF2B5EF4-FFF2-40B4-BE49-F238E27FC236}">
              <a16:creationId xmlns:a16="http://schemas.microsoft.com/office/drawing/2014/main" id="{BFFB0F1A-0C39-413B-B207-73D7B7C133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48" name="AutoShape 31">
          <a:extLst>
            <a:ext uri="{FF2B5EF4-FFF2-40B4-BE49-F238E27FC236}">
              <a16:creationId xmlns:a16="http://schemas.microsoft.com/office/drawing/2014/main" id="{26402F0D-F9F4-46C0-BDB3-BCC0E67D5D1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49" name="AutoShape 31">
          <a:extLst>
            <a:ext uri="{FF2B5EF4-FFF2-40B4-BE49-F238E27FC236}">
              <a16:creationId xmlns:a16="http://schemas.microsoft.com/office/drawing/2014/main" id="{8361C623-80E6-4B1A-9735-656E7CFAF0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50" name="AutoShape 31">
          <a:extLst>
            <a:ext uri="{FF2B5EF4-FFF2-40B4-BE49-F238E27FC236}">
              <a16:creationId xmlns:a16="http://schemas.microsoft.com/office/drawing/2014/main" id="{ACCCEFDA-CE9B-493C-8344-9FA23EBBB1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51" name="AutoShape 31">
          <a:extLst>
            <a:ext uri="{FF2B5EF4-FFF2-40B4-BE49-F238E27FC236}">
              <a16:creationId xmlns:a16="http://schemas.microsoft.com/office/drawing/2014/main" id="{C109C76A-4AEA-4CC3-AE35-233488A035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52" name="AutoShape 31">
          <a:extLst>
            <a:ext uri="{FF2B5EF4-FFF2-40B4-BE49-F238E27FC236}">
              <a16:creationId xmlns:a16="http://schemas.microsoft.com/office/drawing/2014/main" id="{08CEACCD-7993-4D20-8764-4A24FFBACE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53" name="AutoShape 31">
          <a:extLst>
            <a:ext uri="{FF2B5EF4-FFF2-40B4-BE49-F238E27FC236}">
              <a16:creationId xmlns:a16="http://schemas.microsoft.com/office/drawing/2014/main" id="{4550FD34-57B8-4A80-A296-4231648660D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54" name="AutoShape 31">
          <a:extLst>
            <a:ext uri="{FF2B5EF4-FFF2-40B4-BE49-F238E27FC236}">
              <a16:creationId xmlns:a16="http://schemas.microsoft.com/office/drawing/2014/main" id="{84D5991B-8FF4-4255-BDE3-A0D531C9EB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55" name="AutoShape 31">
          <a:extLst>
            <a:ext uri="{FF2B5EF4-FFF2-40B4-BE49-F238E27FC236}">
              <a16:creationId xmlns:a16="http://schemas.microsoft.com/office/drawing/2014/main" id="{A6C88E91-29ED-4045-8221-201E36C878D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56" name="AutoShape 31">
          <a:extLst>
            <a:ext uri="{FF2B5EF4-FFF2-40B4-BE49-F238E27FC236}">
              <a16:creationId xmlns:a16="http://schemas.microsoft.com/office/drawing/2014/main" id="{2C2A1DEC-142C-42D5-842A-C7BBB3B414D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57" name="AutoShape 31">
          <a:extLst>
            <a:ext uri="{FF2B5EF4-FFF2-40B4-BE49-F238E27FC236}">
              <a16:creationId xmlns:a16="http://schemas.microsoft.com/office/drawing/2014/main" id="{BC9A6845-594B-4BB1-91FA-2FBF38FCA2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58" name="AutoShape 31">
          <a:extLst>
            <a:ext uri="{FF2B5EF4-FFF2-40B4-BE49-F238E27FC236}">
              <a16:creationId xmlns:a16="http://schemas.microsoft.com/office/drawing/2014/main" id="{34E0D071-D18B-4E79-84DB-F358F0FBDB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59" name="AutoShape 31">
          <a:extLst>
            <a:ext uri="{FF2B5EF4-FFF2-40B4-BE49-F238E27FC236}">
              <a16:creationId xmlns:a16="http://schemas.microsoft.com/office/drawing/2014/main" id="{B56DD01D-711E-4B44-A20F-E9D85AEFCB3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60" name="AutoShape 31">
          <a:extLst>
            <a:ext uri="{FF2B5EF4-FFF2-40B4-BE49-F238E27FC236}">
              <a16:creationId xmlns:a16="http://schemas.microsoft.com/office/drawing/2014/main" id="{EFBD816E-625F-426B-A6C6-DF64E1581E0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61" name="AutoShape 31">
          <a:extLst>
            <a:ext uri="{FF2B5EF4-FFF2-40B4-BE49-F238E27FC236}">
              <a16:creationId xmlns:a16="http://schemas.microsoft.com/office/drawing/2014/main" id="{900A93F3-C6C0-49A6-8FE9-88204EA603F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62" name="AutoShape 31">
          <a:extLst>
            <a:ext uri="{FF2B5EF4-FFF2-40B4-BE49-F238E27FC236}">
              <a16:creationId xmlns:a16="http://schemas.microsoft.com/office/drawing/2014/main" id="{C4F4954E-E393-4702-A786-9E404E48D9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63" name="AutoShape 31">
          <a:extLst>
            <a:ext uri="{FF2B5EF4-FFF2-40B4-BE49-F238E27FC236}">
              <a16:creationId xmlns:a16="http://schemas.microsoft.com/office/drawing/2014/main" id="{4AD9A7BA-7F97-47BB-96CE-9B0BA08F9F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64" name="AutoShape 31">
          <a:extLst>
            <a:ext uri="{FF2B5EF4-FFF2-40B4-BE49-F238E27FC236}">
              <a16:creationId xmlns:a16="http://schemas.microsoft.com/office/drawing/2014/main" id="{225415A7-E0C7-4C5B-9A6F-8962A98C02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65" name="AutoShape 31">
          <a:extLst>
            <a:ext uri="{FF2B5EF4-FFF2-40B4-BE49-F238E27FC236}">
              <a16:creationId xmlns:a16="http://schemas.microsoft.com/office/drawing/2014/main" id="{695A0000-FEE5-4130-B174-5EDD6FACFE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66" name="AutoShape 31">
          <a:extLst>
            <a:ext uri="{FF2B5EF4-FFF2-40B4-BE49-F238E27FC236}">
              <a16:creationId xmlns:a16="http://schemas.microsoft.com/office/drawing/2014/main" id="{B243F670-423F-41FE-B3A3-0912C75134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67" name="AutoShape 31">
          <a:extLst>
            <a:ext uri="{FF2B5EF4-FFF2-40B4-BE49-F238E27FC236}">
              <a16:creationId xmlns:a16="http://schemas.microsoft.com/office/drawing/2014/main" id="{2A922EDA-66AE-4154-B187-1FBCBD26A53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68" name="AutoShape 31">
          <a:extLst>
            <a:ext uri="{FF2B5EF4-FFF2-40B4-BE49-F238E27FC236}">
              <a16:creationId xmlns:a16="http://schemas.microsoft.com/office/drawing/2014/main" id="{744F881E-6D51-4F99-B688-4FE57B24BB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69" name="AutoShape 31">
          <a:extLst>
            <a:ext uri="{FF2B5EF4-FFF2-40B4-BE49-F238E27FC236}">
              <a16:creationId xmlns:a16="http://schemas.microsoft.com/office/drawing/2014/main" id="{F6F95DDC-B60F-4F9B-853A-7F89FABB4B2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70" name="AutoShape 31">
          <a:extLst>
            <a:ext uri="{FF2B5EF4-FFF2-40B4-BE49-F238E27FC236}">
              <a16:creationId xmlns:a16="http://schemas.microsoft.com/office/drawing/2014/main" id="{97C7AC57-4383-4A22-9A11-02324ED9B5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71" name="AutoShape 31">
          <a:extLst>
            <a:ext uri="{FF2B5EF4-FFF2-40B4-BE49-F238E27FC236}">
              <a16:creationId xmlns:a16="http://schemas.microsoft.com/office/drawing/2014/main" id="{C537EB25-6261-4FE7-AE00-F2E55F391F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72" name="AutoShape 31">
          <a:extLst>
            <a:ext uri="{FF2B5EF4-FFF2-40B4-BE49-F238E27FC236}">
              <a16:creationId xmlns:a16="http://schemas.microsoft.com/office/drawing/2014/main" id="{650FDF3C-8679-4D9A-BDF8-A8A7D01EA3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73" name="AutoShape 31">
          <a:extLst>
            <a:ext uri="{FF2B5EF4-FFF2-40B4-BE49-F238E27FC236}">
              <a16:creationId xmlns:a16="http://schemas.microsoft.com/office/drawing/2014/main" id="{7EDFADFD-E7BC-4BE9-A3F9-1BEA3A07C2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74" name="AutoShape 31">
          <a:extLst>
            <a:ext uri="{FF2B5EF4-FFF2-40B4-BE49-F238E27FC236}">
              <a16:creationId xmlns:a16="http://schemas.microsoft.com/office/drawing/2014/main" id="{32DD1E2E-9F8B-4C45-B3F4-877655F77B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75" name="AutoShape 31">
          <a:extLst>
            <a:ext uri="{FF2B5EF4-FFF2-40B4-BE49-F238E27FC236}">
              <a16:creationId xmlns:a16="http://schemas.microsoft.com/office/drawing/2014/main" id="{1E0DBE1A-27B3-47FB-B554-C49E1F98AC2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76" name="AutoShape 31">
          <a:extLst>
            <a:ext uri="{FF2B5EF4-FFF2-40B4-BE49-F238E27FC236}">
              <a16:creationId xmlns:a16="http://schemas.microsoft.com/office/drawing/2014/main" id="{0959A86D-AA8A-4696-8AF3-0A1D85797A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77" name="AutoShape 31">
          <a:extLst>
            <a:ext uri="{FF2B5EF4-FFF2-40B4-BE49-F238E27FC236}">
              <a16:creationId xmlns:a16="http://schemas.microsoft.com/office/drawing/2014/main" id="{A3C53628-C2E8-4591-A50C-D5554C133E1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78" name="AutoShape 31">
          <a:extLst>
            <a:ext uri="{FF2B5EF4-FFF2-40B4-BE49-F238E27FC236}">
              <a16:creationId xmlns:a16="http://schemas.microsoft.com/office/drawing/2014/main" id="{F8C6B647-B4CD-486F-A482-F5D97D8E024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79" name="AutoShape 31">
          <a:extLst>
            <a:ext uri="{FF2B5EF4-FFF2-40B4-BE49-F238E27FC236}">
              <a16:creationId xmlns:a16="http://schemas.microsoft.com/office/drawing/2014/main" id="{84CAA30D-51B3-4462-BD8C-31F3A0D8AEF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80" name="AutoShape 31">
          <a:extLst>
            <a:ext uri="{FF2B5EF4-FFF2-40B4-BE49-F238E27FC236}">
              <a16:creationId xmlns:a16="http://schemas.microsoft.com/office/drawing/2014/main" id="{BC1E97E8-5F6B-4A0E-82DF-462E82F1E8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81" name="AutoShape 31">
          <a:extLst>
            <a:ext uri="{FF2B5EF4-FFF2-40B4-BE49-F238E27FC236}">
              <a16:creationId xmlns:a16="http://schemas.microsoft.com/office/drawing/2014/main" id="{B905C105-F573-42CC-A006-D422563DD1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82" name="AutoShape 31">
          <a:extLst>
            <a:ext uri="{FF2B5EF4-FFF2-40B4-BE49-F238E27FC236}">
              <a16:creationId xmlns:a16="http://schemas.microsoft.com/office/drawing/2014/main" id="{4EF1BE6E-2258-4E97-8820-687F0A2F056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83" name="AutoShape 31">
          <a:extLst>
            <a:ext uri="{FF2B5EF4-FFF2-40B4-BE49-F238E27FC236}">
              <a16:creationId xmlns:a16="http://schemas.microsoft.com/office/drawing/2014/main" id="{13515286-BF27-4DAA-A1F8-92B2384CA9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84" name="AutoShape 31">
          <a:extLst>
            <a:ext uri="{FF2B5EF4-FFF2-40B4-BE49-F238E27FC236}">
              <a16:creationId xmlns:a16="http://schemas.microsoft.com/office/drawing/2014/main" id="{87B71E5D-257F-422C-A9E5-1FC05AAA71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85" name="AutoShape 31">
          <a:extLst>
            <a:ext uri="{FF2B5EF4-FFF2-40B4-BE49-F238E27FC236}">
              <a16:creationId xmlns:a16="http://schemas.microsoft.com/office/drawing/2014/main" id="{64E87786-6736-4354-97C8-E7C228C54E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86" name="AutoShape 31">
          <a:extLst>
            <a:ext uri="{FF2B5EF4-FFF2-40B4-BE49-F238E27FC236}">
              <a16:creationId xmlns:a16="http://schemas.microsoft.com/office/drawing/2014/main" id="{8B7FB55A-C982-4671-A9E6-A004F625AC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87" name="AutoShape 31">
          <a:extLst>
            <a:ext uri="{FF2B5EF4-FFF2-40B4-BE49-F238E27FC236}">
              <a16:creationId xmlns:a16="http://schemas.microsoft.com/office/drawing/2014/main" id="{CA0569CC-DEB1-435E-BB52-19E3EFC8492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88" name="AutoShape 31">
          <a:extLst>
            <a:ext uri="{FF2B5EF4-FFF2-40B4-BE49-F238E27FC236}">
              <a16:creationId xmlns:a16="http://schemas.microsoft.com/office/drawing/2014/main" id="{EB85526C-94B3-4D7A-9E7F-18245919AF2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89" name="AutoShape 31">
          <a:extLst>
            <a:ext uri="{FF2B5EF4-FFF2-40B4-BE49-F238E27FC236}">
              <a16:creationId xmlns:a16="http://schemas.microsoft.com/office/drawing/2014/main" id="{856B4308-12F8-45F4-BF11-4B6F77DAA0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90" name="AutoShape 31">
          <a:extLst>
            <a:ext uri="{FF2B5EF4-FFF2-40B4-BE49-F238E27FC236}">
              <a16:creationId xmlns:a16="http://schemas.microsoft.com/office/drawing/2014/main" id="{BCDF44E6-420C-4A7F-BA08-38ED711CC7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91" name="AutoShape 31">
          <a:extLst>
            <a:ext uri="{FF2B5EF4-FFF2-40B4-BE49-F238E27FC236}">
              <a16:creationId xmlns:a16="http://schemas.microsoft.com/office/drawing/2014/main" id="{588B0776-A8BA-4855-BDA6-8343F0750C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92" name="AutoShape 31">
          <a:extLst>
            <a:ext uri="{FF2B5EF4-FFF2-40B4-BE49-F238E27FC236}">
              <a16:creationId xmlns:a16="http://schemas.microsoft.com/office/drawing/2014/main" id="{A74C8896-B726-439A-BE68-6A8D6E0A8D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93" name="AutoShape 31">
          <a:extLst>
            <a:ext uri="{FF2B5EF4-FFF2-40B4-BE49-F238E27FC236}">
              <a16:creationId xmlns:a16="http://schemas.microsoft.com/office/drawing/2014/main" id="{2FCAFB0D-89F1-4BF8-95DA-40D530B1DB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94" name="AutoShape 31">
          <a:extLst>
            <a:ext uri="{FF2B5EF4-FFF2-40B4-BE49-F238E27FC236}">
              <a16:creationId xmlns:a16="http://schemas.microsoft.com/office/drawing/2014/main" id="{9A814C40-0048-4E25-B81E-EBD8FA5B145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95" name="AutoShape 31">
          <a:extLst>
            <a:ext uri="{FF2B5EF4-FFF2-40B4-BE49-F238E27FC236}">
              <a16:creationId xmlns:a16="http://schemas.microsoft.com/office/drawing/2014/main" id="{4C13A932-7800-42FC-B76C-A8F529D1935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96" name="AutoShape 31">
          <a:extLst>
            <a:ext uri="{FF2B5EF4-FFF2-40B4-BE49-F238E27FC236}">
              <a16:creationId xmlns:a16="http://schemas.microsoft.com/office/drawing/2014/main" id="{7300448A-0BA2-4B6D-81BF-76216093CBD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97" name="AutoShape 31">
          <a:extLst>
            <a:ext uri="{FF2B5EF4-FFF2-40B4-BE49-F238E27FC236}">
              <a16:creationId xmlns:a16="http://schemas.microsoft.com/office/drawing/2014/main" id="{42E8D1C5-A200-4984-877D-A5E10BBAD3E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98" name="AutoShape 31">
          <a:extLst>
            <a:ext uri="{FF2B5EF4-FFF2-40B4-BE49-F238E27FC236}">
              <a16:creationId xmlns:a16="http://schemas.microsoft.com/office/drawing/2014/main" id="{960A0126-C703-40F4-88A0-5C8444A0FCE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099" name="AutoShape 31">
          <a:extLst>
            <a:ext uri="{FF2B5EF4-FFF2-40B4-BE49-F238E27FC236}">
              <a16:creationId xmlns:a16="http://schemas.microsoft.com/office/drawing/2014/main" id="{1953197F-7F15-4DD1-86FE-F2C16719CE0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00" name="AutoShape 31">
          <a:extLst>
            <a:ext uri="{FF2B5EF4-FFF2-40B4-BE49-F238E27FC236}">
              <a16:creationId xmlns:a16="http://schemas.microsoft.com/office/drawing/2014/main" id="{DF8B8245-C074-4141-8C41-CC3A54ACA1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01" name="AutoShape 31">
          <a:extLst>
            <a:ext uri="{FF2B5EF4-FFF2-40B4-BE49-F238E27FC236}">
              <a16:creationId xmlns:a16="http://schemas.microsoft.com/office/drawing/2014/main" id="{D455B2FD-8A5D-43A1-BE5F-0C10EC5A4D0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02" name="AutoShape 31">
          <a:extLst>
            <a:ext uri="{FF2B5EF4-FFF2-40B4-BE49-F238E27FC236}">
              <a16:creationId xmlns:a16="http://schemas.microsoft.com/office/drawing/2014/main" id="{711B902A-C33A-46C3-B350-BA0883A18C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03" name="AutoShape 31">
          <a:extLst>
            <a:ext uri="{FF2B5EF4-FFF2-40B4-BE49-F238E27FC236}">
              <a16:creationId xmlns:a16="http://schemas.microsoft.com/office/drawing/2014/main" id="{74CB1ECA-27B4-49AB-A04E-3BF69F5036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04" name="AutoShape 31">
          <a:extLst>
            <a:ext uri="{FF2B5EF4-FFF2-40B4-BE49-F238E27FC236}">
              <a16:creationId xmlns:a16="http://schemas.microsoft.com/office/drawing/2014/main" id="{8D59F1A4-98ED-4F11-BE54-6CAA85228E3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05" name="AutoShape 31">
          <a:extLst>
            <a:ext uri="{FF2B5EF4-FFF2-40B4-BE49-F238E27FC236}">
              <a16:creationId xmlns:a16="http://schemas.microsoft.com/office/drawing/2014/main" id="{C6F360EA-17E9-41A8-BD78-B15FBD3DBB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06" name="AutoShape 31">
          <a:extLst>
            <a:ext uri="{FF2B5EF4-FFF2-40B4-BE49-F238E27FC236}">
              <a16:creationId xmlns:a16="http://schemas.microsoft.com/office/drawing/2014/main" id="{FD7D329A-A83D-43F8-B13A-6547A88898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07" name="AutoShape 31">
          <a:extLst>
            <a:ext uri="{FF2B5EF4-FFF2-40B4-BE49-F238E27FC236}">
              <a16:creationId xmlns:a16="http://schemas.microsoft.com/office/drawing/2014/main" id="{6EE1BA40-4CBC-4395-A4A6-DD2B150CBD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08" name="AutoShape 31">
          <a:extLst>
            <a:ext uri="{FF2B5EF4-FFF2-40B4-BE49-F238E27FC236}">
              <a16:creationId xmlns:a16="http://schemas.microsoft.com/office/drawing/2014/main" id="{AD13AB0B-C395-42BD-8C1B-28338D42E65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09" name="AutoShape 31">
          <a:extLst>
            <a:ext uri="{FF2B5EF4-FFF2-40B4-BE49-F238E27FC236}">
              <a16:creationId xmlns:a16="http://schemas.microsoft.com/office/drawing/2014/main" id="{766D4821-E8CD-42EF-B53F-70394E43EF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10" name="AutoShape 31">
          <a:extLst>
            <a:ext uri="{FF2B5EF4-FFF2-40B4-BE49-F238E27FC236}">
              <a16:creationId xmlns:a16="http://schemas.microsoft.com/office/drawing/2014/main" id="{579824AA-AE1A-4E6D-9650-396B76BCE96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11" name="AutoShape 31">
          <a:extLst>
            <a:ext uri="{FF2B5EF4-FFF2-40B4-BE49-F238E27FC236}">
              <a16:creationId xmlns:a16="http://schemas.microsoft.com/office/drawing/2014/main" id="{A5519353-B2DB-4AF3-A01C-0ADBB88A57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12" name="AutoShape 31">
          <a:extLst>
            <a:ext uri="{FF2B5EF4-FFF2-40B4-BE49-F238E27FC236}">
              <a16:creationId xmlns:a16="http://schemas.microsoft.com/office/drawing/2014/main" id="{1DE7DFAB-1938-4251-932A-C686BA7188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13" name="AutoShape 31">
          <a:extLst>
            <a:ext uri="{FF2B5EF4-FFF2-40B4-BE49-F238E27FC236}">
              <a16:creationId xmlns:a16="http://schemas.microsoft.com/office/drawing/2014/main" id="{2FA4E9F8-E803-40CC-989C-8856C7780E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14" name="AutoShape 31">
          <a:extLst>
            <a:ext uri="{FF2B5EF4-FFF2-40B4-BE49-F238E27FC236}">
              <a16:creationId xmlns:a16="http://schemas.microsoft.com/office/drawing/2014/main" id="{058B4A3B-3618-4351-A859-507787C639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15" name="AutoShape 31">
          <a:extLst>
            <a:ext uri="{FF2B5EF4-FFF2-40B4-BE49-F238E27FC236}">
              <a16:creationId xmlns:a16="http://schemas.microsoft.com/office/drawing/2014/main" id="{69D26B08-3946-46D1-A577-74B4D7AB86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16" name="AutoShape 31">
          <a:extLst>
            <a:ext uri="{FF2B5EF4-FFF2-40B4-BE49-F238E27FC236}">
              <a16:creationId xmlns:a16="http://schemas.microsoft.com/office/drawing/2014/main" id="{AD01414B-8C73-4C7F-A0C5-1E23C0B5BD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17" name="AutoShape 31">
          <a:extLst>
            <a:ext uri="{FF2B5EF4-FFF2-40B4-BE49-F238E27FC236}">
              <a16:creationId xmlns:a16="http://schemas.microsoft.com/office/drawing/2014/main" id="{E527C386-DA6E-4811-8224-9C9B77D540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18" name="AutoShape 31">
          <a:extLst>
            <a:ext uri="{FF2B5EF4-FFF2-40B4-BE49-F238E27FC236}">
              <a16:creationId xmlns:a16="http://schemas.microsoft.com/office/drawing/2014/main" id="{EE7369A1-4C3F-4651-A270-CAA614A249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19" name="AutoShape 31">
          <a:extLst>
            <a:ext uri="{FF2B5EF4-FFF2-40B4-BE49-F238E27FC236}">
              <a16:creationId xmlns:a16="http://schemas.microsoft.com/office/drawing/2014/main" id="{F21B325D-5DBA-42F3-BB87-E6C8EBBCD95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20" name="AutoShape 31">
          <a:extLst>
            <a:ext uri="{FF2B5EF4-FFF2-40B4-BE49-F238E27FC236}">
              <a16:creationId xmlns:a16="http://schemas.microsoft.com/office/drawing/2014/main" id="{B80C4FCC-E64D-4C16-BA52-C5C31F1C52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21" name="AutoShape 31">
          <a:extLst>
            <a:ext uri="{FF2B5EF4-FFF2-40B4-BE49-F238E27FC236}">
              <a16:creationId xmlns:a16="http://schemas.microsoft.com/office/drawing/2014/main" id="{FC293455-5EE4-4A53-804C-843F163426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22" name="AutoShape 31">
          <a:extLst>
            <a:ext uri="{FF2B5EF4-FFF2-40B4-BE49-F238E27FC236}">
              <a16:creationId xmlns:a16="http://schemas.microsoft.com/office/drawing/2014/main" id="{9311A333-1A68-41C6-BC95-84E97261C11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23" name="AutoShape 31">
          <a:extLst>
            <a:ext uri="{FF2B5EF4-FFF2-40B4-BE49-F238E27FC236}">
              <a16:creationId xmlns:a16="http://schemas.microsoft.com/office/drawing/2014/main" id="{F6609339-C4F5-4230-B7FF-45A9F7FB7E2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24" name="AutoShape 31">
          <a:extLst>
            <a:ext uri="{FF2B5EF4-FFF2-40B4-BE49-F238E27FC236}">
              <a16:creationId xmlns:a16="http://schemas.microsoft.com/office/drawing/2014/main" id="{6C7ADE67-489F-407E-8435-237DC09725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25" name="AutoShape 31">
          <a:extLst>
            <a:ext uri="{FF2B5EF4-FFF2-40B4-BE49-F238E27FC236}">
              <a16:creationId xmlns:a16="http://schemas.microsoft.com/office/drawing/2014/main" id="{1930B371-2188-4B8F-BAF2-D238FA6FA3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26" name="AutoShape 31">
          <a:extLst>
            <a:ext uri="{FF2B5EF4-FFF2-40B4-BE49-F238E27FC236}">
              <a16:creationId xmlns:a16="http://schemas.microsoft.com/office/drawing/2014/main" id="{9DF2E8F1-1B48-47F5-8FE1-CCC71182F51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27" name="AutoShape 31">
          <a:extLst>
            <a:ext uri="{FF2B5EF4-FFF2-40B4-BE49-F238E27FC236}">
              <a16:creationId xmlns:a16="http://schemas.microsoft.com/office/drawing/2014/main" id="{DBF157FB-D285-41B4-8E77-D9E322C2D0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28" name="AutoShape 31">
          <a:extLst>
            <a:ext uri="{FF2B5EF4-FFF2-40B4-BE49-F238E27FC236}">
              <a16:creationId xmlns:a16="http://schemas.microsoft.com/office/drawing/2014/main" id="{B4FC8948-5522-466B-89ED-A3BD402528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29" name="AutoShape 31">
          <a:extLst>
            <a:ext uri="{FF2B5EF4-FFF2-40B4-BE49-F238E27FC236}">
              <a16:creationId xmlns:a16="http://schemas.microsoft.com/office/drawing/2014/main" id="{EEAB4619-E2A5-4C0C-8A3B-99C8985B77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30" name="AutoShape 31">
          <a:extLst>
            <a:ext uri="{FF2B5EF4-FFF2-40B4-BE49-F238E27FC236}">
              <a16:creationId xmlns:a16="http://schemas.microsoft.com/office/drawing/2014/main" id="{25EB53C2-12D6-4967-B853-6715B17423B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31" name="AutoShape 31">
          <a:extLst>
            <a:ext uri="{FF2B5EF4-FFF2-40B4-BE49-F238E27FC236}">
              <a16:creationId xmlns:a16="http://schemas.microsoft.com/office/drawing/2014/main" id="{C3235529-3C0D-4A8D-82DC-AC2268255D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32" name="AutoShape 31">
          <a:extLst>
            <a:ext uri="{FF2B5EF4-FFF2-40B4-BE49-F238E27FC236}">
              <a16:creationId xmlns:a16="http://schemas.microsoft.com/office/drawing/2014/main" id="{63C9353B-6C09-4823-B18A-FAB06B930B5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33" name="AutoShape 31">
          <a:extLst>
            <a:ext uri="{FF2B5EF4-FFF2-40B4-BE49-F238E27FC236}">
              <a16:creationId xmlns:a16="http://schemas.microsoft.com/office/drawing/2014/main" id="{176425E7-2C43-40D2-A262-454E5534EB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34" name="AutoShape 31">
          <a:extLst>
            <a:ext uri="{FF2B5EF4-FFF2-40B4-BE49-F238E27FC236}">
              <a16:creationId xmlns:a16="http://schemas.microsoft.com/office/drawing/2014/main" id="{A191CB7E-F820-4C59-ACA9-5991D3973A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35" name="AutoShape 31">
          <a:extLst>
            <a:ext uri="{FF2B5EF4-FFF2-40B4-BE49-F238E27FC236}">
              <a16:creationId xmlns:a16="http://schemas.microsoft.com/office/drawing/2014/main" id="{215966B1-DC1D-4ABA-8FE9-9C6E6980E1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36" name="AutoShape 31">
          <a:extLst>
            <a:ext uri="{FF2B5EF4-FFF2-40B4-BE49-F238E27FC236}">
              <a16:creationId xmlns:a16="http://schemas.microsoft.com/office/drawing/2014/main" id="{62BCDCEA-E0DE-4069-B7E8-2BE5FB9A3A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37" name="AutoShape 31">
          <a:extLst>
            <a:ext uri="{FF2B5EF4-FFF2-40B4-BE49-F238E27FC236}">
              <a16:creationId xmlns:a16="http://schemas.microsoft.com/office/drawing/2014/main" id="{88C7A0DD-E6DF-435A-9D0A-75E7A8F3DC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38" name="AutoShape 31">
          <a:extLst>
            <a:ext uri="{FF2B5EF4-FFF2-40B4-BE49-F238E27FC236}">
              <a16:creationId xmlns:a16="http://schemas.microsoft.com/office/drawing/2014/main" id="{DDCA22EA-1C88-4FE3-AE28-BAC8792A41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39" name="AutoShape 31">
          <a:extLst>
            <a:ext uri="{FF2B5EF4-FFF2-40B4-BE49-F238E27FC236}">
              <a16:creationId xmlns:a16="http://schemas.microsoft.com/office/drawing/2014/main" id="{887C0907-85D2-4CCD-B262-3574ADDC11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40" name="AutoShape 31">
          <a:extLst>
            <a:ext uri="{FF2B5EF4-FFF2-40B4-BE49-F238E27FC236}">
              <a16:creationId xmlns:a16="http://schemas.microsoft.com/office/drawing/2014/main" id="{072049EB-F207-45D3-A8C0-D6D58CEEE50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41" name="AutoShape 31">
          <a:extLst>
            <a:ext uri="{FF2B5EF4-FFF2-40B4-BE49-F238E27FC236}">
              <a16:creationId xmlns:a16="http://schemas.microsoft.com/office/drawing/2014/main" id="{D53C0AA8-3730-4B76-9040-F70DC9438D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42" name="AutoShape 31">
          <a:extLst>
            <a:ext uri="{FF2B5EF4-FFF2-40B4-BE49-F238E27FC236}">
              <a16:creationId xmlns:a16="http://schemas.microsoft.com/office/drawing/2014/main" id="{C92FAE25-2927-460F-9A65-05916017EE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43" name="AutoShape 31">
          <a:extLst>
            <a:ext uri="{FF2B5EF4-FFF2-40B4-BE49-F238E27FC236}">
              <a16:creationId xmlns:a16="http://schemas.microsoft.com/office/drawing/2014/main" id="{C9C4B750-AE34-4CB1-9EB7-53714D04C2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44" name="AutoShape 31">
          <a:extLst>
            <a:ext uri="{FF2B5EF4-FFF2-40B4-BE49-F238E27FC236}">
              <a16:creationId xmlns:a16="http://schemas.microsoft.com/office/drawing/2014/main" id="{56C795C3-F953-4842-BF52-49F3FF55E01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45" name="AutoShape 31">
          <a:extLst>
            <a:ext uri="{FF2B5EF4-FFF2-40B4-BE49-F238E27FC236}">
              <a16:creationId xmlns:a16="http://schemas.microsoft.com/office/drawing/2014/main" id="{BAA8AFC4-03F4-4752-8106-2EF80864F1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46" name="AutoShape 31">
          <a:extLst>
            <a:ext uri="{FF2B5EF4-FFF2-40B4-BE49-F238E27FC236}">
              <a16:creationId xmlns:a16="http://schemas.microsoft.com/office/drawing/2014/main" id="{6A0134F8-FF34-40E4-807C-563DFC79402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47" name="AutoShape 31">
          <a:extLst>
            <a:ext uri="{FF2B5EF4-FFF2-40B4-BE49-F238E27FC236}">
              <a16:creationId xmlns:a16="http://schemas.microsoft.com/office/drawing/2014/main" id="{74BB0F21-C103-4AFC-86A7-3C008BE7FA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48" name="AutoShape 31">
          <a:extLst>
            <a:ext uri="{FF2B5EF4-FFF2-40B4-BE49-F238E27FC236}">
              <a16:creationId xmlns:a16="http://schemas.microsoft.com/office/drawing/2014/main" id="{E11BFE0E-025B-4E03-B334-4C15B62228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49" name="AutoShape 31">
          <a:extLst>
            <a:ext uri="{FF2B5EF4-FFF2-40B4-BE49-F238E27FC236}">
              <a16:creationId xmlns:a16="http://schemas.microsoft.com/office/drawing/2014/main" id="{4CF0BFD4-3788-4E93-B125-6A001333A8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50" name="AutoShape 31">
          <a:extLst>
            <a:ext uri="{FF2B5EF4-FFF2-40B4-BE49-F238E27FC236}">
              <a16:creationId xmlns:a16="http://schemas.microsoft.com/office/drawing/2014/main" id="{D009D61E-53B8-455F-8803-01941E2587B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51" name="AutoShape 31">
          <a:extLst>
            <a:ext uri="{FF2B5EF4-FFF2-40B4-BE49-F238E27FC236}">
              <a16:creationId xmlns:a16="http://schemas.microsoft.com/office/drawing/2014/main" id="{A61991D4-523D-43D6-A4D6-A51DCDF0CDE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52" name="AutoShape 31">
          <a:extLst>
            <a:ext uri="{FF2B5EF4-FFF2-40B4-BE49-F238E27FC236}">
              <a16:creationId xmlns:a16="http://schemas.microsoft.com/office/drawing/2014/main" id="{D11DC6C6-4F55-4ECB-81D1-E6C5A128B73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53" name="AutoShape 31">
          <a:extLst>
            <a:ext uri="{FF2B5EF4-FFF2-40B4-BE49-F238E27FC236}">
              <a16:creationId xmlns:a16="http://schemas.microsoft.com/office/drawing/2014/main" id="{E78D7701-52DD-458C-871A-6327564F2F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54" name="AutoShape 31">
          <a:extLst>
            <a:ext uri="{FF2B5EF4-FFF2-40B4-BE49-F238E27FC236}">
              <a16:creationId xmlns:a16="http://schemas.microsoft.com/office/drawing/2014/main" id="{AEEDDB3F-5D65-4E9D-A8BC-0DC8ADD147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55" name="AutoShape 31">
          <a:extLst>
            <a:ext uri="{FF2B5EF4-FFF2-40B4-BE49-F238E27FC236}">
              <a16:creationId xmlns:a16="http://schemas.microsoft.com/office/drawing/2014/main" id="{A1615CFF-E023-47BC-BBB5-F10DE0674B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56" name="AutoShape 31">
          <a:extLst>
            <a:ext uri="{FF2B5EF4-FFF2-40B4-BE49-F238E27FC236}">
              <a16:creationId xmlns:a16="http://schemas.microsoft.com/office/drawing/2014/main" id="{8673AF52-8E7A-45FE-AFC5-4A8C92D3D1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57" name="AutoShape 31">
          <a:extLst>
            <a:ext uri="{FF2B5EF4-FFF2-40B4-BE49-F238E27FC236}">
              <a16:creationId xmlns:a16="http://schemas.microsoft.com/office/drawing/2014/main" id="{9F8A64A6-CC5C-421B-80F8-6001C7B2C92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58" name="AutoShape 31">
          <a:extLst>
            <a:ext uri="{FF2B5EF4-FFF2-40B4-BE49-F238E27FC236}">
              <a16:creationId xmlns:a16="http://schemas.microsoft.com/office/drawing/2014/main" id="{6876A770-3C9E-48CA-B5C8-4CF4AE793B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59" name="AutoShape 31">
          <a:extLst>
            <a:ext uri="{FF2B5EF4-FFF2-40B4-BE49-F238E27FC236}">
              <a16:creationId xmlns:a16="http://schemas.microsoft.com/office/drawing/2014/main" id="{44FEE01A-9BAF-417F-8D76-EDD833A1A8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60" name="AutoShape 31">
          <a:extLst>
            <a:ext uri="{FF2B5EF4-FFF2-40B4-BE49-F238E27FC236}">
              <a16:creationId xmlns:a16="http://schemas.microsoft.com/office/drawing/2014/main" id="{6DD45D87-877A-4627-9396-41EE57DB13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61" name="AutoShape 31">
          <a:extLst>
            <a:ext uri="{FF2B5EF4-FFF2-40B4-BE49-F238E27FC236}">
              <a16:creationId xmlns:a16="http://schemas.microsoft.com/office/drawing/2014/main" id="{71C5688C-4980-4AE3-9133-68E3B38F32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62" name="AutoShape 31">
          <a:extLst>
            <a:ext uri="{FF2B5EF4-FFF2-40B4-BE49-F238E27FC236}">
              <a16:creationId xmlns:a16="http://schemas.microsoft.com/office/drawing/2014/main" id="{4C9D801D-2591-46D6-B23B-6346963C074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63" name="AutoShape 31">
          <a:extLst>
            <a:ext uri="{FF2B5EF4-FFF2-40B4-BE49-F238E27FC236}">
              <a16:creationId xmlns:a16="http://schemas.microsoft.com/office/drawing/2014/main" id="{4794FB4E-99A8-45A9-B2B9-5EF04C7FE8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64" name="AutoShape 31">
          <a:extLst>
            <a:ext uri="{FF2B5EF4-FFF2-40B4-BE49-F238E27FC236}">
              <a16:creationId xmlns:a16="http://schemas.microsoft.com/office/drawing/2014/main" id="{A67283BE-E287-4F8A-BAE6-5E355053359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65" name="AutoShape 31">
          <a:extLst>
            <a:ext uri="{FF2B5EF4-FFF2-40B4-BE49-F238E27FC236}">
              <a16:creationId xmlns:a16="http://schemas.microsoft.com/office/drawing/2014/main" id="{B23C5467-9509-4F98-8312-B177A4C180A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66" name="AutoShape 31">
          <a:extLst>
            <a:ext uri="{FF2B5EF4-FFF2-40B4-BE49-F238E27FC236}">
              <a16:creationId xmlns:a16="http://schemas.microsoft.com/office/drawing/2014/main" id="{E5A841C8-74AF-4058-B360-453B6795493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67" name="AutoShape 31">
          <a:extLst>
            <a:ext uri="{FF2B5EF4-FFF2-40B4-BE49-F238E27FC236}">
              <a16:creationId xmlns:a16="http://schemas.microsoft.com/office/drawing/2014/main" id="{B09D6E55-07B7-443E-BB12-CDE9CA45DC0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68" name="AutoShape 31">
          <a:extLst>
            <a:ext uri="{FF2B5EF4-FFF2-40B4-BE49-F238E27FC236}">
              <a16:creationId xmlns:a16="http://schemas.microsoft.com/office/drawing/2014/main" id="{B79C56DF-783D-462C-9FE9-1FDBB741072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69" name="AutoShape 31">
          <a:extLst>
            <a:ext uri="{FF2B5EF4-FFF2-40B4-BE49-F238E27FC236}">
              <a16:creationId xmlns:a16="http://schemas.microsoft.com/office/drawing/2014/main" id="{EFC55C1E-B8D0-4772-8D10-9E6A0AA076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70" name="AutoShape 31">
          <a:extLst>
            <a:ext uri="{FF2B5EF4-FFF2-40B4-BE49-F238E27FC236}">
              <a16:creationId xmlns:a16="http://schemas.microsoft.com/office/drawing/2014/main" id="{686A0452-9A68-4D70-8C7E-D2C2EFA2323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71" name="AutoShape 31">
          <a:extLst>
            <a:ext uri="{FF2B5EF4-FFF2-40B4-BE49-F238E27FC236}">
              <a16:creationId xmlns:a16="http://schemas.microsoft.com/office/drawing/2014/main" id="{57E4A074-9E5C-457B-A5C8-BE55CE9255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72" name="AutoShape 31">
          <a:extLst>
            <a:ext uri="{FF2B5EF4-FFF2-40B4-BE49-F238E27FC236}">
              <a16:creationId xmlns:a16="http://schemas.microsoft.com/office/drawing/2014/main" id="{CE72204D-475F-4B06-899E-2A3BBE8767A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73" name="AutoShape 31">
          <a:extLst>
            <a:ext uri="{FF2B5EF4-FFF2-40B4-BE49-F238E27FC236}">
              <a16:creationId xmlns:a16="http://schemas.microsoft.com/office/drawing/2014/main" id="{DE9F61C4-B81B-45EC-AC40-D137B143B1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74" name="AutoShape 31">
          <a:extLst>
            <a:ext uri="{FF2B5EF4-FFF2-40B4-BE49-F238E27FC236}">
              <a16:creationId xmlns:a16="http://schemas.microsoft.com/office/drawing/2014/main" id="{EB41F73D-58F6-41B1-9445-86FC81A0CA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75" name="AutoShape 31">
          <a:extLst>
            <a:ext uri="{FF2B5EF4-FFF2-40B4-BE49-F238E27FC236}">
              <a16:creationId xmlns:a16="http://schemas.microsoft.com/office/drawing/2014/main" id="{1321956B-8A72-46AF-B003-8CC3F539EBA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76" name="AutoShape 31">
          <a:extLst>
            <a:ext uri="{FF2B5EF4-FFF2-40B4-BE49-F238E27FC236}">
              <a16:creationId xmlns:a16="http://schemas.microsoft.com/office/drawing/2014/main" id="{D2FF356A-C23D-46ED-BA8E-2F00EEF5BC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77" name="AutoShape 31">
          <a:extLst>
            <a:ext uri="{FF2B5EF4-FFF2-40B4-BE49-F238E27FC236}">
              <a16:creationId xmlns:a16="http://schemas.microsoft.com/office/drawing/2014/main" id="{AE6F793F-8F75-4E3E-AD1E-531059E1BED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78" name="AutoShape 31">
          <a:extLst>
            <a:ext uri="{FF2B5EF4-FFF2-40B4-BE49-F238E27FC236}">
              <a16:creationId xmlns:a16="http://schemas.microsoft.com/office/drawing/2014/main" id="{01E82882-065D-4963-A930-4B5241E272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79" name="AutoShape 31">
          <a:extLst>
            <a:ext uri="{FF2B5EF4-FFF2-40B4-BE49-F238E27FC236}">
              <a16:creationId xmlns:a16="http://schemas.microsoft.com/office/drawing/2014/main" id="{A1E2B69B-95F5-4BBE-96E4-23DB26DAD4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80" name="AutoShape 31">
          <a:extLst>
            <a:ext uri="{FF2B5EF4-FFF2-40B4-BE49-F238E27FC236}">
              <a16:creationId xmlns:a16="http://schemas.microsoft.com/office/drawing/2014/main" id="{8C7F7498-F779-4142-9BF5-363F07F4A23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81" name="AutoShape 31">
          <a:extLst>
            <a:ext uri="{FF2B5EF4-FFF2-40B4-BE49-F238E27FC236}">
              <a16:creationId xmlns:a16="http://schemas.microsoft.com/office/drawing/2014/main" id="{07600374-31D2-4247-AFD7-6190DC7D54B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82" name="AutoShape 31">
          <a:extLst>
            <a:ext uri="{FF2B5EF4-FFF2-40B4-BE49-F238E27FC236}">
              <a16:creationId xmlns:a16="http://schemas.microsoft.com/office/drawing/2014/main" id="{BDB5AEAD-42F5-4556-9384-320478B188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83" name="AutoShape 31">
          <a:extLst>
            <a:ext uri="{FF2B5EF4-FFF2-40B4-BE49-F238E27FC236}">
              <a16:creationId xmlns:a16="http://schemas.microsoft.com/office/drawing/2014/main" id="{ECFF8892-712E-47B7-B5A0-596E357BED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84" name="AutoShape 31">
          <a:extLst>
            <a:ext uri="{FF2B5EF4-FFF2-40B4-BE49-F238E27FC236}">
              <a16:creationId xmlns:a16="http://schemas.microsoft.com/office/drawing/2014/main" id="{C0099145-2EF6-4F31-A0DF-FFF8B259CA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85" name="AutoShape 31">
          <a:extLst>
            <a:ext uri="{FF2B5EF4-FFF2-40B4-BE49-F238E27FC236}">
              <a16:creationId xmlns:a16="http://schemas.microsoft.com/office/drawing/2014/main" id="{86CFD52A-6FA4-4BB6-8C0B-0F16EBE92D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86" name="AutoShape 31">
          <a:extLst>
            <a:ext uri="{FF2B5EF4-FFF2-40B4-BE49-F238E27FC236}">
              <a16:creationId xmlns:a16="http://schemas.microsoft.com/office/drawing/2014/main" id="{BA28E29E-992A-4F3C-BE30-B69E216A7D3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87" name="AutoShape 31">
          <a:extLst>
            <a:ext uri="{FF2B5EF4-FFF2-40B4-BE49-F238E27FC236}">
              <a16:creationId xmlns:a16="http://schemas.microsoft.com/office/drawing/2014/main" id="{DDA078E1-7160-4410-BAA2-DA3F05F3DD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88" name="AutoShape 31">
          <a:extLst>
            <a:ext uri="{FF2B5EF4-FFF2-40B4-BE49-F238E27FC236}">
              <a16:creationId xmlns:a16="http://schemas.microsoft.com/office/drawing/2014/main" id="{614B64AC-041D-4A18-B2B4-1016A3DCA65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89" name="AutoShape 31">
          <a:extLst>
            <a:ext uri="{FF2B5EF4-FFF2-40B4-BE49-F238E27FC236}">
              <a16:creationId xmlns:a16="http://schemas.microsoft.com/office/drawing/2014/main" id="{2A6CF39F-8807-4760-AFA9-C94B915C94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90" name="AutoShape 31">
          <a:extLst>
            <a:ext uri="{FF2B5EF4-FFF2-40B4-BE49-F238E27FC236}">
              <a16:creationId xmlns:a16="http://schemas.microsoft.com/office/drawing/2014/main" id="{FBD1EC51-7879-4221-A5B4-BAE28D8EABB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91" name="AutoShape 31">
          <a:extLst>
            <a:ext uri="{FF2B5EF4-FFF2-40B4-BE49-F238E27FC236}">
              <a16:creationId xmlns:a16="http://schemas.microsoft.com/office/drawing/2014/main" id="{7112D7F5-081D-46B8-9876-A806372789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92" name="AutoShape 31">
          <a:extLst>
            <a:ext uri="{FF2B5EF4-FFF2-40B4-BE49-F238E27FC236}">
              <a16:creationId xmlns:a16="http://schemas.microsoft.com/office/drawing/2014/main" id="{DA34D840-ACA0-48D9-B5F6-E5D820A6E8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93" name="AutoShape 31">
          <a:extLst>
            <a:ext uri="{FF2B5EF4-FFF2-40B4-BE49-F238E27FC236}">
              <a16:creationId xmlns:a16="http://schemas.microsoft.com/office/drawing/2014/main" id="{DDD585B1-9AAC-4135-B450-DFBC3A026D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94" name="AutoShape 31">
          <a:extLst>
            <a:ext uri="{FF2B5EF4-FFF2-40B4-BE49-F238E27FC236}">
              <a16:creationId xmlns:a16="http://schemas.microsoft.com/office/drawing/2014/main" id="{6B7193A9-C629-43F6-AAB4-BD54CDBBF7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95" name="AutoShape 31">
          <a:extLst>
            <a:ext uri="{FF2B5EF4-FFF2-40B4-BE49-F238E27FC236}">
              <a16:creationId xmlns:a16="http://schemas.microsoft.com/office/drawing/2014/main" id="{5A9D3C4F-BE69-45B4-AC5C-4A12BCCB1F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96" name="AutoShape 31">
          <a:extLst>
            <a:ext uri="{FF2B5EF4-FFF2-40B4-BE49-F238E27FC236}">
              <a16:creationId xmlns:a16="http://schemas.microsoft.com/office/drawing/2014/main" id="{E6CF7FC6-C880-4243-9311-96908EFFC3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97" name="AutoShape 31">
          <a:extLst>
            <a:ext uri="{FF2B5EF4-FFF2-40B4-BE49-F238E27FC236}">
              <a16:creationId xmlns:a16="http://schemas.microsoft.com/office/drawing/2014/main" id="{FDB372E6-A94A-4199-B8BD-FF46B661A3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98" name="AutoShape 31">
          <a:extLst>
            <a:ext uri="{FF2B5EF4-FFF2-40B4-BE49-F238E27FC236}">
              <a16:creationId xmlns:a16="http://schemas.microsoft.com/office/drawing/2014/main" id="{3CE75831-A849-49A0-95A0-BF7EC594D4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199" name="AutoShape 31">
          <a:extLst>
            <a:ext uri="{FF2B5EF4-FFF2-40B4-BE49-F238E27FC236}">
              <a16:creationId xmlns:a16="http://schemas.microsoft.com/office/drawing/2014/main" id="{9049EF03-6F44-40F2-AAC1-5F9220E10F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00" name="AutoShape 31">
          <a:extLst>
            <a:ext uri="{FF2B5EF4-FFF2-40B4-BE49-F238E27FC236}">
              <a16:creationId xmlns:a16="http://schemas.microsoft.com/office/drawing/2014/main" id="{10BA1196-6972-4297-A6CD-441AC1C592D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01" name="AutoShape 31">
          <a:extLst>
            <a:ext uri="{FF2B5EF4-FFF2-40B4-BE49-F238E27FC236}">
              <a16:creationId xmlns:a16="http://schemas.microsoft.com/office/drawing/2014/main" id="{A2A96A67-A7C0-4B01-94EC-16AA10816B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02" name="AutoShape 31">
          <a:extLst>
            <a:ext uri="{FF2B5EF4-FFF2-40B4-BE49-F238E27FC236}">
              <a16:creationId xmlns:a16="http://schemas.microsoft.com/office/drawing/2014/main" id="{5F11BA82-7FC3-4D09-816A-5630388CC18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03" name="AutoShape 31">
          <a:extLst>
            <a:ext uri="{FF2B5EF4-FFF2-40B4-BE49-F238E27FC236}">
              <a16:creationId xmlns:a16="http://schemas.microsoft.com/office/drawing/2014/main" id="{7106F176-5523-46A8-B215-35C1C6E738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04" name="AutoShape 31">
          <a:extLst>
            <a:ext uri="{FF2B5EF4-FFF2-40B4-BE49-F238E27FC236}">
              <a16:creationId xmlns:a16="http://schemas.microsoft.com/office/drawing/2014/main" id="{438462FD-40DB-4001-AAEA-E4B48F340EB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05" name="AutoShape 31">
          <a:extLst>
            <a:ext uri="{FF2B5EF4-FFF2-40B4-BE49-F238E27FC236}">
              <a16:creationId xmlns:a16="http://schemas.microsoft.com/office/drawing/2014/main" id="{D8459980-AA87-4150-80D4-83B649046F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06" name="AutoShape 31">
          <a:extLst>
            <a:ext uri="{FF2B5EF4-FFF2-40B4-BE49-F238E27FC236}">
              <a16:creationId xmlns:a16="http://schemas.microsoft.com/office/drawing/2014/main" id="{48E5A96A-6912-4707-99B4-62CEB39304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07" name="AutoShape 31">
          <a:extLst>
            <a:ext uri="{FF2B5EF4-FFF2-40B4-BE49-F238E27FC236}">
              <a16:creationId xmlns:a16="http://schemas.microsoft.com/office/drawing/2014/main" id="{7666ECA7-FE28-4CFC-91EA-3B18C6D616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08" name="AutoShape 31">
          <a:extLst>
            <a:ext uri="{FF2B5EF4-FFF2-40B4-BE49-F238E27FC236}">
              <a16:creationId xmlns:a16="http://schemas.microsoft.com/office/drawing/2014/main" id="{E9F2DF93-FF90-400A-B8FB-2DE04000CA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09" name="AutoShape 31">
          <a:extLst>
            <a:ext uri="{FF2B5EF4-FFF2-40B4-BE49-F238E27FC236}">
              <a16:creationId xmlns:a16="http://schemas.microsoft.com/office/drawing/2014/main" id="{34929059-95C3-4D9B-BDC9-EBE5144420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10" name="AutoShape 31">
          <a:extLst>
            <a:ext uri="{FF2B5EF4-FFF2-40B4-BE49-F238E27FC236}">
              <a16:creationId xmlns:a16="http://schemas.microsoft.com/office/drawing/2014/main" id="{C09FB8E3-CDBC-428D-AF7A-5E1495CD60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11" name="AutoShape 31">
          <a:extLst>
            <a:ext uri="{FF2B5EF4-FFF2-40B4-BE49-F238E27FC236}">
              <a16:creationId xmlns:a16="http://schemas.microsoft.com/office/drawing/2014/main" id="{40173FA9-095A-4E06-A546-94EBA64603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12" name="AutoShape 31">
          <a:extLst>
            <a:ext uri="{FF2B5EF4-FFF2-40B4-BE49-F238E27FC236}">
              <a16:creationId xmlns:a16="http://schemas.microsoft.com/office/drawing/2014/main" id="{D4F0076C-A11A-4D00-B4AD-C512AA7140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13" name="AutoShape 31">
          <a:extLst>
            <a:ext uri="{FF2B5EF4-FFF2-40B4-BE49-F238E27FC236}">
              <a16:creationId xmlns:a16="http://schemas.microsoft.com/office/drawing/2014/main" id="{6168C31B-2D24-4BE7-B9E5-52FBBF677B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14" name="AutoShape 31">
          <a:extLst>
            <a:ext uri="{FF2B5EF4-FFF2-40B4-BE49-F238E27FC236}">
              <a16:creationId xmlns:a16="http://schemas.microsoft.com/office/drawing/2014/main" id="{996E41F0-6836-48E7-A149-8E01F9F8F5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15" name="AutoShape 31">
          <a:extLst>
            <a:ext uri="{FF2B5EF4-FFF2-40B4-BE49-F238E27FC236}">
              <a16:creationId xmlns:a16="http://schemas.microsoft.com/office/drawing/2014/main" id="{D1E78D37-786D-4E55-9C51-14A09AAC0E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16" name="AutoShape 31">
          <a:extLst>
            <a:ext uri="{FF2B5EF4-FFF2-40B4-BE49-F238E27FC236}">
              <a16:creationId xmlns:a16="http://schemas.microsoft.com/office/drawing/2014/main" id="{4E262838-9742-4804-82CE-056F61E390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17" name="AutoShape 31">
          <a:extLst>
            <a:ext uri="{FF2B5EF4-FFF2-40B4-BE49-F238E27FC236}">
              <a16:creationId xmlns:a16="http://schemas.microsoft.com/office/drawing/2014/main" id="{2902EFA3-F564-49FE-8F51-1F9927D495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18" name="AutoShape 31">
          <a:extLst>
            <a:ext uri="{FF2B5EF4-FFF2-40B4-BE49-F238E27FC236}">
              <a16:creationId xmlns:a16="http://schemas.microsoft.com/office/drawing/2014/main" id="{6E8E20CE-49A3-483F-B379-A397F460535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19" name="AutoShape 31">
          <a:extLst>
            <a:ext uri="{FF2B5EF4-FFF2-40B4-BE49-F238E27FC236}">
              <a16:creationId xmlns:a16="http://schemas.microsoft.com/office/drawing/2014/main" id="{7E5957F9-AEF1-44B1-A395-DBB155E1C5A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20" name="AutoShape 31">
          <a:extLst>
            <a:ext uri="{FF2B5EF4-FFF2-40B4-BE49-F238E27FC236}">
              <a16:creationId xmlns:a16="http://schemas.microsoft.com/office/drawing/2014/main" id="{DBE86C64-6F23-4D65-BD25-D8E616D3C2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21" name="AutoShape 31">
          <a:extLst>
            <a:ext uri="{FF2B5EF4-FFF2-40B4-BE49-F238E27FC236}">
              <a16:creationId xmlns:a16="http://schemas.microsoft.com/office/drawing/2014/main" id="{BEB7FF9B-660B-49B2-BA08-7551EA7AFB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22" name="AutoShape 31">
          <a:extLst>
            <a:ext uri="{FF2B5EF4-FFF2-40B4-BE49-F238E27FC236}">
              <a16:creationId xmlns:a16="http://schemas.microsoft.com/office/drawing/2014/main" id="{0432C717-41BB-48FA-BAD5-211371E0B2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23" name="AutoShape 31">
          <a:extLst>
            <a:ext uri="{FF2B5EF4-FFF2-40B4-BE49-F238E27FC236}">
              <a16:creationId xmlns:a16="http://schemas.microsoft.com/office/drawing/2014/main" id="{D509962B-E126-4CBA-B610-696A5292004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24" name="AutoShape 31">
          <a:extLst>
            <a:ext uri="{FF2B5EF4-FFF2-40B4-BE49-F238E27FC236}">
              <a16:creationId xmlns:a16="http://schemas.microsoft.com/office/drawing/2014/main" id="{38237F49-4904-4F9D-B7E5-E7C7DC6884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25" name="AutoShape 31">
          <a:extLst>
            <a:ext uri="{FF2B5EF4-FFF2-40B4-BE49-F238E27FC236}">
              <a16:creationId xmlns:a16="http://schemas.microsoft.com/office/drawing/2014/main" id="{FD05C8ED-F983-495B-B0B1-ED6DFEACD5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26" name="AutoShape 31">
          <a:extLst>
            <a:ext uri="{FF2B5EF4-FFF2-40B4-BE49-F238E27FC236}">
              <a16:creationId xmlns:a16="http://schemas.microsoft.com/office/drawing/2014/main" id="{DD765248-0CEC-46BD-8AE2-4A41242B07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27" name="AutoShape 31">
          <a:extLst>
            <a:ext uri="{FF2B5EF4-FFF2-40B4-BE49-F238E27FC236}">
              <a16:creationId xmlns:a16="http://schemas.microsoft.com/office/drawing/2014/main" id="{786CCCB3-C5BE-4DB9-BD85-A7D8093259F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28" name="AutoShape 31">
          <a:extLst>
            <a:ext uri="{FF2B5EF4-FFF2-40B4-BE49-F238E27FC236}">
              <a16:creationId xmlns:a16="http://schemas.microsoft.com/office/drawing/2014/main" id="{68DFAC3A-0EFD-4C9A-BF52-0F25CD4D82B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29" name="AutoShape 31">
          <a:extLst>
            <a:ext uri="{FF2B5EF4-FFF2-40B4-BE49-F238E27FC236}">
              <a16:creationId xmlns:a16="http://schemas.microsoft.com/office/drawing/2014/main" id="{6543306E-7521-4E5C-AB59-BC68117F27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30" name="AutoShape 31">
          <a:extLst>
            <a:ext uri="{FF2B5EF4-FFF2-40B4-BE49-F238E27FC236}">
              <a16:creationId xmlns:a16="http://schemas.microsoft.com/office/drawing/2014/main" id="{AB02EA70-FE17-4CF3-BBEE-3E2430D783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31" name="AutoShape 31">
          <a:extLst>
            <a:ext uri="{FF2B5EF4-FFF2-40B4-BE49-F238E27FC236}">
              <a16:creationId xmlns:a16="http://schemas.microsoft.com/office/drawing/2014/main" id="{53B8345C-C1FE-4635-8EE9-4940C7C779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32" name="AutoShape 31">
          <a:extLst>
            <a:ext uri="{FF2B5EF4-FFF2-40B4-BE49-F238E27FC236}">
              <a16:creationId xmlns:a16="http://schemas.microsoft.com/office/drawing/2014/main" id="{57EC37D6-44CB-4C0E-A63E-E7A9AEE8344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33" name="AutoShape 31">
          <a:extLst>
            <a:ext uri="{FF2B5EF4-FFF2-40B4-BE49-F238E27FC236}">
              <a16:creationId xmlns:a16="http://schemas.microsoft.com/office/drawing/2014/main" id="{4058BD2E-DDE5-4E64-A388-47A28BAD00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34" name="AutoShape 31">
          <a:extLst>
            <a:ext uri="{FF2B5EF4-FFF2-40B4-BE49-F238E27FC236}">
              <a16:creationId xmlns:a16="http://schemas.microsoft.com/office/drawing/2014/main" id="{0AAAC51C-437C-490A-B0D8-42B45157D8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35" name="AutoShape 31">
          <a:extLst>
            <a:ext uri="{FF2B5EF4-FFF2-40B4-BE49-F238E27FC236}">
              <a16:creationId xmlns:a16="http://schemas.microsoft.com/office/drawing/2014/main" id="{D966E8F5-873B-4D73-9FF3-3492F28790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36" name="AutoShape 31">
          <a:extLst>
            <a:ext uri="{FF2B5EF4-FFF2-40B4-BE49-F238E27FC236}">
              <a16:creationId xmlns:a16="http://schemas.microsoft.com/office/drawing/2014/main" id="{54D31E2E-A1EC-4862-A3B8-CB6C33F84FC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37" name="AutoShape 31">
          <a:extLst>
            <a:ext uri="{FF2B5EF4-FFF2-40B4-BE49-F238E27FC236}">
              <a16:creationId xmlns:a16="http://schemas.microsoft.com/office/drawing/2014/main" id="{BB6C505B-BE6E-4A53-B3D7-9AE5E1D949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38" name="AutoShape 31">
          <a:extLst>
            <a:ext uri="{FF2B5EF4-FFF2-40B4-BE49-F238E27FC236}">
              <a16:creationId xmlns:a16="http://schemas.microsoft.com/office/drawing/2014/main" id="{D22A9A21-640A-4C51-AC05-9AE39C52A7B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39" name="AutoShape 31">
          <a:extLst>
            <a:ext uri="{FF2B5EF4-FFF2-40B4-BE49-F238E27FC236}">
              <a16:creationId xmlns:a16="http://schemas.microsoft.com/office/drawing/2014/main" id="{240486B3-03D8-4452-B49F-2739096ECDC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40" name="AutoShape 31">
          <a:extLst>
            <a:ext uri="{FF2B5EF4-FFF2-40B4-BE49-F238E27FC236}">
              <a16:creationId xmlns:a16="http://schemas.microsoft.com/office/drawing/2014/main" id="{B1CB2985-505D-416E-8490-9CF2D3CC4C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41" name="AutoShape 31">
          <a:extLst>
            <a:ext uri="{FF2B5EF4-FFF2-40B4-BE49-F238E27FC236}">
              <a16:creationId xmlns:a16="http://schemas.microsoft.com/office/drawing/2014/main" id="{8B26DC5E-A8C3-4086-9CE5-5A2C45A5D0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42" name="AutoShape 31">
          <a:extLst>
            <a:ext uri="{FF2B5EF4-FFF2-40B4-BE49-F238E27FC236}">
              <a16:creationId xmlns:a16="http://schemas.microsoft.com/office/drawing/2014/main" id="{184F3F48-A4CF-46B0-B466-42F01458940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43" name="AutoShape 31">
          <a:extLst>
            <a:ext uri="{FF2B5EF4-FFF2-40B4-BE49-F238E27FC236}">
              <a16:creationId xmlns:a16="http://schemas.microsoft.com/office/drawing/2014/main" id="{C1447EA7-ACD5-4EEF-9421-800C197E62A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44" name="AutoShape 31">
          <a:extLst>
            <a:ext uri="{FF2B5EF4-FFF2-40B4-BE49-F238E27FC236}">
              <a16:creationId xmlns:a16="http://schemas.microsoft.com/office/drawing/2014/main" id="{A3167C40-3DD4-4D06-9805-AD9A3FEE6B5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45" name="AutoShape 31">
          <a:extLst>
            <a:ext uri="{FF2B5EF4-FFF2-40B4-BE49-F238E27FC236}">
              <a16:creationId xmlns:a16="http://schemas.microsoft.com/office/drawing/2014/main" id="{8E44195F-D987-4A80-8CBF-5A1269C50E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46" name="AutoShape 31">
          <a:extLst>
            <a:ext uri="{FF2B5EF4-FFF2-40B4-BE49-F238E27FC236}">
              <a16:creationId xmlns:a16="http://schemas.microsoft.com/office/drawing/2014/main" id="{FC8E74B8-A2F8-462C-A4A9-83DDC07E55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47" name="AutoShape 31">
          <a:extLst>
            <a:ext uri="{FF2B5EF4-FFF2-40B4-BE49-F238E27FC236}">
              <a16:creationId xmlns:a16="http://schemas.microsoft.com/office/drawing/2014/main" id="{68E89B9E-0F2E-4E10-8C47-223020112B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48" name="AutoShape 31">
          <a:extLst>
            <a:ext uri="{FF2B5EF4-FFF2-40B4-BE49-F238E27FC236}">
              <a16:creationId xmlns:a16="http://schemas.microsoft.com/office/drawing/2014/main" id="{8BCB5CA6-99AE-4553-B6E8-2ED08D035E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49" name="AutoShape 31">
          <a:extLst>
            <a:ext uri="{FF2B5EF4-FFF2-40B4-BE49-F238E27FC236}">
              <a16:creationId xmlns:a16="http://schemas.microsoft.com/office/drawing/2014/main" id="{7C68C939-1161-4BDD-9472-2EF0C648D6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50" name="AutoShape 31">
          <a:extLst>
            <a:ext uri="{FF2B5EF4-FFF2-40B4-BE49-F238E27FC236}">
              <a16:creationId xmlns:a16="http://schemas.microsoft.com/office/drawing/2014/main" id="{F90FCDBC-1EA4-4F8A-B326-0CC81D2EF5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51" name="AutoShape 31">
          <a:extLst>
            <a:ext uri="{FF2B5EF4-FFF2-40B4-BE49-F238E27FC236}">
              <a16:creationId xmlns:a16="http://schemas.microsoft.com/office/drawing/2014/main" id="{4C7963A0-F755-494C-8B9D-9F3F17A0CE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52" name="AutoShape 31">
          <a:extLst>
            <a:ext uri="{FF2B5EF4-FFF2-40B4-BE49-F238E27FC236}">
              <a16:creationId xmlns:a16="http://schemas.microsoft.com/office/drawing/2014/main" id="{920CBAEF-765E-4B3B-8261-F61753C5979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53" name="AutoShape 31">
          <a:extLst>
            <a:ext uri="{FF2B5EF4-FFF2-40B4-BE49-F238E27FC236}">
              <a16:creationId xmlns:a16="http://schemas.microsoft.com/office/drawing/2014/main" id="{E192D691-9EB9-41A7-80E7-146D7FD76DD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54" name="AutoShape 31">
          <a:extLst>
            <a:ext uri="{FF2B5EF4-FFF2-40B4-BE49-F238E27FC236}">
              <a16:creationId xmlns:a16="http://schemas.microsoft.com/office/drawing/2014/main" id="{750E79F5-BB31-4AFF-B284-6ED52A69277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55" name="AutoShape 31">
          <a:extLst>
            <a:ext uri="{FF2B5EF4-FFF2-40B4-BE49-F238E27FC236}">
              <a16:creationId xmlns:a16="http://schemas.microsoft.com/office/drawing/2014/main" id="{87B030E4-12BC-4B0E-BA04-9F3B40A21D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56" name="AutoShape 31">
          <a:extLst>
            <a:ext uri="{FF2B5EF4-FFF2-40B4-BE49-F238E27FC236}">
              <a16:creationId xmlns:a16="http://schemas.microsoft.com/office/drawing/2014/main" id="{2AB66B52-4713-4715-811E-2E283882EE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57" name="AutoShape 31">
          <a:extLst>
            <a:ext uri="{FF2B5EF4-FFF2-40B4-BE49-F238E27FC236}">
              <a16:creationId xmlns:a16="http://schemas.microsoft.com/office/drawing/2014/main" id="{9B07BE20-4FD8-4474-A687-4C506E989CA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58" name="AutoShape 31">
          <a:extLst>
            <a:ext uri="{FF2B5EF4-FFF2-40B4-BE49-F238E27FC236}">
              <a16:creationId xmlns:a16="http://schemas.microsoft.com/office/drawing/2014/main" id="{AE429FCB-8D0A-45E8-BE79-63463323C2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59" name="AutoShape 31">
          <a:extLst>
            <a:ext uri="{FF2B5EF4-FFF2-40B4-BE49-F238E27FC236}">
              <a16:creationId xmlns:a16="http://schemas.microsoft.com/office/drawing/2014/main" id="{D27DC0F3-485B-4011-BD48-4F2997F8D2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60" name="AutoShape 31">
          <a:extLst>
            <a:ext uri="{FF2B5EF4-FFF2-40B4-BE49-F238E27FC236}">
              <a16:creationId xmlns:a16="http://schemas.microsoft.com/office/drawing/2014/main" id="{8FC5A619-26A9-4D43-AB5F-A4AAB874CDB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61" name="AutoShape 31">
          <a:extLst>
            <a:ext uri="{FF2B5EF4-FFF2-40B4-BE49-F238E27FC236}">
              <a16:creationId xmlns:a16="http://schemas.microsoft.com/office/drawing/2014/main" id="{0417A26B-9087-4CC0-82CB-C95524F2D74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62" name="AutoShape 31">
          <a:extLst>
            <a:ext uri="{FF2B5EF4-FFF2-40B4-BE49-F238E27FC236}">
              <a16:creationId xmlns:a16="http://schemas.microsoft.com/office/drawing/2014/main" id="{5D93D3F2-00FE-416B-8E83-6FE0AB20F72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63" name="AutoShape 31">
          <a:extLst>
            <a:ext uri="{FF2B5EF4-FFF2-40B4-BE49-F238E27FC236}">
              <a16:creationId xmlns:a16="http://schemas.microsoft.com/office/drawing/2014/main" id="{8C1AF97E-50E7-4D15-896F-179162D418B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64" name="AutoShape 31">
          <a:extLst>
            <a:ext uri="{FF2B5EF4-FFF2-40B4-BE49-F238E27FC236}">
              <a16:creationId xmlns:a16="http://schemas.microsoft.com/office/drawing/2014/main" id="{6A4BCED2-ED26-4575-B47F-408C58BF39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65" name="AutoShape 31">
          <a:extLst>
            <a:ext uri="{FF2B5EF4-FFF2-40B4-BE49-F238E27FC236}">
              <a16:creationId xmlns:a16="http://schemas.microsoft.com/office/drawing/2014/main" id="{425DDA51-0B99-4921-A07C-BED744844C5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66" name="AutoShape 31">
          <a:extLst>
            <a:ext uri="{FF2B5EF4-FFF2-40B4-BE49-F238E27FC236}">
              <a16:creationId xmlns:a16="http://schemas.microsoft.com/office/drawing/2014/main" id="{EE7A538D-64F9-450E-B0F2-671000AF461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67" name="AutoShape 31">
          <a:extLst>
            <a:ext uri="{FF2B5EF4-FFF2-40B4-BE49-F238E27FC236}">
              <a16:creationId xmlns:a16="http://schemas.microsoft.com/office/drawing/2014/main" id="{B9503551-0985-4433-8D06-E6937370FBF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68" name="AutoShape 31">
          <a:extLst>
            <a:ext uri="{FF2B5EF4-FFF2-40B4-BE49-F238E27FC236}">
              <a16:creationId xmlns:a16="http://schemas.microsoft.com/office/drawing/2014/main" id="{37ACE2E4-440A-4276-9A8D-E57D23D2A6F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69" name="AutoShape 31">
          <a:extLst>
            <a:ext uri="{FF2B5EF4-FFF2-40B4-BE49-F238E27FC236}">
              <a16:creationId xmlns:a16="http://schemas.microsoft.com/office/drawing/2014/main" id="{79791739-C02A-4BF0-BE02-AF3B0FEF41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70" name="AutoShape 31">
          <a:extLst>
            <a:ext uri="{FF2B5EF4-FFF2-40B4-BE49-F238E27FC236}">
              <a16:creationId xmlns:a16="http://schemas.microsoft.com/office/drawing/2014/main" id="{2CF5AE32-116F-4000-A839-0FC6D10CEF9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71" name="AutoShape 31">
          <a:extLst>
            <a:ext uri="{FF2B5EF4-FFF2-40B4-BE49-F238E27FC236}">
              <a16:creationId xmlns:a16="http://schemas.microsoft.com/office/drawing/2014/main" id="{EC2B1723-73ED-43E5-909B-8F0E67B62D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72" name="AutoShape 31">
          <a:extLst>
            <a:ext uri="{FF2B5EF4-FFF2-40B4-BE49-F238E27FC236}">
              <a16:creationId xmlns:a16="http://schemas.microsoft.com/office/drawing/2014/main" id="{91015F65-B2E0-48AF-A32E-0DF0CFA040F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73" name="AutoShape 31">
          <a:extLst>
            <a:ext uri="{FF2B5EF4-FFF2-40B4-BE49-F238E27FC236}">
              <a16:creationId xmlns:a16="http://schemas.microsoft.com/office/drawing/2014/main" id="{489D8EC9-8A54-4DA2-B3AB-663DF385D64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74" name="AutoShape 31">
          <a:extLst>
            <a:ext uri="{FF2B5EF4-FFF2-40B4-BE49-F238E27FC236}">
              <a16:creationId xmlns:a16="http://schemas.microsoft.com/office/drawing/2014/main" id="{62A8CCA5-B1A7-47F9-A68D-907EECC707B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75" name="AutoShape 31">
          <a:extLst>
            <a:ext uri="{FF2B5EF4-FFF2-40B4-BE49-F238E27FC236}">
              <a16:creationId xmlns:a16="http://schemas.microsoft.com/office/drawing/2014/main" id="{47CD74BC-B382-4A2D-98D0-8D8BEE507B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76" name="AutoShape 31">
          <a:extLst>
            <a:ext uri="{FF2B5EF4-FFF2-40B4-BE49-F238E27FC236}">
              <a16:creationId xmlns:a16="http://schemas.microsoft.com/office/drawing/2014/main" id="{39DB1497-1F06-45D3-B03C-6E007A980D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77" name="AutoShape 31">
          <a:extLst>
            <a:ext uri="{FF2B5EF4-FFF2-40B4-BE49-F238E27FC236}">
              <a16:creationId xmlns:a16="http://schemas.microsoft.com/office/drawing/2014/main" id="{3685F027-BED5-47B0-BD9C-7A17012CBE1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78" name="AutoShape 31">
          <a:extLst>
            <a:ext uri="{FF2B5EF4-FFF2-40B4-BE49-F238E27FC236}">
              <a16:creationId xmlns:a16="http://schemas.microsoft.com/office/drawing/2014/main" id="{B4DCEC42-87DF-4076-BDDF-E2C37423B6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79" name="AutoShape 31">
          <a:extLst>
            <a:ext uri="{FF2B5EF4-FFF2-40B4-BE49-F238E27FC236}">
              <a16:creationId xmlns:a16="http://schemas.microsoft.com/office/drawing/2014/main" id="{6269C63D-11D1-4691-BCCE-1E6D497F8C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80" name="AutoShape 31">
          <a:extLst>
            <a:ext uri="{FF2B5EF4-FFF2-40B4-BE49-F238E27FC236}">
              <a16:creationId xmlns:a16="http://schemas.microsoft.com/office/drawing/2014/main" id="{C7315ECE-BCF6-439F-A0A2-E2ECAAC8F1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81" name="AutoShape 31">
          <a:extLst>
            <a:ext uri="{FF2B5EF4-FFF2-40B4-BE49-F238E27FC236}">
              <a16:creationId xmlns:a16="http://schemas.microsoft.com/office/drawing/2014/main" id="{3D92C70B-4D4A-4540-A3E3-EC781B1B8D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82" name="AutoShape 31">
          <a:extLst>
            <a:ext uri="{FF2B5EF4-FFF2-40B4-BE49-F238E27FC236}">
              <a16:creationId xmlns:a16="http://schemas.microsoft.com/office/drawing/2014/main" id="{11588A99-9CEF-453D-B889-8437CA7B62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83" name="AutoShape 31">
          <a:extLst>
            <a:ext uri="{FF2B5EF4-FFF2-40B4-BE49-F238E27FC236}">
              <a16:creationId xmlns:a16="http://schemas.microsoft.com/office/drawing/2014/main" id="{EF4033A4-C9F7-4DA1-873F-A724633180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84" name="AutoShape 31">
          <a:extLst>
            <a:ext uri="{FF2B5EF4-FFF2-40B4-BE49-F238E27FC236}">
              <a16:creationId xmlns:a16="http://schemas.microsoft.com/office/drawing/2014/main" id="{B79EF9D3-0C84-47A2-9908-22003A4CC73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85" name="AutoShape 31">
          <a:extLst>
            <a:ext uri="{FF2B5EF4-FFF2-40B4-BE49-F238E27FC236}">
              <a16:creationId xmlns:a16="http://schemas.microsoft.com/office/drawing/2014/main" id="{C4328A74-00A2-4637-B51F-97A2D7E7DFC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86" name="AutoShape 31">
          <a:extLst>
            <a:ext uri="{FF2B5EF4-FFF2-40B4-BE49-F238E27FC236}">
              <a16:creationId xmlns:a16="http://schemas.microsoft.com/office/drawing/2014/main" id="{315CECF9-D86C-4A3D-BA0D-936A110B05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87" name="AutoShape 31">
          <a:extLst>
            <a:ext uri="{FF2B5EF4-FFF2-40B4-BE49-F238E27FC236}">
              <a16:creationId xmlns:a16="http://schemas.microsoft.com/office/drawing/2014/main" id="{3AF42FFC-D0EB-4D48-A8F7-21C3252557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88" name="AutoShape 31">
          <a:extLst>
            <a:ext uri="{FF2B5EF4-FFF2-40B4-BE49-F238E27FC236}">
              <a16:creationId xmlns:a16="http://schemas.microsoft.com/office/drawing/2014/main" id="{0AAE1F18-BADE-4F9C-B2C0-39AD8B7B42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89" name="AutoShape 31">
          <a:extLst>
            <a:ext uri="{FF2B5EF4-FFF2-40B4-BE49-F238E27FC236}">
              <a16:creationId xmlns:a16="http://schemas.microsoft.com/office/drawing/2014/main" id="{08F3910A-932B-4037-9976-3EA12E69C15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90" name="AutoShape 31">
          <a:extLst>
            <a:ext uri="{FF2B5EF4-FFF2-40B4-BE49-F238E27FC236}">
              <a16:creationId xmlns:a16="http://schemas.microsoft.com/office/drawing/2014/main" id="{B001AD8E-2C0F-4040-B362-30EAF248CE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91" name="AutoShape 31">
          <a:extLst>
            <a:ext uri="{FF2B5EF4-FFF2-40B4-BE49-F238E27FC236}">
              <a16:creationId xmlns:a16="http://schemas.microsoft.com/office/drawing/2014/main" id="{FD978857-2C0C-48BE-AB90-483EDAE0FB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92" name="AutoShape 31">
          <a:extLst>
            <a:ext uri="{FF2B5EF4-FFF2-40B4-BE49-F238E27FC236}">
              <a16:creationId xmlns:a16="http://schemas.microsoft.com/office/drawing/2014/main" id="{9DE16B72-25E1-4AEF-BE0C-EF8BE7360F3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93" name="AutoShape 31">
          <a:extLst>
            <a:ext uri="{FF2B5EF4-FFF2-40B4-BE49-F238E27FC236}">
              <a16:creationId xmlns:a16="http://schemas.microsoft.com/office/drawing/2014/main" id="{BBC95B00-4E57-4AC8-BC4C-CEF9B7A6A04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94" name="AutoShape 31">
          <a:extLst>
            <a:ext uri="{FF2B5EF4-FFF2-40B4-BE49-F238E27FC236}">
              <a16:creationId xmlns:a16="http://schemas.microsoft.com/office/drawing/2014/main" id="{23D11BB5-FA13-4B50-8E84-13240FB20D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95" name="AutoShape 31">
          <a:extLst>
            <a:ext uri="{FF2B5EF4-FFF2-40B4-BE49-F238E27FC236}">
              <a16:creationId xmlns:a16="http://schemas.microsoft.com/office/drawing/2014/main" id="{E05E5077-C47C-4C41-8AA5-08202BF1D62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96" name="AutoShape 31">
          <a:extLst>
            <a:ext uri="{FF2B5EF4-FFF2-40B4-BE49-F238E27FC236}">
              <a16:creationId xmlns:a16="http://schemas.microsoft.com/office/drawing/2014/main" id="{2AD7CB00-A756-433C-97B6-D3A57CDA1CF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97" name="AutoShape 31">
          <a:extLst>
            <a:ext uri="{FF2B5EF4-FFF2-40B4-BE49-F238E27FC236}">
              <a16:creationId xmlns:a16="http://schemas.microsoft.com/office/drawing/2014/main" id="{9B4F7798-14EF-4EFE-A949-5F42F88252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98" name="AutoShape 31">
          <a:extLst>
            <a:ext uri="{FF2B5EF4-FFF2-40B4-BE49-F238E27FC236}">
              <a16:creationId xmlns:a16="http://schemas.microsoft.com/office/drawing/2014/main" id="{9CC6CAC8-023E-44E4-AC6A-81A2A80867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299" name="AutoShape 31">
          <a:extLst>
            <a:ext uri="{FF2B5EF4-FFF2-40B4-BE49-F238E27FC236}">
              <a16:creationId xmlns:a16="http://schemas.microsoft.com/office/drawing/2014/main" id="{9C489D4F-8D5F-4829-88B7-E7C3A8D788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00" name="AutoShape 31">
          <a:extLst>
            <a:ext uri="{FF2B5EF4-FFF2-40B4-BE49-F238E27FC236}">
              <a16:creationId xmlns:a16="http://schemas.microsoft.com/office/drawing/2014/main" id="{2158ECD0-4B37-4757-992B-CA5D828238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01" name="AutoShape 31">
          <a:extLst>
            <a:ext uri="{FF2B5EF4-FFF2-40B4-BE49-F238E27FC236}">
              <a16:creationId xmlns:a16="http://schemas.microsoft.com/office/drawing/2014/main" id="{9A9B706F-AFC7-4A54-9C68-7E91832F07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02" name="AutoShape 31">
          <a:extLst>
            <a:ext uri="{FF2B5EF4-FFF2-40B4-BE49-F238E27FC236}">
              <a16:creationId xmlns:a16="http://schemas.microsoft.com/office/drawing/2014/main" id="{B54DE660-B502-48DA-871F-5C1109AD10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03" name="AutoShape 31">
          <a:extLst>
            <a:ext uri="{FF2B5EF4-FFF2-40B4-BE49-F238E27FC236}">
              <a16:creationId xmlns:a16="http://schemas.microsoft.com/office/drawing/2014/main" id="{F8B3F395-184E-45F8-8DC4-BE61014520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04" name="AutoShape 31">
          <a:extLst>
            <a:ext uri="{FF2B5EF4-FFF2-40B4-BE49-F238E27FC236}">
              <a16:creationId xmlns:a16="http://schemas.microsoft.com/office/drawing/2014/main" id="{A9EB0A88-E2CE-4875-A97E-9559734508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05" name="AutoShape 31">
          <a:extLst>
            <a:ext uri="{FF2B5EF4-FFF2-40B4-BE49-F238E27FC236}">
              <a16:creationId xmlns:a16="http://schemas.microsoft.com/office/drawing/2014/main" id="{9E95DD56-8CB2-4EDA-8630-1AD75631AF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06" name="AutoShape 31">
          <a:extLst>
            <a:ext uri="{FF2B5EF4-FFF2-40B4-BE49-F238E27FC236}">
              <a16:creationId xmlns:a16="http://schemas.microsoft.com/office/drawing/2014/main" id="{C155BD83-50D7-4475-96C2-508591320BF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07" name="AutoShape 31">
          <a:extLst>
            <a:ext uri="{FF2B5EF4-FFF2-40B4-BE49-F238E27FC236}">
              <a16:creationId xmlns:a16="http://schemas.microsoft.com/office/drawing/2014/main" id="{E9F5CFE9-F65B-4842-AD7F-B1CD3830E9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08" name="AutoShape 31">
          <a:extLst>
            <a:ext uri="{FF2B5EF4-FFF2-40B4-BE49-F238E27FC236}">
              <a16:creationId xmlns:a16="http://schemas.microsoft.com/office/drawing/2014/main" id="{50F63409-A1F7-4D40-8832-742704F687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09" name="AutoShape 31">
          <a:extLst>
            <a:ext uri="{FF2B5EF4-FFF2-40B4-BE49-F238E27FC236}">
              <a16:creationId xmlns:a16="http://schemas.microsoft.com/office/drawing/2014/main" id="{8BBAB870-DAD2-47D2-AD55-ADD8E509EF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10" name="AutoShape 31">
          <a:extLst>
            <a:ext uri="{FF2B5EF4-FFF2-40B4-BE49-F238E27FC236}">
              <a16:creationId xmlns:a16="http://schemas.microsoft.com/office/drawing/2014/main" id="{AA50F2ED-6D10-4E0D-87D4-E1E1E386A2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11" name="AutoShape 31">
          <a:extLst>
            <a:ext uri="{FF2B5EF4-FFF2-40B4-BE49-F238E27FC236}">
              <a16:creationId xmlns:a16="http://schemas.microsoft.com/office/drawing/2014/main" id="{88D63328-49FF-4C42-821E-122F7084C1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12" name="AutoShape 31">
          <a:extLst>
            <a:ext uri="{FF2B5EF4-FFF2-40B4-BE49-F238E27FC236}">
              <a16:creationId xmlns:a16="http://schemas.microsoft.com/office/drawing/2014/main" id="{A765201B-8E95-4DBC-A0F0-604FF95067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13" name="AutoShape 31">
          <a:extLst>
            <a:ext uri="{FF2B5EF4-FFF2-40B4-BE49-F238E27FC236}">
              <a16:creationId xmlns:a16="http://schemas.microsoft.com/office/drawing/2014/main" id="{015F7166-3DB4-4E24-AA31-3E3CB627C92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14" name="AutoShape 31">
          <a:extLst>
            <a:ext uri="{FF2B5EF4-FFF2-40B4-BE49-F238E27FC236}">
              <a16:creationId xmlns:a16="http://schemas.microsoft.com/office/drawing/2014/main" id="{A5961ACE-141E-42BE-B328-F370347000C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15" name="AutoShape 31">
          <a:extLst>
            <a:ext uri="{FF2B5EF4-FFF2-40B4-BE49-F238E27FC236}">
              <a16:creationId xmlns:a16="http://schemas.microsoft.com/office/drawing/2014/main" id="{F5F8052E-5C1E-4672-85B6-5AB2F0F015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16" name="AutoShape 31">
          <a:extLst>
            <a:ext uri="{FF2B5EF4-FFF2-40B4-BE49-F238E27FC236}">
              <a16:creationId xmlns:a16="http://schemas.microsoft.com/office/drawing/2014/main" id="{9AE8F7F3-97D5-4FB8-A4B4-86BA5B1EB2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17" name="AutoShape 31">
          <a:extLst>
            <a:ext uri="{FF2B5EF4-FFF2-40B4-BE49-F238E27FC236}">
              <a16:creationId xmlns:a16="http://schemas.microsoft.com/office/drawing/2014/main" id="{52DEE3BD-5AFF-4200-88AC-64AA4882E47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18" name="AutoShape 31">
          <a:extLst>
            <a:ext uri="{FF2B5EF4-FFF2-40B4-BE49-F238E27FC236}">
              <a16:creationId xmlns:a16="http://schemas.microsoft.com/office/drawing/2014/main" id="{FEB7BD34-791A-459D-B82B-65EB1738B89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19" name="AutoShape 31">
          <a:extLst>
            <a:ext uri="{FF2B5EF4-FFF2-40B4-BE49-F238E27FC236}">
              <a16:creationId xmlns:a16="http://schemas.microsoft.com/office/drawing/2014/main" id="{6C96EAB4-2603-445F-83A7-61DC58DBE7A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20" name="AutoShape 31">
          <a:extLst>
            <a:ext uri="{FF2B5EF4-FFF2-40B4-BE49-F238E27FC236}">
              <a16:creationId xmlns:a16="http://schemas.microsoft.com/office/drawing/2014/main" id="{16C234B4-449B-42C8-9BA1-91A3A2D260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21" name="AutoShape 31">
          <a:extLst>
            <a:ext uri="{FF2B5EF4-FFF2-40B4-BE49-F238E27FC236}">
              <a16:creationId xmlns:a16="http://schemas.microsoft.com/office/drawing/2014/main" id="{0406A3C8-E7DD-44AC-AD2E-A5D11B3B21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22" name="AutoShape 31">
          <a:extLst>
            <a:ext uri="{FF2B5EF4-FFF2-40B4-BE49-F238E27FC236}">
              <a16:creationId xmlns:a16="http://schemas.microsoft.com/office/drawing/2014/main" id="{36E3EF3A-2850-46F2-997F-F8811D3DA0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23" name="AutoShape 31">
          <a:extLst>
            <a:ext uri="{FF2B5EF4-FFF2-40B4-BE49-F238E27FC236}">
              <a16:creationId xmlns:a16="http://schemas.microsoft.com/office/drawing/2014/main" id="{2280DFB3-4EB1-4314-81AA-1B1C6DFB233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24" name="AutoShape 31">
          <a:extLst>
            <a:ext uri="{FF2B5EF4-FFF2-40B4-BE49-F238E27FC236}">
              <a16:creationId xmlns:a16="http://schemas.microsoft.com/office/drawing/2014/main" id="{3FE3A721-765C-474C-A32A-0C7BEBD7CE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25" name="AutoShape 31">
          <a:extLst>
            <a:ext uri="{FF2B5EF4-FFF2-40B4-BE49-F238E27FC236}">
              <a16:creationId xmlns:a16="http://schemas.microsoft.com/office/drawing/2014/main" id="{54FF5CA9-DE3A-4D49-A35F-3854028AA7E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26" name="AutoShape 31">
          <a:extLst>
            <a:ext uri="{FF2B5EF4-FFF2-40B4-BE49-F238E27FC236}">
              <a16:creationId xmlns:a16="http://schemas.microsoft.com/office/drawing/2014/main" id="{DA4CF661-8E13-4718-9D07-D382B10B68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27" name="AutoShape 31">
          <a:extLst>
            <a:ext uri="{FF2B5EF4-FFF2-40B4-BE49-F238E27FC236}">
              <a16:creationId xmlns:a16="http://schemas.microsoft.com/office/drawing/2014/main" id="{6FD57981-99CF-4733-9D27-F9A39F89E63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28" name="AutoShape 31">
          <a:extLst>
            <a:ext uri="{FF2B5EF4-FFF2-40B4-BE49-F238E27FC236}">
              <a16:creationId xmlns:a16="http://schemas.microsoft.com/office/drawing/2014/main" id="{00168C63-EF36-410C-8C8A-FEEEE7C71D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29" name="AutoShape 31">
          <a:extLst>
            <a:ext uri="{FF2B5EF4-FFF2-40B4-BE49-F238E27FC236}">
              <a16:creationId xmlns:a16="http://schemas.microsoft.com/office/drawing/2014/main" id="{811A9D47-2F0D-474A-9144-AEF2F36B9B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30" name="AutoShape 31">
          <a:extLst>
            <a:ext uri="{FF2B5EF4-FFF2-40B4-BE49-F238E27FC236}">
              <a16:creationId xmlns:a16="http://schemas.microsoft.com/office/drawing/2014/main" id="{9D79B765-A99C-43E8-8309-8A9A62714D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31" name="AutoShape 31">
          <a:extLst>
            <a:ext uri="{FF2B5EF4-FFF2-40B4-BE49-F238E27FC236}">
              <a16:creationId xmlns:a16="http://schemas.microsoft.com/office/drawing/2014/main" id="{60355531-4C43-4119-8CB3-C0225F6748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32" name="AutoShape 31">
          <a:extLst>
            <a:ext uri="{FF2B5EF4-FFF2-40B4-BE49-F238E27FC236}">
              <a16:creationId xmlns:a16="http://schemas.microsoft.com/office/drawing/2014/main" id="{1E4E5E5F-BB12-44CC-AF8F-B2B8751F7A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33" name="AutoShape 31">
          <a:extLst>
            <a:ext uri="{FF2B5EF4-FFF2-40B4-BE49-F238E27FC236}">
              <a16:creationId xmlns:a16="http://schemas.microsoft.com/office/drawing/2014/main" id="{7E2B0EFA-B2D4-4423-B762-B83313345E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34" name="AutoShape 31">
          <a:extLst>
            <a:ext uri="{FF2B5EF4-FFF2-40B4-BE49-F238E27FC236}">
              <a16:creationId xmlns:a16="http://schemas.microsoft.com/office/drawing/2014/main" id="{6EEF6DB3-CB80-4B64-A7E8-6C366A1DBF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35" name="AutoShape 31">
          <a:extLst>
            <a:ext uri="{FF2B5EF4-FFF2-40B4-BE49-F238E27FC236}">
              <a16:creationId xmlns:a16="http://schemas.microsoft.com/office/drawing/2014/main" id="{5C3E2E37-E947-448D-AC58-554D89349FA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36" name="AutoShape 31">
          <a:extLst>
            <a:ext uri="{FF2B5EF4-FFF2-40B4-BE49-F238E27FC236}">
              <a16:creationId xmlns:a16="http://schemas.microsoft.com/office/drawing/2014/main" id="{DCF5AB9B-F2A3-4AED-BFFB-E05A075EE9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37" name="AutoShape 31">
          <a:extLst>
            <a:ext uri="{FF2B5EF4-FFF2-40B4-BE49-F238E27FC236}">
              <a16:creationId xmlns:a16="http://schemas.microsoft.com/office/drawing/2014/main" id="{9DE0670C-EBF3-471A-B1B7-41BF3697265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38" name="AutoShape 31">
          <a:extLst>
            <a:ext uri="{FF2B5EF4-FFF2-40B4-BE49-F238E27FC236}">
              <a16:creationId xmlns:a16="http://schemas.microsoft.com/office/drawing/2014/main" id="{1B192CC0-E4CD-4794-8D28-83C3F526A7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39" name="AutoShape 31">
          <a:extLst>
            <a:ext uri="{FF2B5EF4-FFF2-40B4-BE49-F238E27FC236}">
              <a16:creationId xmlns:a16="http://schemas.microsoft.com/office/drawing/2014/main" id="{06224F0E-D349-440D-96F0-6954CF13B3B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40" name="AutoShape 31">
          <a:extLst>
            <a:ext uri="{FF2B5EF4-FFF2-40B4-BE49-F238E27FC236}">
              <a16:creationId xmlns:a16="http://schemas.microsoft.com/office/drawing/2014/main" id="{C78D9D33-79CD-48E4-AE6F-27FC51803DB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41" name="AutoShape 31">
          <a:extLst>
            <a:ext uri="{FF2B5EF4-FFF2-40B4-BE49-F238E27FC236}">
              <a16:creationId xmlns:a16="http://schemas.microsoft.com/office/drawing/2014/main" id="{0AB3427D-5F99-43A9-A9BE-F3E49CBDFC4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42" name="AutoShape 31">
          <a:extLst>
            <a:ext uri="{FF2B5EF4-FFF2-40B4-BE49-F238E27FC236}">
              <a16:creationId xmlns:a16="http://schemas.microsoft.com/office/drawing/2014/main" id="{5C751C5C-47B5-42F8-A05A-93CCAEB492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43" name="AutoShape 31">
          <a:extLst>
            <a:ext uri="{FF2B5EF4-FFF2-40B4-BE49-F238E27FC236}">
              <a16:creationId xmlns:a16="http://schemas.microsoft.com/office/drawing/2014/main" id="{B23BD65F-8D0D-4558-8CA1-80CC801734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44" name="AutoShape 31">
          <a:extLst>
            <a:ext uri="{FF2B5EF4-FFF2-40B4-BE49-F238E27FC236}">
              <a16:creationId xmlns:a16="http://schemas.microsoft.com/office/drawing/2014/main" id="{7DE4D7B1-795F-49C3-B9B7-082CC92F3F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45" name="AutoShape 31">
          <a:extLst>
            <a:ext uri="{FF2B5EF4-FFF2-40B4-BE49-F238E27FC236}">
              <a16:creationId xmlns:a16="http://schemas.microsoft.com/office/drawing/2014/main" id="{B310923D-6BCE-4BF1-ADAB-C0ACDAE3FB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46" name="AutoShape 31">
          <a:extLst>
            <a:ext uri="{FF2B5EF4-FFF2-40B4-BE49-F238E27FC236}">
              <a16:creationId xmlns:a16="http://schemas.microsoft.com/office/drawing/2014/main" id="{29F6EB58-A0F1-4282-B1DE-5F2FC7112F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47" name="AutoShape 31">
          <a:extLst>
            <a:ext uri="{FF2B5EF4-FFF2-40B4-BE49-F238E27FC236}">
              <a16:creationId xmlns:a16="http://schemas.microsoft.com/office/drawing/2014/main" id="{A87BF044-B75E-4656-A088-239CB8EEFCD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48" name="AutoShape 31">
          <a:extLst>
            <a:ext uri="{FF2B5EF4-FFF2-40B4-BE49-F238E27FC236}">
              <a16:creationId xmlns:a16="http://schemas.microsoft.com/office/drawing/2014/main" id="{2FBDED93-D0BE-4C90-BE31-8D248A1630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49" name="AutoShape 31">
          <a:extLst>
            <a:ext uri="{FF2B5EF4-FFF2-40B4-BE49-F238E27FC236}">
              <a16:creationId xmlns:a16="http://schemas.microsoft.com/office/drawing/2014/main" id="{3AF2B731-F263-4A33-836A-379D4E344C0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50" name="AutoShape 31">
          <a:extLst>
            <a:ext uri="{FF2B5EF4-FFF2-40B4-BE49-F238E27FC236}">
              <a16:creationId xmlns:a16="http://schemas.microsoft.com/office/drawing/2014/main" id="{77151FC6-7B5B-4BF4-9F38-86AD8CCC99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51" name="AutoShape 31">
          <a:extLst>
            <a:ext uri="{FF2B5EF4-FFF2-40B4-BE49-F238E27FC236}">
              <a16:creationId xmlns:a16="http://schemas.microsoft.com/office/drawing/2014/main" id="{DA5D534B-0975-4927-B32E-59468AC7620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52" name="AutoShape 31">
          <a:extLst>
            <a:ext uri="{FF2B5EF4-FFF2-40B4-BE49-F238E27FC236}">
              <a16:creationId xmlns:a16="http://schemas.microsoft.com/office/drawing/2014/main" id="{77E669C8-0B9C-4956-A73D-B4F59E3006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53" name="AutoShape 31">
          <a:extLst>
            <a:ext uri="{FF2B5EF4-FFF2-40B4-BE49-F238E27FC236}">
              <a16:creationId xmlns:a16="http://schemas.microsoft.com/office/drawing/2014/main" id="{3CD5C8C9-DCDA-496C-8108-00FA26E6B01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54" name="AutoShape 31">
          <a:extLst>
            <a:ext uri="{FF2B5EF4-FFF2-40B4-BE49-F238E27FC236}">
              <a16:creationId xmlns:a16="http://schemas.microsoft.com/office/drawing/2014/main" id="{38F54037-336F-4035-8D16-92F0ACE4AD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55" name="AutoShape 31">
          <a:extLst>
            <a:ext uri="{FF2B5EF4-FFF2-40B4-BE49-F238E27FC236}">
              <a16:creationId xmlns:a16="http://schemas.microsoft.com/office/drawing/2014/main" id="{A423FF2E-4265-4C26-B45D-5A035A3DF23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56" name="AutoShape 31">
          <a:extLst>
            <a:ext uri="{FF2B5EF4-FFF2-40B4-BE49-F238E27FC236}">
              <a16:creationId xmlns:a16="http://schemas.microsoft.com/office/drawing/2014/main" id="{06F28DB5-0722-41DC-A271-3A9AA5D188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57" name="AutoShape 31">
          <a:extLst>
            <a:ext uri="{FF2B5EF4-FFF2-40B4-BE49-F238E27FC236}">
              <a16:creationId xmlns:a16="http://schemas.microsoft.com/office/drawing/2014/main" id="{1C8F99A3-159E-41AE-B5F6-D9F4665358F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58" name="AutoShape 31">
          <a:extLst>
            <a:ext uri="{FF2B5EF4-FFF2-40B4-BE49-F238E27FC236}">
              <a16:creationId xmlns:a16="http://schemas.microsoft.com/office/drawing/2014/main" id="{E191D310-17DA-4645-ABAC-ACFC9F313F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59" name="AutoShape 31">
          <a:extLst>
            <a:ext uri="{FF2B5EF4-FFF2-40B4-BE49-F238E27FC236}">
              <a16:creationId xmlns:a16="http://schemas.microsoft.com/office/drawing/2014/main" id="{615B3556-60A7-4FE7-B4A7-2FF98B89A1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60" name="AutoShape 31">
          <a:extLst>
            <a:ext uri="{FF2B5EF4-FFF2-40B4-BE49-F238E27FC236}">
              <a16:creationId xmlns:a16="http://schemas.microsoft.com/office/drawing/2014/main" id="{4D060A93-B6DD-4D9B-99D6-87AA6113AD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61" name="AutoShape 31">
          <a:extLst>
            <a:ext uri="{FF2B5EF4-FFF2-40B4-BE49-F238E27FC236}">
              <a16:creationId xmlns:a16="http://schemas.microsoft.com/office/drawing/2014/main" id="{3CA3E519-94B0-4939-A7E9-1D0D74A8C8E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62" name="AutoShape 31">
          <a:extLst>
            <a:ext uri="{FF2B5EF4-FFF2-40B4-BE49-F238E27FC236}">
              <a16:creationId xmlns:a16="http://schemas.microsoft.com/office/drawing/2014/main" id="{0FFC9864-E8F3-49F3-B98C-DEF923D050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63" name="AutoShape 31">
          <a:extLst>
            <a:ext uri="{FF2B5EF4-FFF2-40B4-BE49-F238E27FC236}">
              <a16:creationId xmlns:a16="http://schemas.microsoft.com/office/drawing/2014/main" id="{7FB2646F-A4FA-46E4-BBA6-7E1DCC4F711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64" name="AutoShape 31">
          <a:extLst>
            <a:ext uri="{FF2B5EF4-FFF2-40B4-BE49-F238E27FC236}">
              <a16:creationId xmlns:a16="http://schemas.microsoft.com/office/drawing/2014/main" id="{D0774A1F-4932-4861-849C-0CB9AD6846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65" name="AutoShape 31">
          <a:extLst>
            <a:ext uri="{FF2B5EF4-FFF2-40B4-BE49-F238E27FC236}">
              <a16:creationId xmlns:a16="http://schemas.microsoft.com/office/drawing/2014/main" id="{4B493380-F4BB-4063-BF6D-13C9042E20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66" name="AutoShape 31">
          <a:extLst>
            <a:ext uri="{FF2B5EF4-FFF2-40B4-BE49-F238E27FC236}">
              <a16:creationId xmlns:a16="http://schemas.microsoft.com/office/drawing/2014/main" id="{CA5D5421-583E-438A-9730-550FCDDE53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67" name="AutoShape 31">
          <a:extLst>
            <a:ext uri="{FF2B5EF4-FFF2-40B4-BE49-F238E27FC236}">
              <a16:creationId xmlns:a16="http://schemas.microsoft.com/office/drawing/2014/main" id="{57FF4B88-28CE-4D81-9AE3-E37E2AD4D94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68" name="AutoShape 31">
          <a:extLst>
            <a:ext uri="{FF2B5EF4-FFF2-40B4-BE49-F238E27FC236}">
              <a16:creationId xmlns:a16="http://schemas.microsoft.com/office/drawing/2014/main" id="{3B464926-4E05-46E9-AFED-2E4E3AA70D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69" name="AutoShape 31">
          <a:extLst>
            <a:ext uri="{FF2B5EF4-FFF2-40B4-BE49-F238E27FC236}">
              <a16:creationId xmlns:a16="http://schemas.microsoft.com/office/drawing/2014/main" id="{911ACCDE-F594-4149-AB7E-A119B0DA494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70" name="AutoShape 31">
          <a:extLst>
            <a:ext uri="{FF2B5EF4-FFF2-40B4-BE49-F238E27FC236}">
              <a16:creationId xmlns:a16="http://schemas.microsoft.com/office/drawing/2014/main" id="{8BA6BEA3-BC7D-4AA7-9FC6-7DB046CEF2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71" name="AutoShape 31">
          <a:extLst>
            <a:ext uri="{FF2B5EF4-FFF2-40B4-BE49-F238E27FC236}">
              <a16:creationId xmlns:a16="http://schemas.microsoft.com/office/drawing/2014/main" id="{40DA6462-8A61-40FD-99E6-EDBDFA43AE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72" name="AutoShape 31">
          <a:extLst>
            <a:ext uri="{FF2B5EF4-FFF2-40B4-BE49-F238E27FC236}">
              <a16:creationId xmlns:a16="http://schemas.microsoft.com/office/drawing/2014/main" id="{799201CE-BDCE-485A-A072-B52B8024CA1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73" name="AutoShape 31">
          <a:extLst>
            <a:ext uri="{FF2B5EF4-FFF2-40B4-BE49-F238E27FC236}">
              <a16:creationId xmlns:a16="http://schemas.microsoft.com/office/drawing/2014/main" id="{99365C8D-11E5-4793-AE53-D190ADECFE0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74" name="AutoShape 31">
          <a:extLst>
            <a:ext uri="{FF2B5EF4-FFF2-40B4-BE49-F238E27FC236}">
              <a16:creationId xmlns:a16="http://schemas.microsoft.com/office/drawing/2014/main" id="{8C6595FD-F948-4A6E-B6D1-32DF10EFCD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75" name="AutoShape 31">
          <a:extLst>
            <a:ext uri="{FF2B5EF4-FFF2-40B4-BE49-F238E27FC236}">
              <a16:creationId xmlns:a16="http://schemas.microsoft.com/office/drawing/2014/main" id="{7311C672-9117-4245-B4D1-F1AAB9A287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76" name="AutoShape 31">
          <a:extLst>
            <a:ext uri="{FF2B5EF4-FFF2-40B4-BE49-F238E27FC236}">
              <a16:creationId xmlns:a16="http://schemas.microsoft.com/office/drawing/2014/main" id="{F17672A1-A793-45F4-BFB3-045A256554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77" name="AutoShape 31">
          <a:extLst>
            <a:ext uri="{FF2B5EF4-FFF2-40B4-BE49-F238E27FC236}">
              <a16:creationId xmlns:a16="http://schemas.microsoft.com/office/drawing/2014/main" id="{98042185-FCC5-4BCD-96BE-45E75707A2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78" name="AutoShape 31">
          <a:extLst>
            <a:ext uri="{FF2B5EF4-FFF2-40B4-BE49-F238E27FC236}">
              <a16:creationId xmlns:a16="http://schemas.microsoft.com/office/drawing/2014/main" id="{F5062741-2697-43A5-A2CB-7320BA77092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79" name="AutoShape 31">
          <a:extLst>
            <a:ext uri="{FF2B5EF4-FFF2-40B4-BE49-F238E27FC236}">
              <a16:creationId xmlns:a16="http://schemas.microsoft.com/office/drawing/2014/main" id="{6EC6E0BC-AFDC-4C43-B1D7-73E54731AF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80" name="AutoShape 31">
          <a:extLst>
            <a:ext uri="{FF2B5EF4-FFF2-40B4-BE49-F238E27FC236}">
              <a16:creationId xmlns:a16="http://schemas.microsoft.com/office/drawing/2014/main" id="{A24A27D0-0D5C-4B96-BCFB-A20CAB065B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81" name="AutoShape 31">
          <a:extLst>
            <a:ext uri="{FF2B5EF4-FFF2-40B4-BE49-F238E27FC236}">
              <a16:creationId xmlns:a16="http://schemas.microsoft.com/office/drawing/2014/main" id="{B272A498-40E2-4753-B482-EBC0C1168E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82" name="AutoShape 31">
          <a:extLst>
            <a:ext uri="{FF2B5EF4-FFF2-40B4-BE49-F238E27FC236}">
              <a16:creationId xmlns:a16="http://schemas.microsoft.com/office/drawing/2014/main" id="{33B77DBC-A0EE-41D7-BCDE-09D9859349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83" name="AutoShape 31">
          <a:extLst>
            <a:ext uri="{FF2B5EF4-FFF2-40B4-BE49-F238E27FC236}">
              <a16:creationId xmlns:a16="http://schemas.microsoft.com/office/drawing/2014/main" id="{F548E6BB-00FA-4DFC-A384-495D5B47C2C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84" name="AutoShape 31">
          <a:extLst>
            <a:ext uri="{FF2B5EF4-FFF2-40B4-BE49-F238E27FC236}">
              <a16:creationId xmlns:a16="http://schemas.microsoft.com/office/drawing/2014/main" id="{DDCAF574-C97D-42AA-B424-D8015ACC53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85" name="AutoShape 31">
          <a:extLst>
            <a:ext uri="{FF2B5EF4-FFF2-40B4-BE49-F238E27FC236}">
              <a16:creationId xmlns:a16="http://schemas.microsoft.com/office/drawing/2014/main" id="{F4EE95A4-5FEA-4589-86CB-B01AA26FA0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86" name="AutoShape 31">
          <a:extLst>
            <a:ext uri="{FF2B5EF4-FFF2-40B4-BE49-F238E27FC236}">
              <a16:creationId xmlns:a16="http://schemas.microsoft.com/office/drawing/2014/main" id="{6DC0665E-41C7-4B95-B0E0-9F985EFA79E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87" name="AutoShape 31">
          <a:extLst>
            <a:ext uri="{FF2B5EF4-FFF2-40B4-BE49-F238E27FC236}">
              <a16:creationId xmlns:a16="http://schemas.microsoft.com/office/drawing/2014/main" id="{F6F7DA6D-179E-4C48-9CCF-2E8B2B76A63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88" name="AutoShape 31">
          <a:extLst>
            <a:ext uri="{FF2B5EF4-FFF2-40B4-BE49-F238E27FC236}">
              <a16:creationId xmlns:a16="http://schemas.microsoft.com/office/drawing/2014/main" id="{8FFFD094-4813-4C12-85C6-1CFAC05CFE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89" name="AutoShape 31">
          <a:extLst>
            <a:ext uri="{FF2B5EF4-FFF2-40B4-BE49-F238E27FC236}">
              <a16:creationId xmlns:a16="http://schemas.microsoft.com/office/drawing/2014/main" id="{83F31A25-7409-4F37-8F86-6ACDFE9D61E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90" name="AutoShape 31">
          <a:extLst>
            <a:ext uri="{FF2B5EF4-FFF2-40B4-BE49-F238E27FC236}">
              <a16:creationId xmlns:a16="http://schemas.microsoft.com/office/drawing/2014/main" id="{FEF2D33C-18DD-4B1D-9BD0-8078A814F1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91" name="AutoShape 31">
          <a:extLst>
            <a:ext uri="{FF2B5EF4-FFF2-40B4-BE49-F238E27FC236}">
              <a16:creationId xmlns:a16="http://schemas.microsoft.com/office/drawing/2014/main" id="{7A0FFBA7-0637-44DB-978A-9BE4EC44213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92" name="AutoShape 31">
          <a:extLst>
            <a:ext uri="{FF2B5EF4-FFF2-40B4-BE49-F238E27FC236}">
              <a16:creationId xmlns:a16="http://schemas.microsoft.com/office/drawing/2014/main" id="{B2B2662F-47A9-4834-863E-EE271C21FC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93" name="AutoShape 31">
          <a:extLst>
            <a:ext uri="{FF2B5EF4-FFF2-40B4-BE49-F238E27FC236}">
              <a16:creationId xmlns:a16="http://schemas.microsoft.com/office/drawing/2014/main" id="{F8C2EB0D-1E25-4FFF-8046-A3B3D32494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94" name="AutoShape 31">
          <a:extLst>
            <a:ext uri="{FF2B5EF4-FFF2-40B4-BE49-F238E27FC236}">
              <a16:creationId xmlns:a16="http://schemas.microsoft.com/office/drawing/2014/main" id="{48D6CF45-F177-4A41-94BD-707AAC2213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95" name="AutoShape 31">
          <a:extLst>
            <a:ext uri="{FF2B5EF4-FFF2-40B4-BE49-F238E27FC236}">
              <a16:creationId xmlns:a16="http://schemas.microsoft.com/office/drawing/2014/main" id="{A354FAB4-F172-46AA-BF2D-8E152D04E5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96" name="AutoShape 31">
          <a:extLst>
            <a:ext uri="{FF2B5EF4-FFF2-40B4-BE49-F238E27FC236}">
              <a16:creationId xmlns:a16="http://schemas.microsoft.com/office/drawing/2014/main" id="{A1F12CB3-DDE4-4C31-93C2-8AD9FCE9A04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97" name="AutoShape 31">
          <a:extLst>
            <a:ext uri="{FF2B5EF4-FFF2-40B4-BE49-F238E27FC236}">
              <a16:creationId xmlns:a16="http://schemas.microsoft.com/office/drawing/2014/main" id="{3C621C06-9AD8-4F6E-B86F-8CC32161C6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98" name="AutoShape 31">
          <a:extLst>
            <a:ext uri="{FF2B5EF4-FFF2-40B4-BE49-F238E27FC236}">
              <a16:creationId xmlns:a16="http://schemas.microsoft.com/office/drawing/2014/main" id="{82656093-0446-4D36-BA04-E7662EEB03F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399" name="AutoShape 31">
          <a:extLst>
            <a:ext uri="{FF2B5EF4-FFF2-40B4-BE49-F238E27FC236}">
              <a16:creationId xmlns:a16="http://schemas.microsoft.com/office/drawing/2014/main" id="{85C00F7B-F04D-44F4-8706-0D834EB6043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00" name="AutoShape 31">
          <a:extLst>
            <a:ext uri="{FF2B5EF4-FFF2-40B4-BE49-F238E27FC236}">
              <a16:creationId xmlns:a16="http://schemas.microsoft.com/office/drawing/2014/main" id="{94072572-B631-4245-BF27-E8BB9FA0CE9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01" name="AutoShape 31">
          <a:extLst>
            <a:ext uri="{FF2B5EF4-FFF2-40B4-BE49-F238E27FC236}">
              <a16:creationId xmlns:a16="http://schemas.microsoft.com/office/drawing/2014/main" id="{458A5C53-A11F-4B7C-8797-C0FC29E8AB4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02" name="AutoShape 31">
          <a:extLst>
            <a:ext uri="{FF2B5EF4-FFF2-40B4-BE49-F238E27FC236}">
              <a16:creationId xmlns:a16="http://schemas.microsoft.com/office/drawing/2014/main" id="{75B4B694-05DC-4244-BE6F-A8862E30BDF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03" name="AutoShape 31">
          <a:extLst>
            <a:ext uri="{FF2B5EF4-FFF2-40B4-BE49-F238E27FC236}">
              <a16:creationId xmlns:a16="http://schemas.microsoft.com/office/drawing/2014/main" id="{69D4E4A9-9C68-4E19-8C48-5CA0345982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04" name="AutoShape 31">
          <a:extLst>
            <a:ext uri="{FF2B5EF4-FFF2-40B4-BE49-F238E27FC236}">
              <a16:creationId xmlns:a16="http://schemas.microsoft.com/office/drawing/2014/main" id="{FA9386A8-F5DE-4797-A713-CC3DA5EDED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05" name="AutoShape 31">
          <a:extLst>
            <a:ext uri="{FF2B5EF4-FFF2-40B4-BE49-F238E27FC236}">
              <a16:creationId xmlns:a16="http://schemas.microsoft.com/office/drawing/2014/main" id="{7355402A-6961-413E-8A27-999E62D44CC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06" name="AutoShape 31">
          <a:extLst>
            <a:ext uri="{FF2B5EF4-FFF2-40B4-BE49-F238E27FC236}">
              <a16:creationId xmlns:a16="http://schemas.microsoft.com/office/drawing/2014/main" id="{8BC78D81-1028-44B9-B957-A91E352763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07" name="AutoShape 31">
          <a:extLst>
            <a:ext uri="{FF2B5EF4-FFF2-40B4-BE49-F238E27FC236}">
              <a16:creationId xmlns:a16="http://schemas.microsoft.com/office/drawing/2014/main" id="{252B19CC-DE14-4F43-91BA-822BFC68597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08" name="AutoShape 31">
          <a:extLst>
            <a:ext uri="{FF2B5EF4-FFF2-40B4-BE49-F238E27FC236}">
              <a16:creationId xmlns:a16="http://schemas.microsoft.com/office/drawing/2014/main" id="{D51D848E-4357-405D-8CE4-BE9379D9409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09" name="AutoShape 31">
          <a:extLst>
            <a:ext uri="{FF2B5EF4-FFF2-40B4-BE49-F238E27FC236}">
              <a16:creationId xmlns:a16="http://schemas.microsoft.com/office/drawing/2014/main" id="{3B8233C7-338C-49D8-BAA7-7D759B4196D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10" name="AutoShape 31">
          <a:extLst>
            <a:ext uri="{FF2B5EF4-FFF2-40B4-BE49-F238E27FC236}">
              <a16:creationId xmlns:a16="http://schemas.microsoft.com/office/drawing/2014/main" id="{D3AC0623-E383-47EE-8931-49A4458E1C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11" name="AutoShape 31">
          <a:extLst>
            <a:ext uri="{FF2B5EF4-FFF2-40B4-BE49-F238E27FC236}">
              <a16:creationId xmlns:a16="http://schemas.microsoft.com/office/drawing/2014/main" id="{718AA72D-A3F6-4927-906D-C0A741F31E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12" name="AutoShape 31">
          <a:extLst>
            <a:ext uri="{FF2B5EF4-FFF2-40B4-BE49-F238E27FC236}">
              <a16:creationId xmlns:a16="http://schemas.microsoft.com/office/drawing/2014/main" id="{7AA82B57-FD6C-4DFD-9B8E-2919970D58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13" name="AutoShape 31">
          <a:extLst>
            <a:ext uri="{FF2B5EF4-FFF2-40B4-BE49-F238E27FC236}">
              <a16:creationId xmlns:a16="http://schemas.microsoft.com/office/drawing/2014/main" id="{CC580226-C5CE-4AC2-997F-5F1AD7CB7A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14" name="AutoShape 31">
          <a:extLst>
            <a:ext uri="{FF2B5EF4-FFF2-40B4-BE49-F238E27FC236}">
              <a16:creationId xmlns:a16="http://schemas.microsoft.com/office/drawing/2014/main" id="{641D8342-E1A3-4E08-B3A5-B87301D801F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15" name="AutoShape 31">
          <a:extLst>
            <a:ext uri="{FF2B5EF4-FFF2-40B4-BE49-F238E27FC236}">
              <a16:creationId xmlns:a16="http://schemas.microsoft.com/office/drawing/2014/main" id="{ABDD3749-F74C-427C-BE8E-03D56ADFE43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16" name="AutoShape 31">
          <a:extLst>
            <a:ext uri="{FF2B5EF4-FFF2-40B4-BE49-F238E27FC236}">
              <a16:creationId xmlns:a16="http://schemas.microsoft.com/office/drawing/2014/main" id="{E5D15608-91F6-4A69-BE7C-4249453972B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17" name="AutoShape 31">
          <a:extLst>
            <a:ext uri="{FF2B5EF4-FFF2-40B4-BE49-F238E27FC236}">
              <a16:creationId xmlns:a16="http://schemas.microsoft.com/office/drawing/2014/main" id="{D8DE2AE9-FD02-4280-A458-4CC113B71E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18" name="AutoShape 31">
          <a:extLst>
            <a:ext uri="{FF2B5EF4-FFF2-40B4-BE49-F238E27FC236}">
              <a16:creationId xmlns:a16="http://schemas.microsoft.com/office/drawing/2014/main" id="{641501D3-6097-4ED8-85AC-ABD9F0A58A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19" name="AutoShape 31">
          <a:extLst>
            <a:ext uri="{FF2B5EF4-FFF2-40B4-BE49-F238E27FC236}">
              <a16:creationId xmlns:a16="http://schemas.microsoft.com/office/drawing/2014/main" id="{4DFF21FC-97C7-4FCA-89C5-B32B15DCE1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20" name="AutoShape 31">
          <a:extLst>
            <a:ext uri="{FF2B5EF4-FFF2-40B4-BE49-F238E27FC236}">
              <a16:creationId xmlns:a16="http://schemas.microsoft.com/office/drawing/2014/main" id="{5E948E5C-7328-4B22-9BC2-423F5CFC766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21" name="AutoShape 31">
          <a:extLst>
            <a:ext uri="{FF2B5EF4-FFF2-40B4-BE49-F238E27FC236}">
              <a16:creationId xmlns:a16="http://schemas.microsoft.com/office/drawing/2014/main" id="{AD7FA334-C9AB-4E4C-BDEA-4892A6DEF3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22" name="AutoShape 31">
          <a:extLst>
            <a:ext uri="{FF2B5EF4-FFF2-40B4-BE49-F238E27FC236}">
              <a16:creationId xmlns:a16="http://schemas.microsoft.com/office/drawing/2014/main" id="{69436341-5E1E-40F9-AF54-20BCE65851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23" name="AutoShape 31">
          <a:extLst>
            <a:ext uri="{FF2B5EF4-FFF2-40B4-BE49-F238E27FC236}">
              <a16:creationId xmlns:a16="http://schemas.microsoft.com/office/drawing/2014/main" id="{2CA5CA91-3517-45AF-B7F6-A77C9B3217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24" name="AutoShape 31">
          <a:extLst>
            <a:ext uri="{FF2B5EF4-FFF2-40B4-BE49-F238E27FC236}">
              <a16:creationId xmlns:a16="http://schemas.microsoft.com/office/drawing/2014/main" id="{3BD7872F-56DF-4690-B1E0-6BC3870E1A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25" name="AutoShape 31">
          <a:extLst>
            <a:ext uri="{FF2B5EF4-FFF2-40B4-BE49-F238E27FC236}">
              <a16:creationId xmlns:a16="http://schemas.microsoft.com/office/drawing/2014/main" id="{08278F50-2C19-4C00-9332-98018B7675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26" name="AutoShape 31">
          <a:extLst>
            <a:ext uri="{FF2B5EF4-FFF2-40B4-BE49-F238E27FC236}">
              <a16:creationId xmlns:a16="http://schemas.microsoft.com/office/drawing/2014/main" id="{615A61CC-5036-40AB-AFE1-9C75B82FA0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27" name="AutoShape 31">
          <a:extLst>
            <a:ext uri="{FF2B5EF4-FFF2-40B4-BE49-F238E27FC236}">
              <a16:creationId xmlns:a16="http://schemas.microsoft.com/office/drawing/2014/main" id="{CFC6577F-0C77-4448-AB5D-3E0FCE85A7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28" name="AutoShape 31">
          <a:extLst>
            <a:ext uri="{FF2B5EF4-FFF2-40B4-BE49-F238E27FC236}">
              <a16:creationId xmlns:a16="http://schemas.microsoft.com/office/drawing/2014/main" id="{BAA0834C-87DF-4522-9ACC-81E57EC41A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29" name="AutoShape 31">
          <a:extLst>
            <a:ext uri="{FF2B5EF4-FFF2-40B4-BE49-F238E27FC236}">
              <a16:creationId xmlns:a16="http://schemas.microsoft.com/office/drawing/2014/main" id="{2E44F6D7-57CB-4C23-9CE8-76CC11FC24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30" name="AutoShape 31">
          <a:extLst>
            <a:ext uri="{FF2B5EF4-FFF2-40B4-BE49-F238E27FC236}">
              <a16:creationId xmlns:a16="http://schemas.microsoft.com/office/drawing/2014/main" id="{6DE939E7-A66C-40D6-8181-16AF605FBD3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31" name="AutoShape 31">
          <a:extLst>
            <a:ext uri="{FF2B5EF4-FFF2-40B4-BE49-F238E27FC236}">
              <a16:creationId xmlns:a16="http://schemas.microsoft.com/office/drawing/2014/main" id="{4E24BD51-8EBB-4579-93D6-13C5B8D871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32" name="AutoShape 31">
          <a:extLst>
            <a:ext uri="{FF2B5EF4-FFF2-40B4-BE49-F238E27FC236}">
              <a16:creationId xmlns:a16="http://schemas.microsoft.com/office/drawing/2014/main" id="{7D98FC46-1846-4596-95F3-D631CA9BFA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33" name="AutoShape 31">
          <a:extLst>
            <a:ext uri="{FF2B5EF4-FFF2-40B4-BE49-F238E27FC236}">
              <a16:creationId xmlns:a16="http://schemas.microsoft.com/office/drawing/2014/main" id="{9CCEF6D8-E59F-45E5-8B92-C8E51299ABA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34" name="AutoShape 31">
          <a:extLst>
            <a:ext uri="{FF2B5EF4-FFF2-40B4-BE49-F238E27FC236}">
              <a16:creationId xmlns:a16="http://schemas.microsoft.com/office/drawing/2014/main" id="{186A6426-F5BD-4763-8740-AB512B53CC1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35" name="AutoShape 31">
          <a:extLst>
            <a:ext uri="{FF2B5EF4-FFF2-40B4-BE49-F238E27FC236}">
              <a16:creationId xmlns:a16="http://schemas.microsoft.com/office/drawing/2014/main" id="{FB661546-F84F-4770-9AEE-85AB210E50A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36" name="AutoShape 31">
          <a:extLst>
            <a:ext uri="{FF2B5EF4-FFF2-40B4-BE49-F238E27FC236}">
              <a16:creationId xmlns:a16="http://schemas.microsoft.com/office/drawing/2014/main" id="{DABFFDFB-D73E-46FB-A2CA-4341678585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37" name="AutoShape 31">
          <a:extLst>
            <a:ext uri="{FF2B5EF4-FFF2-40B4-BE49-F238E27FC236}">
              <a16:creationId xmlns:a16="http://schemas.microsoft.com/office/drawing/2014/main" id="{11635A0A-EE95-46BC-88FF-3373C47F4BC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38" name="AutoShape 31">
          <a:extLst>
            <a:ext uri="{FF2B5EF4-FFF2-40B4-BE49-F238E27FC236}">
              <a16:creationId xmlns:a16="http://schemas.microsoft.com/office/drawing/2014/main" id="{F7808ECC-0FE5-4562-9278-A2C789FCC9D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39" name="AutoShape 31">
          <a:extLst>
            <a:ext uri="{FF2B5EF4-FFF2-40B4-BE49-F238E27FC236}">
              <a16:creationId xmlns:a16="http://schemas.microsoft.com/office/drawing/2014/main" id="{976C8690-8A42-464B-8FF3-ED18385A18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40" name="AutoShape 31">
          <a:extLst>
            <a:ext uri="{FF2B5EF4-FFF2-40B4-BE49-F238E27FC236}">
              <a16:creationId xmlns:a16="http://schemas.microsoft.com/office/drawing/2014/main" id="{B7CE74EC-C94C-41F7-904F-865A713E3C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41" name="AutoShape 31">
          <a:extLst>
            <a:ext uri="{FF2B5EF4-FFF2-40B4-BE49-F238E27FC236}">
              <a16:creationId xmlns:a16="http://schemas.microsoft.com/office/drawing/2014/main" id="{71FB85BF-0AE9-4095-8182-F930CF7205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42" name="AutoShape 31">
          <a:extLst>
            <a:ext uri="{FF2B5EF4-FFF2-40B4-BE49-F238E27FC236}">
              <a16:creationId xmlns:a16="http://schemas.microsoft.com/office/drawing/2014/main" id="{039A2F93-5DA6-4503-B742-970CC41DDA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43" name="AutoShape 31">
          <a:extLst>
            <a:ext uri="{FF2B5EF4-FFF2-40B4-BE49-F238E27FC236}">
              <a16:creationId xmlns:a16="http://schemas.microsoft.com/office/drawing/2014/main" id="{1E20C092-8579-44A9-8797-FD76FAE82C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44" name="AutoShape 31">
          <a:extLst>
            <a:ext uri="{FF2B5EF4-FFF2-40B4-BE49-F238E27FC236}">
              <a16:creationId xmlns:a16="http://schemas.microsoft.com/office/drawing/2014/main" id="{A4277DE9-8548-4AB5-AF8C-3929086CD3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45" name="AutoShape 31">
          <a:extLst>
            <a:ext uri="{FF2B5EF4-FFF2-40B4-BE49-F238E27FC236}">
              <a16:creationId xmlns:a16="http://schemas.microsoft.com/office/drawing/2014/main" id="{1AF8757A-64A9-4670-9D0B-6BD0AA6EE85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46" name="AutoShape 31">
          <a:extLst>
            <a:ext uri="{FF2B5EF4-FFF2-40B4-BE49-F238E27FC236}">
              <a16:creationId xmlns:a16="http://schemas.microsoft.com/office/drawing/2014/main" id="{7FEADB7A-516A-4C3E-A813-91C7DE283B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47" name="AutoShape 31">
          <a:extLst>
            <a:ext uri="{FF2B5EF4-FFF2-40B4-BE49-F238E27FC236}">
              <a16:creationId xmlns:a16="http://schemas.microsoft.com/office/drawing/2014/main" id="{4A79A13C-61CF-4278-AEB5-AF023F5A73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48" name="AutoShape 31">
          <a:extLst>
            <a:ext uri="{FF2B5EF4-FFF2-40B4-BE49-F238E27FC236}">
              <a16:creationId xmlns:a16="http://schemas.microsoft.com/office/drawing/2014/main" id="{BDFE7241-18C9-4979-97BE-A1C6051919C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49" name="AutoShape 31">
          <a:extLst>
            <a:ext uri="{FF2B5EF4-FFF2-40B4-BE49-F238E27FC236}">
              <a16:creationId xmlns:a16="http://schemas.microsoft.com/office/drawing/2014/main" id="{9C388C2C-62BB-4292-B569-45A2E4D7078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50" name="AutoShape 31">
          <a:extLst>
            <a:ext uri="{FF2B5EF4-FFF2-40B4-BE49-F238E27FC236}">
              <a16:creationId xmlns:a16="http://schemas.microsoft.com/office/drawing/2014/main" id="{74FE0EBB-3764-4216-B72F-75A51C1BC6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51" name="AutoShape 31">
          <a:extLst>
            <a:ext uri="{FF2B5EF4-FFF2-40B4-BE49-F238E27FC236}">
              <a16:creationId xmlns:a16="http://schemas.microsoft.com/office/drawing/2014/main" id="{0424FFE7-CD93-46B6-BAD3-13D3F069C16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52" name="AutoShape 31">
          <a:extLst>
            <a:ext uri="{FF2B5EF4-FFF2-40B4-BE49-F238E27FC236}">
              <a16:creationId xmlns:a16="http://schemas.microsoft.com/office/drawing/2014/main" id="{57D27C9C-3A41-45F0-8C82-D0325563BD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53" name="AutoShape 31">
          <a:extLst>
            <a:ext uri="{FF2B5EF4-FFF2-40B4-BE49-F238E27FC236}">
              <a16:creationId xmlns:a16="http://schemas.microsoft.com/office/drawing/2014/main" id="{702F6801-B2EE-4642-BFEC-581D55997C1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54" name="AutoShape 31">
          <a:extLst>
            <a:ext uri="{FF2B5EF4-FFF2-40B4-BE49-F238E27FC236}">
              <a16:creationId xmlns:a16="http://schemas.microsoft.com/office/drawing/2014/main" id="{08FAC562-EC50-4FE1-8EA9-18B230C9F5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55" name="AutoShape 31">
          <a:extLst>
            <a:ext uri="{FF2B5EF4-FFF2-40B4-BE49-F238E27FC236}">
              <a16:creationId xmlns:a16="http://schemas.microsoft.com/office/drawing/2014/main" id="{70AB5FFC-2C8A-49AF-8F28-6529E4C348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56" name="AutoShape 31">
          <a:extLst>
            <a:ext uri="{FF2B5EF4-FFF2-40B4-BE49-F238E27FC236}">
              <a16:creationId xmlns:a16="http://schemas.microsoft.com/office/drawing/2014/main" id="{0EC66E5F-8AC8-4EFB-970A-8FA1290276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57" name="AutoShape 31">
          <a:extLst>
            <a:ext uri="{FF2B5EF4-FFF2-40B4-BE49-F238E27FC236}">
              <a16:creationId xmlns:a16="http://schemas.microsoft.com/office/drawing/2014/main" id="{9623EFA8-AF76-460D-AAA3-DFFF4AC4C4F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58" name="AutoShape 31">
          <a:extLst>
            <a:ext uri="{FF2B5EF4-FFF2-40B4-BE49-F238E27FC236}">
              <a16:creationId xmlns:a16="http://schemas.microsoft.com/office/drawing/2014/main" id="{BA4379B4-F75D-4772-A9C6-E9A4A3C394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59" name="AutoShape 31">
          <a:extLst>
            <a:ext uri="{FF2B5EF4-FFF2-40B4-BE49-F238E27FC236}">
              <a16:creationId xmlns:a16="http://schemas.microsoft.com/office/drawing/2014/main" id="{C19861CC-DC94-4D54-A29A-6396E0B98C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60" name="AutoShape 31">
          <a:extLst>
            <a:ext uri="{FF2B5EF4-FFF2-40B4-BE49-F238E27FC236}">
              <a16:creationId xmlns:a16="http://schemas.microsoft.com/office/drawing/2014/main" id="{A32787CE-3CDE-4077-A9E2-8FE40931B0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61" name="AutoShape 31">
          <a:extLst>
            <a:ext uri="{FF2B5EF4-FFF2-40B4-BE49-F238E27FC236}">
              <a16:creationId xmlns:a16="http://schemas.microsoft.com/office/drawing/2014/main" id="{9DD4300D-C59F-48AE-B0D3-D24E846F5CA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62" name="AutoShape 31">
          <a:extLst>
            <a:ext uri="{FF2B5EF4-FFF2-40B4-BE49-F238E27FC236}">
              <a16:creationId xmlns:a16="http://schemas.microsoft.com/office/drawing/2014/main" id="{87808C03-ABD4-4C15-9A8B-A9ADDCA88E4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63" name="AutoShape 31">
          <a:extLst>
            <a:ext uri="{FF2B5EF4-FFF2-40B4-BE49-F238E27FC236}">
              <a16:creationId xmlns:a16="http://schemas.microsoft.com/office/drawing/2014/main" id="{94ADBC38-6F7B-4C19-A679-E6BD606BEB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64" name="AutoShape 31">
          <a:extLst>
            <a:ext uri="{FF2B5EF4-FFF2-40B4-BE49-F238E27FC236}">
              <a16:creationId xmlns:a16="http://schemas.microsoft.com/office/drawing/2014/main" id="{C586207E-1812-426B-AF4D-6776AE9064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65" name="AutoShape 31">
          <a:extLst>
            <a:ext uri="{FF2B5EF4-FFF2-40B4-BE49-F238E27FC236}">
              <a16:creationId xmlns:a16="http://schemas.microsoft.com/office/drawing/2014/main" id="{F1416F56-E04C-433D-926E-6D76A30915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66" name="AutoShape 31">
          <a:extLst>
            <a:ext uri="{FF2B5EF4-FFF2-40B4-BE49-F238E27FC236}">
              <a16:creationId xmlns:a16="http://schemas.microsoft.com/office/drawing/2014/main" id="{FD042ED7-4CF8-4F2D-B3CC-733822B681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67" name="AutoShape 31">
          <a:extLst>
            <a:ext uri="{FF2B5EF4-FFF2-40B4-BE49-F238E27FC236}">
              <a16:creationId xmlns:a16="http://schemas.microsoft.com/office/drawing/2014/main" id="{2B895616-CCD9-448D-9C5C-C1CEFA010D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68" name="AutoShape 31">
          <a:extLst>
            <a:ext uri="{FF2B5EF4-FFF2-40B4-BE49-F238E27FC236}">
              <a16:creationId xmlns:a16="http://schemas.microsoft.com/office/drawing/2014/main" id="{C2D27ADD-60F1-4042-9A5C-960CD2E418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69" name="AutoShape 31">
          <a:extLst>
            <a:ext uri="{FF2B5EF4-FFF2-40B4-BE49-F238E27FC236}">
              <a16:creationId xmlns:a16="http://schemas.microsoft.com/office/drawing/2014/main" id="{6EB8BF17-D623-4D62-AAA5-DCC8F3D0A53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70" name="AutoShape 31">
          <a:extLst>
            <a:ext uri="{FF2B5EF4-FFF2-40B4-BE49-F238E27FC236}">
              <a16:creationId xmlns:a16="http://schemas.microsoft.com/office/drawing/2014/main" id="{67C5702E-274B-47FB-AB84-F395A1D470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71" name="AutoShape 31">
          <a:extLst>
            <a:ext uri="{FF2B5EF4-FFF2-40B4-BE49-F238E27FC236}">
              <a16:creationId xmlns:a16="http://schemas.microsoft.com/office/drawing/2014/main" id="{237444CA-E43F-48B0-AEFA-CE73F93F1A9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72" name="AutoShape 31">
          <a:extLst>
            <a:ext uri="{FF2B5EF4-FFF2-40B4-BE49-F238E27FC236}">
              <a16:creationId xmlns:a16="http://schemas.microsoft.com/office/drawing/2014/main" id="{72EE0834-5B88-4756-B083-2994B90806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73" name="AutoShape 31">
          <a:extLst>
            <a:ext uri="{FF2B5EF4-FFF2-40B4-BE49-F238E27FC236}">
              <a16:creationId xmlns:a16="http://schemas.microsoft.com/office/drawing/2014/main" id="{5B61B8DF-7F82-44A3-B6F2-552E657009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74" name="AutoShape 31">
          <a:extLst>
            <a:ext uri="{FF2B5EF4-FFF2-40B4-BE49-F238E27FC236}">
              <a16:creationId xmlns:a16="http://schemas.microsoft.com/office/drawing/2014/main" id="{4584F8E2-999E-4265-9D2C-F39DF2E39E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75" name="AutoShape 31">
          <a:extLst>
            <a:ext uri="{FF2B5EF4-FFF2-40B4-BE49-F238E27FC236}">
              <a16:creationId xmlns:a16="http://schemas.microsoft.com/office/drawing/2014/main" id="{90610A3F-3E63-44C8-BF80-4D60C80D37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76" name="AutoShape 31">
          <a:extLst>
            <a:ext uri="{FF2B5EF4-FFF2-40B4-BE49-F238E27FC236}">
              <a16:creationId xmlns:a16="http://schemas.microsoft.com/office/drawing/2014/main" id="{C611FA94-A2A0-4E2B-AA5F-1CC411B95E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77" name="AutoShape 31">
          <a:extLst>
            <a:ext uri="{FF2B5EF4-FFF2-40B4-BE49-F238E27FC236}">
              <a16:creationId xmlns:a16="http://schemas.microsoft.com/office/drawing/2014/main" id="{5066E22D-37FB-4E5D-AAA1-EB4EEB58EB3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78" name="AutoShape 31">
          <a:extLst>
            <a:ext uri="{FF2B5EF4-FFF2-40B4-BE49-F238E27FC236}">
              <a16:creationId xmlns:a16="http://schemas.microsoft.com/office/drawing/2014/main" id="{2E533B0C-0914-43E1-8CB5-24C615F6EE7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79" name="AutoShape 31">
          <a:extLst>
            <a:ext uri="{FF2B5EF4-FFF2-40B4-BE49-F238E27FC236}">
              <a16:creationId xmlns:a16="http://schemas.microsoft.com/office/drawing/2014/main" id="{79A3AB46-6E7B-4867-8FE5-D9CC4F427F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80" name="AutoShape 31">
          <a:extLst>
            <a:ext uri="{FF2B5EF4-FFF2-40B4-BE49-F238E27FC236}">
              <a16:creationId xmlns:a16="http://schemas.microsoft.com/office/drawing/2014/main" id="{E3F42460-CD23-4C9A-BFD5-D8555645480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81" name="AutoShape 31">
          <a:extLst>
            <a:ext uri="{FF2B5EF4-FFF2-40B4-BE49-F238E27FC236}">
              <a16:creationId xmlns:a16="http://schemas.microsoft.com/office/drawing/2014/main" id="{014FC323-3E5F-40AA-9FA9-6F47E37DC9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82" name="AutoShape 31">
          <a:extLst>
            <a:ext uri="{FF2B5EF4-FFF2-40B4-BE49-F238E27FC236}">
              <a16:creationId xmlns:a16="http://schemas.microsoft.com/office/drawing/2014/main" id="{2D9B1BDA-5E81-459A-A13F-D8887194C11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83" name="AutoShape 31">
          <a:extLst>
            <a:ext uri="{FF2B5EF4-FFF2-40B4-BE49-F238E27FC236}">
              <a16:creationId xmlns:a16="http://schemas.microsoft.com/office/drawing/2014/main" id="{5369EB24-E3CC-42AB-B2D1-A1A2D53AB4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84" name="AutoShape 31">
          <a:extLst>
            <a:ext uri="{FF2B5EF4-FFF2-40B4-BE49-F238E27FC236}">
              <a16:creationId xmlns:a16="http://schemas.microsoft.com/office/drawing/2014/main" id="{2790DD80-44BC-46B4-A742-60F2AF75B98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85" name="AutoShape 31">
          <a:extLst>
            <a:ext uri="{FF2B5EF4-FFF2-40B4-BE49-F238E27FC236}">
              <a16:creationId xmlns:a16="http://schemas.microsoft.com/office/drawing/2014/main" id="{A2FA7B80-EFEE-4F0C-B56C-AEC65630C6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86" name="AutoShape 31">
          <a:extLst>
            <a:ext uri="{FF2B5EF4-FFF2-40B4-BE49-F238E27FC236}">
              <a16:creationId xmlns:a16="http://schemas.microsoft.com/office/drawing/2014/main" id="{31D23F38-D633-47A7-895D-83AEF5C53E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87" name="AutoShape 31">
          <a:extLst>
            <a:ext uri="{FF2B5EF4-FFF2-40B4-BE49-F238E27FC236}">
              <a16:creationId xmlns:a16="http://schemas.microsoft.com/office/drawing/2014/main" id="{03DF3872-0917-40E1-B5DD-2FDA08042C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88" name="AutoShape 31">
          <a:extLst>
            <a:ext uri="{FF2B5EF4-FFF2-40B4-BE49-F238E27FC236}">
              <a16:creationId xmlns:a16="http://schemas.microsoft.com/office/drawing/2014/main" id="{DC0A1C2C-206A-48CE-838B-C2F0542A36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89" name="AutoShape 31">
          <a:extLst>
            <a:ext uri="{FF2B5EF4-FFF2-40B4-BE49-F238E27FC236}">
              <a16:creationId xmlns:a16="http://schemas.microsoft.com/office/drawing/2014/main" id="{2B82DC9F-40F1-40E6-B03B-4DA4C002AD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90" name="AutoShape 31">
          <a:extLst>
            <a:ext uri="{FF2B5EF4-FFF2-40B4-BE49-F238E27FC236}">
              <a16:creationId xmlns:a16="http://schemas.microsoft.com/office/drawing/2014/main" id="{BF5F6D15-3DF3-4A07-8FED-18E6EA749E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91" name="AutoShape 31">
          <a:extLst>
            <a:ext uri="{FF2B5EF4-FFF2-40B4-BE49-F238E27FC236}">
              <a16:creationId xmlns:a16="http://schemas.microsoft.com/office/drawing/2014/main" id="{AAA29537-D3A7-4AB4-9A31-C5EDB4A39C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92" name="AutoShape 31">
          <a:extLst>
            <a:ext uri="{FF2B5EF4-FFF2-40B4-BE49-F238E27FC236}">
              <a16:creationId xmlns:a16="http://schemas.microsoft.com/office/drawing/2014/main" id="{2551C64F-E7F2-4E6C-9D84-990B790E10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93" name="AutoShape 31">
          <a:extLst>
            <a:ext uri="{FF2B5EF4-FFF2-40B4-BE49-F238E27FC236}">
              <a16:creationId xmlns:a16="http://schemas.microsoft.com/office/drawing/2014/main" id="{E17134FC-4EC5-4B37-BE33-9E1814D0A7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94" name="AutoShape 31">
          <a:extLst>
            <a:ext uri="{FF2B5EF4-FFF2-40B4-BE49-F238E27FC236}">
              <a16:creationId xmlns:a16="http://schemas.microsoft.com/office/drawing/2014/main" id="{7A57D94B-DC60-41AD-BA6A-30130B38B9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95" name="AutoShape 31">
          <a:extLst>
            <a:ext uri="{FF2B5EF4-FFF2-40B4-BE49-F238E27FC236}">
              <a16:creationId xmlns:a16="http://schemas.microsoft.com/office/drawing/2014/main" id="{36A19C8B-A1C0-4563-B103-8E06127DD3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96" name="AutoShape 31">
          <a:extLst>
            <a:ext uri="{FF2B5EF4-FFF2-40B4-BE49-F238E27FC236}">
              <a16:creationId xmlns:a16="http://schemas.microsoft.com/office/drawing/2014/main" id="{6C7D7B86-F042-417D-BC10-7422E56CA36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97" name="AutoShape 31">
          <a:extLst>
            <a:ext uri="{FF2B5EF4-FFF2-40B4-BE49-F238E27FC236}">
              <a16:creationId xmlns:a16="http://schemas.microsoft.com/office/drawing/2014/main" id="{EE572328-FE0E-4624-997B-05CB996B62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98" name="AutoShape 31">
          <a:extLst>
            <a:ext uri="{FF2B5EF4-FFF2-40B4-BE49-F238E27FC236}">
              <a16:creationId xmlns:a16="http://schemas.microsoft.com/office/drawing/2014/main" id="{97C28947-7552-4CEE-9608-0270F8DE51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499" name="AutoShape 31">
          <a:extLst>
            <a:ext uri="{FF2B5EF4-FFF2-40B4-BE49-F238E27FC236}">
              <a16:creationId xmlns:a16="http://schemas.microsoft.com/office/drawing/2014/main" id="{768B1020-3981-43F3-B4FB-35FD4473F6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00" name="AutoShape 31">
          <a:extLst>
            <a:ext uri="{FF2B5EF4-FFF2-40B4-BE49-F238E27FC236}">
              <a16:creationId xmlns:a16="http://schemas.microsoft.com/office/drawing/2014/main" id="{B3893B6D-E8F2-4F45-9F3F-045664BDD5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01" name="AutoShape 31">
          <a:extLst>
            <a:ext uri="{FF2B5EF4-FFF2-40B4-BE49-F238E27FC236}">
              <a16:creationId xmlns:a16="http://schemas.microsoft.com/office/drawing/2014/main" id="{201C28E5-A192-4E78-BBEC-0EFD2DE5C10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02" name="AutoShape 31">
          <a:extLst>
            <a:ext uri="{FF2B5EF4-FFF2-40B4-BE49-F238E27FC236}">
              <a16:creationId xmlns:a16="http://schemas.microsoft.com/office/drawing/2014/main" id="{17E7520F-DEB2-48F4-BC8C-E7B77AFF68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03" name="AutoShape 31">
          <a:extLst>
            <a:ext uri="{FF2B5EF4-FFF2-40B4-BE49-F238E27FC236}">
              <a16:creationId xmlns:a16="http://schemas.microsoft.com/office/drawing/2014/main" id="{77E37EFF-8E3B-40BE-A3D9-7872E1A16C5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04" name="AutoShape 31">
          <a:extLst>
            <a:ext uri="{FF2B5EF4-FFF2-40B4-BE49-F238E27FC236}">
              <a16:creationId xmlns:a16="http://schemas.microsoft.com/office/drawing/2014/main" id="{65CFF403-7FC1-495D-812C-37A16EEB25A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05" name="AutoShape 31">
          <a:extLst>
            <a:ext uri="{FF2B5EF4-FFF2-40B4-BE49-F238E27FC236}">
              <a16:creationId xmlns:a16="http://schemas.microsoft.com/office/drawing/2014/main" id="{6F9205F5-844F-4CDD-9C68-8F093EC408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06" name="AutoShape 31">
          <a:extLst>
            <a:ext uri="{FF2B5EF4-FFF2-40B4-BE49-F238E27FC236}">
              <a16:creationId xmlns:a16="http://schemas.microsoft.com/office/drawing/2014/main" id="{9708891B-DD35-4832-AF8F-F7CD140F548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07" name="AutoShape 31">
          <a:extLst>
            <a:ext uri="{FF2B5EF4-FFF2-40B4-BE49-F238E27FC236}">
              <a16:creationId xmlns:a16="http://schemas.microsoft.com/office/drawing/2014/main" id="{3025D008-F990-48EC-A5F0-500A86BB68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08" name="AutoShape 31">
          <a:extLst>
            <a:ext uri="{FF2B5EF4-FFF2-40B4-BE49-F238E27FC236}">
              <a16:creationId xmlns:a16="http://schemas.microsoft.com/office/drawing/2014/main" id="{A3A45E0C-8D32-4514-BCAA-AC3923C706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09" name="AutoShape 31">
          <a:extLst>
            <a:ext uri="{FF2B5EF4-FFF2-40B4-BE49-F238E27FC236}">
              <a16:creationId xmlns:a16="http://schemas.microsoft.com/office/drawing/2014/main" id="{30DE97E0-6FDC-47A9-AEF4-AA19307726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10" name="AutoShape 31">
          <a:extLst>
            <a:ext uri="{FF2B5EF4-FFF2-40B4-BE49-F238E27FC236}">
              <a16:creationId xmlns:a16="http://schemas.microsoft.com/office/drawing/2014/main" id="{A817E2BE-499F-4A78-9AE8-7B3EC7235FA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11" name="AutoShape 31">
          <a:extLst>
            <a:ext uri="{FF2B5EF4-FFF2-40B4-BE49-F238E27FC236}">
              <a16:creationId xmlns:a16="http://schemas.microsoft.com/office/drawing/2014/main" id="{4EEEAEEA-5292-4C16-88F4-B789A605931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12" name="AutoShape 31">
          <a:extLst>
            <a:ext uri="{FF2B5EF4-FFF2-40B4-BE49-F238E27FC236}">
              <a16:creationId xmlns:a16="http://schemas.microsoft.com/office/drawing/2014/main" id="{006E30B6-4E6A-4A7C-B2B1-BCDB67B7D5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13" name="AutoShape 31">
          <a:extLst>
            <a:ext uri="{FF2B5EF4-FFF2-40B4-BE49-F238E27FC236}">
              <a16:creationId xmlns:a16="http://schemas.microsoft.com/office/drawing/2014/main" id="{25301787-EF3A-4055-9328-5E1D7A8180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14" name="AutoShape 31">
          <a:extLst>
            <a:ext uri="{FF2B5EF4-FFF2-40B4-BE49-F238E27FC236}">
              <a16:creationId xmlns:a16="http://schemas.microsoft.com/office/drawing/2014/main" id="{9B3812C0-C44B-4644-90C5-960FE99249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15" name="AutoShape 31">
          <a:extLst>
            <a:ext uri="{FF2B5EF4-FFF2-40B4-BE49-F238E27FC236}">
              <a16:creationId xmlns:a16="http://schemas.microsoft.com/office/drawing/2014/main" id="{1803C988-AFE9-455C-A8B7-A2560310525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16" name="AutoShape 31">
          <a:extLst>
            <a:ext uri="{FF2B5EF4-FFF2-40B4-BE49-F238E27FC236}">
              <a16:creationId xmlns:a16="http://schemas.microsoft.com/office/drawing/2014/main" id="{C7F54C82-1661-4B8E-8C3E-806DFA0AF0A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17" name="AutoShape 31">
          <a:extLst>
            <a:ext uri="{FF2B5EF4-FFF2-40B4-BE49-F238E27FC236}">
              <a16:creationId xmlns:a16="http://schemas.microsoft.com/office/drawing/2014/main" id="{CD6652C6-8917-4C84-A27C-B9771BB299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18" name="AutoShape 31">
          <a:extLst>
            <a:ext uri="{FF2B5EF4-FFF2-40B4-BE49-F238E27FC236}">
              <a16:creationId xmlns:a16="http://schemas.microsoft.com/office/drawing/2014/main" id="{5E846AC1-7161-4AE8-9FCF-26F067AA974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19" name="AutoShape 31">
          <a:extLst>
            <a:ext uri="{FF2B5EF4-FFF2-40B4-BE49-F238E27FC236}">
              <a16:creationId xmlns:a16="http://schemas.microsoft.com/office/drawing/2014/main" id="{D0B3B361-9987-4400-8838-F07638D22A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20" name="AutoShape 31">
          <a:extLst>
            <a:ext uri="{FF2B5EF4-FFF2-40B4-BE49-F238E27FC236}">
              <a16:creationId xmlns:a16="http://schemas.microsoft.com/office/drawing/2014/main" id="{C3FB2602-0A71-46BA-9B49-1C4219223C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21" name="AutoShape 31">
          <a:extLst>
            <a:ext uri="{FF2B5EF4-FFF2-40B4-BE49-F238E27FC236}">
              <a16:creationId xmlns:a16="http://schemas.microsoft.com/office/drawing/2014/main" id="{BC2C946C-C067-4D95-B293-27739459D6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22" name="AutoShape 31">
          <a:extLst>
            <a:ext uri="{FF2B5EF4-FFF2-40B4-BE49-F238E27FC236}">
              <a16:creationId xmlns:a16="http://schemas.microsoft.com/office/drawing/2014/main" id="{CA7FE657-1B59-46C4-BDEB-DC008E446E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23" name="AutoShape 31">
          <a:extLst>
            <a:ext uri="{FF2B5EF4-FFF2-40B4-BE49-F238E27FC236}">
              <a16:creationId xmlns:a16="http://schemas.microsoft.com/office/drawing/2014/main" id="{FB3BD034-C19E-4FDD-9C12-BD849E797B5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24" name="AutoShape 31">
          <a:extLst>
            <a:ext uri="{FF2B5EF4-FFF2-40B4-BE49-F238E27FC236}">
              <a16:creationId xmlns:a16="http://schemas.microsoft.com/office/drawing/2014/main" id="{F343449F-CF8B-4DDF-9776-5D1B53F237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25" name="AutoShape 31">
          <a:extLst>
            <a:ext uri="{FF2B5EF4-FFF2-40B4-BE49-F238E27FC236}">
              <a16:creationId xmlns:a16="http://schemas.microsoft.com/office/drawing/2014/main" id="{97562AD6-53E5-4C44-B533-E70372E442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26" name="AutoShape 31">
          <a:extLst>
            <a:ext uri="{FF2B5EF4-FFF2-40B4-BE49-F238E27FC236}">
              <a16:creationId xmlns:a16="http://schemas.microsoft.com/office/drawing/2014/main" id="{A780E575-0618-43C1-B375-B2D0EC1BCB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27" name="AutoShape 31">
          <a:extLst>
            <a:ext uri="{FF2B5EF4-FFF2-40B4-BE49-F238E27FC236}">
              <a16:creationId xmlns:a16="http://schemas.microsoft.com/office/drawing/2014/main" id="{DD78C8AF-2EB7-4B7A-92F9-A0463568C6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28" name="AutoShape 31">
          <a:extLst>
            <a:ext uri="{FF2B5EF4-FFF2-40B4-BE49-F238E27FC236}">
              <a16:creationId xmlns:a16="http://schemas.microsoft.com/office/drawing/2014/main" id="{CA12DF28-0967-4ADF-9B6B-1A748EEF70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29" name="AutoShape 31">
          <a:extLst>
            <a:ext uri="{FF2B5EF4-FFF2-40B4-BE49-F238E27FC236}">
              <a16:creationId xmlns:a16="http://schemas.microsoft.com/office/drawing/2014/main" id="{FDAC7ADC-C44E-440D-B219-3DF94E9C66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30" name="AutoShape 31">
          <a:extLst>
            <a:ext uri="{FF2B5EF4-FFF2-40B4-BE49-F238E27FC236}">
              <a16:creationId xmlns:a16="http://schemas.microsoft.com/office/drawing/2014/main" id="{8280C0AD-3A5A-4F68-B716-350B05EB500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31" name="AutoShape 31">
          <a:extLst>
            <a:ext uri="{FF2B5EF4-FFF2-40B4-BE49-F238E27FC236}">
              <a16:creationId xmlns:a16="http://schemas.microsoft.com/office/drawing/2014/main" id="{D487C764-4AA3-4AC6-9178-E54E90B161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32" name="AutoShape 31">
          <a:extLst>
            <a:ext uri="{FF2B5EF4-FFF2-40B4-BE49-F238E27FC236}">
              <a16:creationId xmlns:a16="http://schemas.microsoft.com/office/drawing/2014/main" id="{0DE9ED8D-7632-4869-AF27-0BD9BC6386D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33" name="AutoShape 31">
          <a:extLst>
            <a:ext uri="{FF2B5EF4-FFF2-40B4-BE49-F238E27FC236}">
              <a16:creationId xmlns:a16="http://schemas.microsoft.com/office/drawing/2014/main" id="{223FBB8A-9D04-4F20-92A6-C712C95925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34" name="AutoShape 31">
          <a:extLst>
            <a:ext uri="{FF2B5EF4-FFF2-40B4-BE49-F238E27FC236}">
              <a16:creationId xmlns:a16="http://schemas.microsoft.com/office/drawing/2014/main" id="{51A25D9A-9D66-4A0C-AD90-EB5D53046C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35" name="AutoShape 31">
          <a:extLst>
            <a:ext uri="{FF2B5EF4-FFF2-40B4-BE49-F238E27FC236}">
              <a16:creationId xmlns:a16="http://schemas.microsoft.com/office/drawing/2014/main" id="{B5D82BC6-BBC5-4A29-BEF2-36D4C60BF1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36" name="AutoShape 31">
          <a:extLst>
            <a:ext uri="{FF2B5EF4-FFF2-40B4-BE49-F238E27FC236}">
              <a16:creationId xmlns:a16="http://schemas.microsoft.com/office/drawing/2014/main" id="{DF4FA21C-52AB-487C-911F-22E0EB3D973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37" name="AutoShape 31">
          <a:extLst>
            <a:ext uri="{FF2B5EF4-FFF2-40B4-BE49-F238E27FC236}">
              <a16:creationId xmlns:a16="http://schemas.microsoft.com/office/drawing/2014/main" id="{EE620066-B2C9-4474-A058-6C4E554B2F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38" name="AutoShape 31">
          <a:extLst>
            <a:ext uri="{FF2B5EF4-FFF2-40B4-BE49-F238E27FC236}">
              <a16:creationId xmlns:a16="http://schemas.microsoft.com/office/drawing/2014/main" id="{B06E39E4-C3F0-4240-8924-1B23B8CD7E8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39" name="AutoShape 31">
          <a:extLst>
            <a:ext uri="{FF2B5EF4-FFF2-40B4-BE49-F238E27FC236}">
              <a16:creationId xmlns:a16="http://schemas.microsoft.com/office/drawing/2014/main" id="{B71B29B9-3AAE-41EF-8EE4-952D617F54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40" name="AutoShape 31">
          <a:extLst>
            <a:ext uri="{FF2B5EF4-FFF2-40B4-BE49-F238E27FC236}">
              <a16:creationId xmlns:a16="http://schemas.microsoft.com/office/drawing/2014/main" id="{3C3DAAAB-EE17-4992-BEAC-0B91027FDC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41" name="AutoShape 31">
          <a:extLst>
            <a:ext uri="{FF2B5EF4-FFF2-40B4-BE49-F238E27FC236}">
              <a16:creationId xmlns:a16="http://schemas.microsoft.com/office/drawing/2014/main" id="{4D413E0C-CF7D-4613-8B93-AB03D771BB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42" name="AutoShape 31">
          <a:extLst>
            <a:ext uri="{FF2B5EF4-FFF2-40B4-BE49-F238E27FC236}">
              <a16:creationId xmlns:a16="http://schemas.microsoft.com/office/drawing/2014/main" id="{39A98E74-076F-4E1E-AE09-278014B1A4A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43" name="AutoShape 31">
          <a:extLst>
            <a:ext uri="{FF2B5EF4-FFF2-40B4-BE49-F238E27FC236}">
              <a16:creationId xmlns:a16="http://schemas.microsoft.com/office/drawing/2014/main" id="{20EB2AD9-CA83-44FD-B354-24F82631D9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44" name="AutoShape 31">
          <a:extLst>
            <a:ext uri="{FF2B5EF4-FFF2-40B4-BE49-F238E27FC236}">
              <a16:creationId xmlns:a16="http://schemas.microsoft.com/office/drawing/2014/main" id="{5943908F-A364-4FA7-ADF8-33053FAA8B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45" name="AutoShape 31">
          <a:extLst>
            <a:ext uri="{FF2B5EF4-FFF2-40B4-BE49-F238E27FC236}">
              <a16:creationId xmlns:a16="http://schemas.microsoft.com/office/drawing/2014/main" id="{A4E499D8-45F5-460A-AD30-E452BF2A799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46" name="AutoShape 31">
          <a:extLst>
            <a:ext uri="{FF2B5EF4-FFF2-40B4-BE49-F238E27FC236}">
              <a16:creationId xmlns:a16="http://schemas.microsoft.com/office/drawing/2014/main" id="{F1960F6B-0154-4D9F-9033-1719BC90AB4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47" name="AutoShape 31">
          <a:extLst>
            <a:ext uri="{FF2B5EF4-FFF2-40B4-BE49-F238E27FC236}">
              <a16:creationId xmlns:a16="http://schemas.microsoft.com/office/drawing/2014/main" id="{D2ADFB9E-ACCA-485B-A8B6-85DCA4E33D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48" name="AutoShape 31">
          <a:extLst>
            <a:ext uri="{FF2B5EF4-FFF2-40B4-BE49-F238E27FC236}">
              <a16:creationId xmlns:a16="http://schemas.microsoft.com/office/drawing/2014/main" id="{196EB049-A64B-435D-9961-2E132669DE0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49" name="AutoShape 31">
          <a:extLst>
            <a:ext uri="{FF2B5EF4-FFF2-40B4-BE49-F238E27FC236}">
              <a16:creationId xmlns:a16="http://schemas.microsoft.com/office/drawing/2014/main" id="{2E68A8DF-7EAC-413A-8027-47BF2EAE1A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50" name="AutoShape 31">
          <a:extLst>
            <a:ext uri="{FF2B5EF4-FFF2-40B4-BE49-F238E27FC236}">
              <a16:creationId xmlns:a16="http://schemas.microsoft.com/office/drawing/2014/main" id="{FD54EADD-15D1-47E2-8606-04C9E1BB18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51" name="AutoShape 31">
          <a:extLst>
            <a:ext uri="{FF2B5EF4-FFF2-40B4-BE49-F238E27FC236}">
              <a16:creationId xmlns:a16="http://schemas.microsoft.com/office/drawing/2014/main" id="{9CA96033-A089-436F-8F4E-8AE2F380B31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52" name="AutoShape 31">
          <a:extLst>
            <a:ext uri="{FF2B5EF4-FFF2-40B4-BE49-F238E27FC236}">
              <a16:creationId xmlns:a16="http://schemas.microsoft.com/office/drawing/2014/main" id="{ABA26644-8D8D-43B7-A8BB-9C86B4CDB36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53" name="AutoShape 31">
          <a:extLst>
            <a:ext uri="{FF2B5EF4-FFF2-40B4-BE49-F238E27FC236}">
              <a16:creationId xmlns:a16="http://schemas.microsoft.com/office/drawing/2014/main" id="{CC8F49A2-18FD-4113-BD3A-F8C5AAA9C40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54" name="AutoShape 31">
          <a:extLst>
            <a:ext uri="{FF2B5EF4-FFF2-40B4-BE49-F238E27FC236}">
              <a16:creationId xmlns:a16="http://schemas.microsoft.com/office/drawing/2014/main" id="{3101F00D-75A0-4826-8372-12E2DA345F9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55" name="AutoShape 31">
          <a:extLst>
            <a:ext uri="{FF2B5EF4-FFF2-40B4-BE49-F238E27FC236}">
              <a16:creationId xmlns:a16="http://schemas.microsoft.com/office/drawing/2014/main" id="{1FB43131-9E54-45B7-8CD6-888F753160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56" name="AutoShape 31">
          <a:extLst>
            <a:ext uri="{FF2B5EF4-FFF2-40B4-BE49-F238E27FC236}">
              <a16:creationId xmlns:a16="http://schemas.microsoft.com/office/drawing/2014/main" id="{9FC20D0A-942A-44DE-BFEF-D9718BD4E1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57" name="AutoShape 31">
          <a:extLst>
            <a:ext uri="{FF2B5EF4-FFF2-40B4-BE49-F238E27FC236}">
              <a16:creationId xmlns:a16="http://schemas.microsoft.com/office/drawing/2014/main" id="{64398592-174A-48A5-9EEF-AA8158F04E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58" name="AutoShape 31">
          <a:extLst>
            <a:ext uri="{FF2B5EF4-FFF2-40B4-BE49-F238E27FC236}">
              <a16:creationId xmlns:a16="http://schemas.microsoft.com/office/drawing/2014/main" id="{37BA219A-86F8-445E-8D93-A5352323E3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59" name="AutoShape 31">
          <a:extLst>
            <a:ext uri="{FF2B5EF4-FFF2-40B4-BE49-F238E27FC236}">
              <a16:creationId xmlns:a16="http://schemas.microsoft.com/office/drawing/2014/main" id="{8A00498D-D11C-43A1-897A-44C63A82EE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60" name="AutoShape 31">
          <a:extLst>
            <a:ext uri="{FF2B5EF4-FFF2-40B4-BE49-F238E27FC236}">
              <a16:creationId xmlns:a16="http://schemas.microsoft.com/office/drawing/2014/main" id="{A1E44E68-0E0D-456A-95BD-809790E0AB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61" name="AutoShape 31">
          <a:extLst>
            <a:ext uri="{FF2B5EF4-FFF2-40B4-BE49-F238E27FC236}">
              <a16:creationId xmlns:a16="http://schemas.microsoft.com/office/drawing/2014/main" id="{37959E66-8088-47F0-BBB6-A9977E774D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62" name="AutoShape 31">
          <a:extLst>
            <a:ext uri="{FF2B5EF4-FFF2-40B4-BE49-F238E27FC236}">
              <a16:creationId xmlns:a16="http://schemas.microsoft.com/office/drawing/2014/main" id="{CC8177FD-87FA-45F0-8C3F-21D97F5E0D2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63" name="AutoShape 31">
          <a:extLst>
            <a:ext uri="{FF2B5EF4-FFF2-40B4-BE49-F238E27FC236}">
              <a16:creationId xmlns:a16="http://schemas.microsoft.com/office/drawing/2014/main" id="{8658E109-E3C6-4E24-A697-71E5F515A0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64" name="AutoShape 31">
          <a:extLst>
            <a:ext uri="{FF2B5EF4-FFF2-40B4-BE49-F238E27FC236}">
              <a16:creationId xmlns:a16="http://schemas.microsoft.com/office/drawing/2014/main" id="{F4644C2E-BFBF-4CAC-92FF-F39AB3668F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65" name="AutoShape 31">
          <a:extLst>
            <a:ext uri="{FF2B5EF4-FFF2-40B4-BE49-F238E27FC236}">
              <a16:creationId xmlns:a16="http://schemas.microsoft.com/office/drawing/2014/main" id="{7EAFCB5A-9F1D-400E-A9BF-EE86E4A904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66" name="AutoShape 31">
          <a:extLst>
            <a:ext uri="{FF2B5EF4-FFF2-40B4-BE49-F238E27FC236}">
              <a16:creationId xmlns:a16="http://schemas.microsoft.com/office/drawing/2014/main" id="{7114B551-54A1-45A6-8DAD-1E5D85957CA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67" name="AutoShape 31">
          <a:extLst>
            <a:ext uri="{FF2B5EF4-FFF2-40B4-BE49-F238E27FC236}">
              <a16:creationId xmlns:a16="http://schemas.microsoft.com/office/drawing/2014/main" id="{49860345-18B2-4D50-9C44-A13A04D3ACC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68" name="AutoShape 31">
          <a:extLst>
            <a:ext uri="{FF2B5EF4-FFF2-40B4-BE49-F238E27FC236}">
              <a16:creationId xmlns:a16="http://schemas.microsoft.com/office/drawing/2014/main" id="{4C927481-32F5-4622-B219-5250599828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69" name="AutoShape 31">
          <a:extLst>
            <a:ext uri="{FF2B5EF4-FFF2-40B4-BE49-F238E27FC236}">
              <a16:creationId xmlns:a16="http://schemas.microsoft.com/office/drawing/2014/main" id="{9F2FDD31-6E09-4317-AC8D-9AB7B1DBBD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70" name="AutoShape 31">
          <a:extLst>
            <a:ext uri="{FF2B5EF4-FFF2-40B4-BE49-F238E27FC236}">
              <a16:creationId xmlns:a16="http://schemas.microsoft.com/office/drawing/2014/main" id="{4241D889-971A-4919-894B-8DA8E6699AB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71" name="AutoShape 31">
          <a:extLst>
            <a:ext uri="{FF2B5EF4-FFF2-40B4-BE49-F238E27FC236}">
              <a16:creationId xmlns:a16="http://schemas.microsoft.com/office/drawing/2014/main" id="{867BFA2A-1750-4F88-AD5A-5DA9F0CC54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72" name="AutoShape 31">
          <a:extLst>
            <a:ext uri="{FF2B5EF4-FFF2-40B4-BE49-F238E27FC236}">
              <a16:creationId xmlns:a16="http://schemas.microsoft.com/office/drawing/2014/main" id="{395835A0-06F5-4F25-8B70-443E637BD0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73" name="AutoShape 31">
          <a:extLst>
            <a:ext uri="{FF2B5EF4-FFF2-40B4-BE49-F238E27FC236}">
              <a16:creationId xmlns:a16="http://schemas.microsoft.com/office/drawing/2014/main" id="{2E58C22F-E889-4FA6-9ECA-BCC40635186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74" name="AutoShape 31">
          <a:extLst>
            <a:ext uri="{FF2B5EF4-FFF2-40B4-BE49-F238E27FC236}">
              <a16:creationId xmlns:a16="http://schemas.microsoft.com/office/drawing/2014/main" id="{A6611DAD-BE21-44FF-ABE7-09232388D2C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75" name="AutoShape 31">
          <a:extLst>
            <a:ext uri="{FF2B5EF4-FFF2-40B4-BE49-F238E27FC236}">
              <a16:creationId xmlns:a16="http://schemas.microsoft.com/office/drawing/2014/main" id="{8C8A150E-9786-4FF6-B2AD-434978767C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76" name="AutoShape 31">
          <a:extLst>
            <a:ext uri="{FF2B5EF4-FFF2-40B4-BE49-F238E27FC236}">
              <a16:creationId xmlns:a16="http://schemas.microsoft.com/office/drawing/2014/main" id="{676979F2-A3B3-4A2B-9F55-4A8FA844DF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77" name="AutoShape 31">
          <a:extLst>
            <a:ext uri="{FF2B5EF4-FFF2-40B4-BE49-F238E27FC236}">
              <a16:creationId xmlns:a16="http://schemas.microsoft.com/office/drawing/2014/main" id="{691305B2-33C7-45BC-B421-1BD947C4824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78" name="AutoShape 31">
          <a:extLst>
            <a:ext uri="{FF2B5EF4-FFF2-40B4-BE49-F238E27FC236}">
              <a16:creationId xmlns:a16="http://schemas.microsoft.com/office/drawing/2014/main" id="{C2EB580F-AAC1-4F83-B1EE-3B391569F6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79" name="AutoShape 31">
          <a:extLst>
            <a:ext uri="{FF2B5EF4-FFF2-40B4-BE49-F238E27FC236}">
              <a16:creationId xmlns:a16="http://schemas.microsoft.com/office/drawing/2014/main" id="{6D404F22-8C77-427B-8760-CAD5F1C74A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80" name="AutoShape 31">
          <a:extLst>
            <a:ext uri="{FF2B5EF4-FFF2-40B4-BE49-F238E27FC236}">
              <a16:creationId xmlns:a16="http://schemas.microsoft.com/office/drawing/2014/main" id="{3221E669-4A12-4644-9E76-AC76622AA9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81" name="AutoShape 31">
          <a:extLst>
            <a:ext uri="{FF2B5EF4-FFF2-40B4-BE49-F238E27FC236}">
              <a16:creationId xmlns:a16="http://schemas.microsoft.com/office/drawing/2014/main" id="{34B774E6-F7E6-4F63-A813-938FD497EE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82" name="AutoShape 31">
          <a:extLst>
            <a:ext uri="{FF2B5EF4-FFF2-40B4-BE49-F238E27FC236}">
              <a16:creationId xmlns:a16="http://schemas.microsoft.com/office/drawing/2014/main" id="{D160DBD1-17D6-42C8-AE3A-7440FF48382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83" name="AutoShape 31">
          <a:extLst>
            <a:ext uri="{FF2B5EF4-FFF2-40B4-BE49-F238E27FC236}">
              <a16:creationId xmlns:a16="http://schemas.microsoft.com/office/drawing/2014/main" id="{8F86341D-CAA2-4E2D-954C-7074EFEF7F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84" name="AutoShape 31">
          <a:extLst>
            <a:ext uri="{FF2B5EF4-FFF2-40B4-BE49-F238E27FC236}">
              <a16:creationId xmlns:a16="http://schemas.microsoft.com/office/drawing/2014/main" id="{2E9937D2-B011-4EF1-B4B1-56812F3056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85" name="AutoShape 31">
          <a:extLst>
            <a:ext uri="{FF2B5EF4-FFF2-40B4-BE49-F238E27FC236}">
              <a16:creationId xmlns:a16="http://schemas.microsoft.com/office/drawing/2014/main" id="{48EFAFBD-72FE-4F02-9AEE-C164D1B024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86" name="AutoShape 31">
          <a:extLst>
            <a:ext uri="{FF2B5EF4-FFF2-40B4-BE49-F238E27FC236}">
              <a16:creationId xmlns:a16="http://schemas.microsoft.com/office/drawing/2014/main" id="{4B87C3F2-C8EC-4B76-8BE9-D0F3C5FCF4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87" name="AutoShape 31">
          <a:extLst>
            <a:ext uri="{FF2B5EF4-FFF2-40B4-BE49-F238E27FC236}">
              <a16:creationId xmlns:a16="http://schemas.microsoft.com/office/drawing/2014/main" id="{88D69586-A99C-49D7-8DEF-6F8BD59699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88" name="AutoShape 31">
          <a:extLst>
            <a:ext uri="{FF2B5EF4-FFF2-40B4-BE49-F238E27FC236}">
              <a16:creationId xmlns:a16="http://schemas.microsoft.com/office/drawing/2014/main" id="{483D7C32-64EE-4578-ACB1-36B8C70D3B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89" name="AutoShape 31">
          <a:extLst>
            <a:ext uri="{FF2B5EF4-FFF2-40B4-BE49-F238E27FC236}">
              <a16:creationId xmlns:a16="http://schemas.microsoft.com/office/drawing/2014/main" id="{000B202E-B19E-4929-A48C-EFBBDA76B75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90" name="AutoShape 31">
          <a:extLst>
            <a:ext uri="{FF2B5EF4-FFF2-40B4-BE49-F238E27FC236}">
              <a16:creationId xmlns:a16="http://schemas.microsoft.com/office/drawing/2014/main" id="{992C9A83-7DA2-4257-B250-8C19F7E258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91" name="AutoShape 31">
          <a:extLst>
            <a:ext uri="{FF2B5EF4-FFF2-40B4-BE49-F238E27FC236}">
              <a16:creationId xmlns:a16="http://schemas.microsoft.com/office/drawing/2014/main" id="{5CBB7F27-3494-4DDA-A8D1-D86207F156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92" name="AutoShape 31">
          <a:extLst>
            <a:ext uri="{FF2B5EF4-FFF2-40B4-BE49-F238E27FC236}">
              <a16:creationId xmlns:a16="http://schemas.microsoft.com/office/drawing/2014/main" id="{D5C69681-43C4-47BE-A160-9ECBAA45B95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93" name="AutoShape 31">
          <a:extLst>
            <a:ext uri="{FF2B5EF4-FFF2-40B4-BE49-F238E27FC236}">
              <a16:creationId xmlns:a16="http://schemas.microsoft.com/office/drawing/2014/main" id="{94DC3CB1-9C52-4FA8-9D52-DE04FD993D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94" name="AutoShape 31">
          <a:extLst>
            <a:ext uri="{FF2B5EF4-FFF2-40B4-BE49-F238E27FC236}">
              <a16:creationId xmlns:a16="http://schemas.microsoft.com/office/drawing/2014/main" id="{0164372D-435E-4650-B3FB-5FBC32A7FE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95" name="AutoShape 31">
          <a:extLst>
            <a:ext uri="{FF2B5EF4-FFF2-40B4-BE49-F238E27FC236}">
              <a16:creationId xmlns:a16="http://schemas.microsoft.com/office/drawing/2014/main" id="{C8986D1D-F960-42C0-8521-485C1F018B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96" name="AutoShape 31">
          <a:extLst>
            <a:ext uri="{FF2B5EF4-FFF2-40B4-BE49-F238E27FC236}">
              <a16:creationId xmlns:a16="http://schemas.microsoft.com/office/drawing/2014/main" id="{4C8565F9-E576-47DB-AC5D-8CD07513E27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97" name="AutoShape 31">
          <a:extLst>
            <a:ext uri="{FF2B5EF4-FFF2-40B4-BE49-F238E27FC236}">
              <a16:creationId xmlns:a16="http://schemas.microsoft.com/office/drawing/2014/main" id="{F791CCD6-836E-475A-9317-5ACBF4512D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98" name="AutoShape 31">
          <a:extLst>
            <a:ext uri="{FF2B5EF4-FFF2-40B4-BE49-F238E27FC236}">
              <a16:creationId xmlns:a16="http://schemas.microsoft.com/office/drawing/2014/main" id="{49B504B5-0F46-4088-854F-5D59189A8B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599" name="AutoShape 31">
          <a:extLst>
            <a:ext uri="{FF2B5EF4-FFF2-40B4-BE49-F238E27FC236}">
              <a16:creationId xmlns:a16="http://schemas.microsoft.com/office/drawing/2014/main" id="{26D16B64-8126-4E31-8068-9C8E27A21A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00" name="AutoShape 31">
          <a:extLst>
            <a:ext uri="{FF2B5EF4-FFF2-40B4-BE49-F238E27FC236}">
              <a16:creationId xmlns:a16="http://schemas.microsoft.com/office/drawing/2014/main" id="{FCD31EA3-F63C-401E-B9D3-68B96F41B9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01" name="AutoShape 31">
          <a:extLst>
            <a:ext uri="{FF2B5EF4-FFF2-40B4-BE49-F238E27FC236}">
              <a16:creationId xmlns:a16="http://schemas.microsoft.com/office/drawing/2014/main" id="{944A7658-D694-4184-BCE5-FDECCAE658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02" name="AutoShape 31">
          <a:extLst>
            <a:ext uri="{FF2B5EF4-FFF2-40B4-BE49-F238E27FC236}">
              <a16:creationId xmlns:a16="http://schemas.microsoft.com/office/drawing/2014/main" id="{9D1074C8-F2C0-44A3-8061-5168AB1F15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03" name="AutoShape 31">
          <a:extLst>
            <a:ext uri="{FF2B5EF4-FFF2-40B4-BE49-F238E27FC236}">
              <a16:creationId xmlns:a16="http://schemas.microsoft.com/office/drawing/2014/main" id="{C5614794-B62F-473A-AB04-9AE123A7AE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04" name="AutoShape 31">
          <a:extLst>
            <a:ext uri="{FF2B5EF4-FFF2-40B4-BE49-F238E27FC236}">
              <a16:creationId xmlns:a16="http://schemas.microsoft.com/office/drawing/2014/main" id="{04605DBC-A633-4294-8900-55ADEC1CB4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05" name="AutoShape 31">
          <a:extLst>
            <a:ext uri="{FF2B5EF4-FFF2-40B4-BE49-F238E27FC236}">
              <a16:creationId xmlns:a16="http://schemas.microsoft.com/office/drawing/2014/main" id="{2AD28D20-C5FC-4890-A861-60981EE9DE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06" name="AutoShape 31">
          <a:extLst>
            <a:ext uri="{FF2B5EF4-FFF2-40B4-BE49-F238E27FC236}">
              <a16:creationId xmlns:a16="http://schemas.microsoft.com/office/drawing/2014/main" id="{5155B6F0-222B-4DFE-A50B-B39FA5F7AA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07" name="AutoShape 31">
          <a:extLst>
            <a:ext uri="{FF2B5EF4-FFF2-40B4-BE49-F238E27FC236}">
              <a16:creationId xmlns:a16="http://schemas.microsoft.com/office/drawing/2014/main" id="{46026F04-C7B9-4C6E-A9F3-C9A63DC06D4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08" name="AutoShape 31">
          <a:extLst>
            <a:ext uri="{FF2B5EF4-FFF2-40B4-BE49-F238E27FC236}">
              <a16:creationId xmlns:a16="http://schemas.microsoft.com/office/drawing/2014/main" id="{D1034A09-8A26-458E-A27A-CA6C7EBFB6E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09" name="AutoShape 31">
          <a:extLst>
            <a:ext uri="{FF2B5EF4-FFF2-40B4-BE49-F238E27FC236}">
              <a16:creationId xmlns:a16="http://schemas.microsoft.com/office/drawing/2014/main" id="{26BD16FC-283E-481C-A55E-2D9765682D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10" name="AutoShape 31">
          <a:extLst>
            <a:ext uri="{FF2B5EF4-FFF2-40B4-BE49-F238E27FC236}">
              <a16:creationId xmlns:a16="http://schemas.microsoft.com/office/drawing/2014/main" id="{F6AE1B4E-E4FD-45E0-8542-9ED54E8F04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11" name="AutoShape 31">
          <a:extLst>
            <a:ext uri="{FF2B5EF4-FFF2-40B4-BE49-F238E27FC236}">
              <a16:creationId xmlns:a16="http://schemas.microsoft.com/office/drawing/2014/main" id="{05D579EC-686F-482D-8D1B-8AB07F1AA9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12" name="AutoShape 31">
          <a:extLst>
            <a:ext uri="{FF2B5EF4-FFF2-40B4-BE49-F238E27FC236}">
              <a16:creationId xmlns:a16="http://schemas.microsoft.com/office/drawing/2014/main" id="{5DDA8C2F-06EA-4DB9-8D9C-D05C504C617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13" name="AutoShape 31">
          <a:extLst>
            <a:ext uri="{FF2B5EF4-FFF2-40B4-BE49-F238E27FC236}">
              <a16:creationId xmlns:a16="http://schemas.microsoft.com/office/drawing/2014/main" id="{2DFA88E6-F4BA-4ED8-9F7A-72B6CFF615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14" name="AutoShape 31">
          <a:extLst>
            <a:ext uri="{FF2B5EF4-FFF2-40B4-BE49-F238E27FC236}">
              <a16:creationId xmlns:a16="http://schemas.microsoft.com/office/drawing/2014/main" id="{2CA3B1FC-66D8-4A6D-AABF-5A3998646B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15" name="AutoShape 31">
          <a:extLst>
            <a:ext uri="{FF2B5EF4-FFF2-40B4-BE49-F238E27FC236}">
              <a16:creationId xmlns:a16="http://schemas.microsoft.com/office/drawing/2014/main" id="{E1D2E17B-EAA5-461E-802F-B3E5C27AE9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16" name="AutoShape 31">
          <a:extLst>
            <a:ext uri="{FF2B5EF4-FFF2-40B4-BE49-F238E27FC236}">
              <a16:creationId xmlns:a16="http://schemas.microsoft.com/office/drawing/2014/main" id="{F8B31445-B5E1-45E1-926C-DBFDE2F685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17" name="AutoShape 31">
          <a:extLst>
            <a:ext uri="{FF2B5EF4-FFF2-40B4-BE49-F238E27FC236}">
              <a16:creationId xmlns:a16="http://schemas.microsoft.com/office/drawing/2014/main" id="{1E69D4EE-3D4C-4810-B37A-E1D752A7F1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18" name="AutoShape 31">
          <a:extLst>
            <a:ext uri="{FF2B5EF4-FFF2-40B4-BE49-F238E27FC236}">
              <a16:creationId xmlns:a16="http://schemas.microsoft.com/office/drawing/2014/main" id="{87FEF104-937C-4C3E-97ED-D17EFDA4C3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19" name="AutoShape 31">
          <a:extLst>
            <a:ext uri="{FF2B5EF4-FFF2-40B4-BE49-F238E27FC236}">
              <a16:creationId xmlns:a16="http://schemas.microsoft.com/office/drawing/2014/main" id="{9A3873EF-9CE6-47A4-BAF3-336E90B575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20" name="AutoShape 31">
          <a:extLst>
            <a:ext uri="{FF2B5EF4-FFF2-40B4-BE49-F238E27FC236}">
              <a16:creationId xmlns:a16="http://schemas.microsoft.com/office/drawing/2014/main" id="{9BAA7C66-789B-40F3-ACAC-186E4E3FAF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21" name="AutoShape 31">
          <a:extLst>
            <a:ext uri="{FF2B5EF4-FFF2-40B4-BE49-F238E27FC236}">
              <a16:creationId xmlns:a16="http://schemas.microsoft.com/office/drawing/2014/main" id="{1023D763-730A-4646-A650-2B56BB42CB3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22" name="AutoShape 31">
          <a:extLst>
            <a:ext uri="{FF2B5EF4-FFF2-40B4-BE49-F238E27FC236}">
              <a16:creationId xmlns:a16="http://schemas.microsoft.com/office/drawing/2014/main" id="{C304A377-E6D7-4C41-A414-4A35F679F7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23" name="AutoShape 31">
          <a:extLst>
            <a:ext uri="{FF2B5EF4-FFF2-40B4-BE49-F238E27FC236}">
              <a16:creationId xmlns:a16="http://schemas.microsoft.com/office/drawing/2014/main" id="{6B0DC7BD-7AC6-4150-BF96-EE08FC6070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24" name="AutoShape 31">
          <a:extLst>
            <a:ext uri="{FF2B5EF4-FFF2-40B4-BE49-F238E27FC236}">
              <a16:creationId xmlns:a16="http://schemas.microsoft.com/office/drawing/2014/main" id="{79005058-C04A-427F-82F5-CC60E54130C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25" name="AutoShape 31">
          <a:extLst>
            <a:ext uri="{FF2B5EF4-FFF2-40B4-BE49-F238E27FC236}">
              <a16:creationId xmlns:a16="http://schemas.microsoft.com/office/drawing/2014/main" id="{3F655AAE-19C6-4743-83C6-8327FA942CA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26" name="AutoShape 31">
          <a:extLst>
            <a:ext uri="{FF2B5EF4-FFF2-40B4-BE49-F238E27FC236}">
              <a16:creationId xmlns:a16="http://schemas.microsoft.com/office/drawing/2014/main" id="{8496B9EF-830D-428D-91CF-38A3C3CFDB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27" name="AutoShape 31">
          <a:extLst>
            <a:ext uri="{FF2B5EF4-FFF2-40B4-BE49-F238E27FC236}">
              <a16:creationId xmlns:a16="http://schemas.microsoft.com/office/drawing/2014/main" id="{C0E043AD-F77C-4C50-B85E-16469D68B3F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28" name="AutoShape 31">
          <a:extLst>
            <a:ext uri="{FF2B5EF4-FFF2-40B4-BE49-F238E27FC236}">
              <a16:creationId xmlns:a16="http://schemas.microsoft.com/office/drawing/2014/main" id="{0BB86C78-C623-4CE6-8687-5697977757A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29" name="AutoShape 31">
          <a:extLst>
            <a:ext uri="{FF2B5EF4-FFF2-40B4-BE49-F238E27FC236}">
              <a16:creationId xmlns:a16="http://schemas.microsoft.com/office/drawing/2014/main" id="{33D70D52-C1F8-40F3-B9A5-C3556BC24E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30" name="AutoShape 31">
          <a:extLst>
            <a:ext uri="{FF2B5EF4-FFF2-40B4-BE49-F238E27FC236}">
              <a16:creationId xmlns:a16="http://schemas.microsoft.com/office/drawing/2014/main" id="{4F7FC454-CED4-4DEC-A6B0-FF5CF7D9A6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31" name="AutoShape 31">
          <a:extLst>
            <a:ext uri="{FF2B5EF4-FFF2-40B4-BE49-F238E27FC236}">
              <a16:creationId xmlns:a16="http://schemas.microsoft.com/office/drawing/2014/main" id="{BA5DA0B7-8E68-4DF2-841C-AD581E28E1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32" name="AutoShape 31">
          <a:extLst>
            <a:ext uri="{FF2B5EF4-FFF2-40B4-BE49-F238E27FC236}">
              <a16:creationId xmlns:a16="http://schemas.microsoft.com/office/drawing/2014/main" id="{588F8D15-C801-4C77-A22C-03C0194C09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33" name="AutoShape 31">
          <a:extLst>
            <a:ext uri="{FF2B5EF4-FFF2-40B4-BE49-F238E27FC236}">
              <a16:creationId xmlns:a16="http://schemas.microsoft.com/office/drawing/2014/main" id="{F29D8D46-C0FC-442E-8408-B8FF97C33F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34" name="AutoShape 31">
          <a:extLst>
            <a:ext uri="{FF2B5EF4-FFF2-40B4-BE49-F238E27FC236}">
              <a16:creationId xmlns:a16="http://schemas.microsoft.com/office/drawing/2014/main" id="{544ACC5C-4758-4D8D-9F16-C337AB66D8B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35" name="AutoShape 31">
          <a:extLst>
            <a:ext uri="{FF2B5EF4-FFF2-40B4-BE49-F238E27FC236}">
              <a16:creationId xmlns:a16="http://schemas.microsoft.com/office/drawing/2014/main" id="{CDCF6E59-E930-4D3E-B895-B0A018757B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36" name="AutoShape 31">
          <a:extLst>
            <a:ext uri="{FF2B5EF4-FFF2-40B4-BE49-F238E27FC236}">
              <a16:creationId xmlns:a16="http://schemas.microsoft.com/office/drawing/2014/main" id="{3BA50BCC-71D8-4C46-A246-F3A82A13496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37" name="AutoShape 31">
          <a:extLst>
            <a:ext uri="{FF2B5EF4-FFF2-40B4-BE49-F238E27FC236}">
              <a16:creationId xmlns:a16="http://schemas.microsoft.com/office/drawing/2014/main" id="{04768303-D598-421B-8E5E-A976FA885F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38" name="AutoShape 31">
          <a:extLst>
            <a:ext uri="{FF2B5EF4-FFF2-40B4-BE49-F238E27FC236}">
              <a16:creationId xmlns:a16="http://schemas.microsoft.com/office/drawing/2014/main" id="{1E0803A0-8549-4EA0-B3EB-784FB951CD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39" name="AutoShape 31">
          <a:extLst>
            <a:ext uri="{FF2B5EF4-FFF2-40B4-BE49-F238E27FC236}">
              <a16:creationId xmlns:a16="http://schemas.microsoft.com/office/drawing/2014/main" id="{FD789EAB-B633-4F79-B41F-F17BFAACA0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40" name="AutoShape 31">
          <a:extLst>
            <a:ext uri="{FF2B5EF4-FFF2-40B4-BE49-F238E27FC236}">
              <a16:creationId xmlns:a16="http://schemas.microsoft.com/office/drawing/2014/main" id="{33A78D8A-D5C2-4E85-9E4B-1CF20202A6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41" name="AutoShape 31">
          <a:extLst>
            <a:ext uri="{FF2B5EF4-FFF2-40B4-BE49-F238E27FC236}">
              <a16:creationId xmlns:a16="http://schemas.microsoft.com/office/drawing/2014/main" id="{CAC86C0F-C45C-4ED3-A017-D70A0C6DC1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42" name="AutoShape 31">
          <a:extLst>
            <a:ext uri="{FF2B5EF4-FFF2-40B4-BE49-F238E27FC236}">
              <a16:creationId xmlns:a16="http://schemas.microsoft.com/office/drawing/2014/main" id="{45B392D6-707B-4088-A0B2-3A42991E7B8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43" name="AutoShape 31">
          <a:extLst>
            <a:ext uri="{FF2B5EF4-FFF2-40B4-BE49-F238E27FC236}">
              <a16:creationId xmlns:a16="http://schemas.microsoft.com/office/drawing/2014/main" id="{CA685644-911D-4DA6-BDF7-FFAF184102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44" name="AutoShape 31">
          <a:extLst>
            <a:ext uri="{FF2B5EF4-FFF2-40B4-BE49-F238E27FC236}">
              <a16:creationId xmlns:a16="http://schemas.microsoft.com/office/drawing/2014/main" id="{E662AA3E-4715-4610-BBE9-E41D916D46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45" name="AutoShape 31">
          <a:extLst>
            <a:ext uri="{FF2B5EF4-FFF2-40B4-BE49-F238E27FC236}">
              <a16:creationId xmlns:a16="http://schemas.microsoft.com/office/drawing/2014/main" id="{3087D92B-FA3A-4BAE-948E-0A901E3BF98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46" name="AutoShape 31">
          <a:extLst>
            <a:ext uri="{FF2B5EF4-FFF2-40B4-BE49-F238E27FC236}">
              <a16:creationId xmlns:a16="http://schemas.microsoft.com/office/drawing/2014/main" id="{2AABFCE4-F83D-4D9A-BA8D-F4A7912382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47" name="AutoShape 31">
          <a:extLst>
            <a:ext uri="{FF2B5EF4-FFF2-40B4-BE49-F238E27FC236}">
              <a16:creationId xmlns:a16="http://schemas.microsoft.com/office/drawing/2014/main" id="{F318541C-5C88-449A-BD0B-C97E7657AB3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48" name="AutoShape 31">
          <a:extLst>
            <a:ext uri="{FF2B5EF4-FFF2-40B4-BE49-F238E27FC236}">
              <a16:creationId xmlns:a16="http://schemas.microsoft.com/office/drawing/2014/main" id="{907577D1-C0EB-4157-8788-71669563A4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49" name="AutoShape 31">
          <a:extLst>
            <a:ext uri="{FF2B5EF4-FFF2-40B4-BE49-F238E27FC236}">
              <a16:creationId xmlns:a16="http://schemas.microsoft.com/office/drawing/2014/main" id="{D8813BB6-7D28-4FDC-AA34-719DF86661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50" name="AutoShape 31">
          <a:extLst>
            <a:ext uri="{FF2B5EF4-FFF2-40B4-BE49-F238E27FC236}">
              <a16:creationId xmlns:a16="http://schemas.microsoft.com/office/drawing/2014/main" id="{24463D2D-517B-4A02-9CAD-B4068F101BD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51" name="AutoShape 31">
          <a:extLst>
            <a:ext uri="{FF2B5EF4-FFF2-40B4-BE49-F238E27FC236}">
              <a16:creationId xmlns:a16="http://schemas.microsoft.com/office/drawing/2014/main" id="{2F76950C-800A-4F04-BA53-25C81E9F47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52" name="AutoShape 31">
          <a:extLst>
            <a:ext uri="{FF2B5EF4-FFF2-40B4-BE49-F238E27FC236}">
              <a16:creationId xmlns:a16="http://schemas.microsoft.com/office/drawing/2014/main" id="{3F30D509-8AC7-4395-9A48-DB45912464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53" name="AutoShape 31">
          <a:extLst>
            <a:ext uri="{FF2B5EF4-FFF2-40B4-BE49-F238E27FC236}">
              <a16:creationId xmlns:a16="http://schemas.microsoft.com/office/drawing/2014/main" id="{08579F68-9580-47B6-A6A7-BEFB2EC46E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54" name="AutoShape 31">
          <a:extLst>
            <a:ext uri="{FF2B5EF4-FFF2-40B4-BE49-F238E27FC236}">
              <a16:creationId xmlns:a16="http://schemas.microsoft.com/office/drawing/2014/main" id="{22D381C8-210F-44C3-9DDA-546479F5DD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55" name="AutoShape 31">
          <a:extLst>
            <a:ext uri="{FF2B5EF4-FFF2-40B4-BE49-F238E27FC236}">
              <a16:creationId xmlns:a16="http://schemas.microsoft.com/office/drawing/2014/main" id="{CB1408D9-C51C-492E-932A-20F245F2A8E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56" name="AutoShape 31">
          <a:extLst>
            <a:ext uri="{FF2B5EF4-FFF2-40B4-BE49-F238E27FC236}">
              <a16:creationId xmlns:a16="http://schemas.microsoft.com/office/drawing/2014/main" id="{6EA0267F-A45F-4419-B114-9A10798A6D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57" name="AutoShape 31">
          <a:extLst>
            <a:ext uri="{FF2B5EF4-FFF2-40B4-BE49-F238E27FC236}">
              <a16:creationId xmlns:a16="http://schemas.microsoft.com/office/drawing/2014/main" id="{2F759792-DD40-4B88-BE2A-D520D26038B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58" name="AutoShape 31">
          <a:extLst>
            <a:ext uri="{FF2B5EF4-FFF2-40B4-BE49-F238E27FC236}">
              <a16:creationId xmlns:a16="http://schemas.microsoft.com/office/drawing/2014/main" id="{0246A256-A377-4174-B93D-EA1D4345C3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59" name="AutoShape 31">
          <a:extLst>
            <a:ext uri="{FF2B5EF4-FFF2-40B4-BE49-F238E27FC236}">
              <a16:creationId xmlns:a16="http://schemas.microsoft.com/office/drawing/2014/main" id="{B4FC047E-B36F-4998-9E9A-2351DF388D3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60" name="AutoShape 31">
          <a:extLst>
            <a:ext uri="{FF2B5EF4-FFF2-40B4-BE49-F238E27FC236}">
              <a16:creationId xmlns:a16="http://schemas.microsoft.com/office/drawing/2014/main" id="{B91F6A5B-3E19-40A1-9A52-4A0BC4FB0C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61" name="AutoShape 31">
          <a:extLst>
            <a:ext uri="{FF2B5EF4-FFF2-40B4-BE49-F238E27FC236}">
              <a16:creationId xmlns:a16="http://schemas.microsoft.com/office/drawing/2014/main" id="{E2282C1F-C329-43C3-BF3A-B3A1DC17FD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62" name="AutoShape 31">
          <a:extLst>
            <a:ext uri="{FF2B5EF4-FFF2-40B4-BE49-F238E27FC236}">
              <a16:creationId xmlns:a16="http://schemas.microsoft.com/office/drawing/2014/main" id="{87BE1830-6674-45F2-AA2F-560DD327DC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63" name="AutoShape 31">
          <a:extLst>
            <a:ext uri="{FF2B5EF4-FFF2-40B4-BE49-F238E27FC236}">
              <a16:creationId xmlns:a16="http://schemas.microsoft.com/office/drawing/2014/main" id="{FEC4AEA5-9E67-48F2-8F0E-540D7CE8003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64" name="AutoShape 31">
          <a:extLst>
            <a:ext uri="{FF2B5EF4-FFF2-40B4-BE49-F238E27FC236}">
              <a16:creationId xmlns:a16="http://schemas.microsoft.com/office/drawing/2014/main" id="{C89BEFE5-A502-41F2-9A4A-0049D8F5858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65" name="AutoShape 31">
          <a:extLst>
            <a:ext uri="{FF2B5EF4-FFF2-40B4-BE49-F238E27FC236}">
              <a16:creationId xmlns:a16="http://schemas.microsoft.com/office/drawing/2014/main" id="{DDF580E5-443F-4894-94E3-BB4BF64F4F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66" name="AutoShape 31">
          <a:extLst>
            <a:ext uri="{FF2B5EF4-FFF2-40B4-BE49-F238E27FC236}">
              <a16:creationId xmlns:a16="http://schemas.microsoft.com/office/drawing/2014/main" id="{65022E2B-46D8-4966-9192-6EE0C3DAB4A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67" name="AutoShape 31">
          <a:extLst>
            <a:ext uri="{FF2B5EF4-FFF2-40B4-BE49-F238E27FC236}">
              <a16:creationId xmlns:a16="http://schemas.microsoft.com/office/drawing/2014/main" id="{1B30BAD1-9094-4071-9610-E04AADFC17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68" name="AutoShape 31">
          <a:extLst>
            <a:ext uri="{FF2B5EF4-FFF2-40B4-BE49-F238E27FC236}">
              <a16:creationId xmlns:a16="http://schemas.microsoft.com/office/drawing/2014/main" id="{4FC5AE7B-B62D-403C-9CB4-BA26D01EB3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69" name="AutoShape 31">
          <a:extLst>
            <a:ext uri="{FF2B5EF4-FFF2-40B4-BE49-F238E27FC236}">
              <a16:creationId xmlns:a16="http://schemas.microsoft.com/office/drawing/2014/main" id="{62E1B3E2-8AFD-4606-9A5D-C14E8AF4D4C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70" name="AutoShape 31">
          <a:extLst>
            <a:ext uri="{FF2B5EF4-FFF2-40B4-BE49-F238E27FC236}">
              <a16:creationId xmlns:a16="http://schemas.microsoft.com/office/drawing/2014/main" id="{50F2C108-3FA8-4274-BC74-91DE11FDE5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71" name="AutoShape 31">
          <a:extLst>
            <a:ext uri="{FF2B5EF4-FFF2-40B4-BE49-F238E27FC236}">
              <a16:creationId xmlns:a16="http://schemas.microsoft.com/office/drawing/2014/main" id="{7DB2E49C-F365-4574-9B1A-07DE3DA0FF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72" name="AutoShape 31">
          <a:extLst>
            <a:ext uri="{FF2B5EF4-FFF2-40B4-BE49-F238E27FC236}">
              <a16:creationId xmlns:a16="http://schemas.microsoft.com/office/drawing/2014/main" id="{0A8FB93E-85F6-451E-A16B-FD9DE57C74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73" name="AutoShape 31">
          <a:extLst>
            <a:ext uri="{FF2B5EF4-FFF2-40B4-BE49-F238E27FC236}">
              <a16:creationId xmlns:a16="http://schemas.microsoft.com/office/drawing/2014/main" id="{14B1D175-BB88-4739-A52D-60C407092F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74" name="AutoShape 31">
          <a:extLst>
            <a:ext uri="{FF2B5EF4-FFF2-40B4-BE49-F238E27FC236}">
              <a16:creationId xmlns:a16="http://schemas.microsoft.com/office/drawing/2014/main" id="{7F1517BB-B6DE-48BE-87E0-0F88A1CD66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75" name="AutoShape 31">
          <a:extLst>
            <a:ext uri="{FF2B5EF4-FFF2-40B4-BE49-F238E27FC236}">
              <a16:creationId xmlns:a16="http://schemas.microsoft.com/office/drawing/2014/main" id="{E3A4FB33-30C3-40B7-B3E3-C7372B1073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76" name="AutoShape 31">
          <a:extLst>
            <a:ext uri="{FF2B5EF4-FFF2-40B4-BE49-F238E27FC236}">
              <a16:creationId xmlns:a16="http://schemas.microsoft.com/office/drawing/2014/main" id="{3F8E4E42-0F6C-47DB-B3DE-41E07696CE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77" name="AutoShape 31">
          <a:extLst>
            <a:ext uri="{FF2B5EF4-FFF2-40B4-BE49-F238E27FC236}">
              <a16:creationId xmlns:a16="http://schemas.microsoft.com/office/drawing/2014/main" id="{744C1004-1967-4804-B311-C54D8DCB4B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78" name="AutoShape 31">
          <a:extLst>
            <a:ext uri="{FF2B5EF4-FFF2-40B4-BE49-F238E27FC236}">
              <a16:creationId xmlns:a16="http://schemas.microsoft.com/office/drawing/2014/main" id="{3BD902D6-FF4E-4818-8A96-85B8761584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79" name="AutoShape 31">
          <a:extLst>
            <a:ext uri="{FF2B5EF4-FFF2-40B4-BE49-F238E27FC236}">
              <a16:creationId xmlns:a16="http://schemas.microsoft.com/office/drawing/2014/main" id="{0A750CBB-143F-498B-A820-610AD7D83E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80" name="AutoShape 31">
          <a:extLst>
            <a:ext uri="{FF2B5EF4-FFF2-40B4-BE49-F238E27FC236}">
              <a16:creationId xmlns:a16="http://schemas.microsoft.com/office/drawing/2014/main" id="{AEE3541A-ABFC-4945-86D7-3A6BB4B2130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81" name="AutoShape 31">
          <a:extLst>
            <a:ext uri="{FF2B5EF4-FFF2-40B4-BE49-F238E27FC236}">
              <a16:creationId xmlns:a16="http://schemas.microsoft.com/office/drawing/2014/main" id="{9CBEC408-D1B1-4A40-864D-C2787F1463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82" name="AutoShape 31">
          <a:extLst>
            <a:ext uri="{FF2B5EF4-FFF2-40B4-BE49-F238E27FC236}">
              <a16:creationId xmlns:a16="http://schemas.microsoft.com/office/drawing/2014/main" id="{ABD72C99-112E-42AE-AAF0-48686E7D4AC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83" name="AutoShape 31">
          <a:extLst>
            <a:ext uri="{FF2B5EF4-FFF2-40B4-BE49-F238E27FC236}">
              <a16:creationId xmlns:a16="http://schemas.microsoft.com/office/drawing/2014/main" id="{91BD519C-3527-49FB-A826-F4C83400CB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84" name="AutoShape 31">
          <a:extLst>
            <a:ext uri="{FF2B5EF4-FFF2-40B4-BE49-F238E27FC236}">
              <a16:creationId xmlns:a16="http://schemas.microsoft.com/office/drawing/2014/main" id="{1A10FEA9-E3E8-4BB7-A583-7F0A3261069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85" name="AutoShape 31">
          <a:extLst>
            <a:ext uri="{FF2B5EF4-FFF2-40B4-BE49-F238E27FC236}">
              <a16:creationId xmlns:a16="http://schemas.microsoft.com/office/drawing/2014/main" id="{7C786AF6-FFA0-4EFC-A3A0-9E51E6F5D5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86" name="AutoShape 31">
          <a:extLst>
            <a:ext uri="{FF2B5EF4-FFF2-40B4-BE49-F238E27FC236}">
              <a16:creationId xmlns:a16="http://schemas.microsoft.com/office/drawing/2014/main" id="{22612DA0-812B-49A1-8A98-BBF7B505C3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87" name="AutoShape 31">
          <a:extLst>
            <a:ext uri="{FF2B5EF4-FFF2-40B4-BE49-F238E27FC236}">
              <a16:creationId xmlns:a16="http://schemas.microsoft.com/office/drawing/2014/main" id="{DFF9149D-7122-4B24-BB21-1FA241631A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88" name="AutoShape 31">
          <a:extLst>
            <a:ext uri="{FF2B5EF4-FFF2-40B4-BE49-F238E27FC236}">
              <a16:creationId xmlns:a16="http://schemas.microsoft.com/office/drawing/2014/main" id="{B27AB5FF-C587-4D47-88EF-3B98C6B3AB1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89" name="AutoShape 31">
          <a:extLst>
            <a:ext uri="{FF2B5EF4-FFF2-40B4-BE49-F238E27FC236}">
              <a16:creationId xmlns:a16="http://schemas.microsoft.com/office/drawing/2014/main" id="{A4CF8443-A88E-4AA5-97E0-D974DC9BAC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90" name="AutoShape 31">
          <a:extLst>
            <a:ext uri="{FF2B5EF4-FFF2-40B4-BE49-F238E27FC236}">
              <a16:creationId xmlns:a16="http://schemas.microsoft.com/office/drawing/2014/main" id="{E8065031-10CA-40D2-93D8-97473008943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91" name="AutoShape 31">
          <a:extLst>
            <a:ext uri="{FF2B5EF4-FFF2-40B4-BE49-F238E27FC236}">
              <a16:creationId xmlns:a16="http://schemas.microsoft.com/office/drawing/2014/main" id="{23C493BA-2D50-4670-8E3F-7AB86B3B6F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92" name="AutoShape 31">
          <a:extLst>
            <a:ext uri="{FF2B5EF4-FFF2-40B4-BE49-F238E27FC236}">
              <a16:creationId xmlns:a16="http://schemas.microsoft.com/office/drawing/2014/main" id="{3295EC78-730A-4D04-8FFB-7DC6B37BC2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93" name="AutoShape 31">
          <a:extLst>
            <a:ext uri="{FF2B5EF4-FFF2-40B4-BE49-F238E27FC236}">
              <a16:creationId xmlns:a16="http://schemas.microsoft.com/office/drawing/2014/main" id="{E4C510D0-719C-4409-A228-7D08CD8CF6B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94" name="AutoShape 31">
          <a:extLst>
            <a:ext uri="{FF2B5EF4-FFF2-40B4-BE49-F238E27FC236}">
              <a16:creationId xmlns:a16="http://schemas.microsoft.com/office/drawing/2014/main" id="{24FCDD20-1034-4564-80B4-CD502C2766F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95" name="AutoShape 31">
          <a:extLst>
            <a:ext uri="{FF2B5EF4-FFF2-40B4-BE49-F238E27FC236}">
              <a16:creationId xmlns:a16="http://schemas.microsoft.com/office/drawing/2014/main" id="{EEED34E5-ADCD-4259-964C-56B6E1BD5E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96" name="AutoShape 31">
          <a:extLst>
            <a:ext uri="{FF2B5EF4-FFF2-40B4-BE49-F238E27FC236}">
              <a16:creationId xmlns:a16="http://schemas.microsoft.com/office/drawing/2014/main" id="{4B5655C7-E1E0-4D77-8A5E-4C566B808E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97" name="AutoShape 31">
          <a:extLst>
            <a:ext uri="{FF2B5EF4-FFF2-40B4-BE49-F238E27FC236}">
              <a16:creationId xmlns:a16="http://schemas.microsoft.com/office/drawing/2014/main" id="{DC83BBCC-6B97-4659-AEA0-7E96FBEAE3E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98" name="AutoShape 31">
          <a:extLst>
            <a:ext uri="{FF2B5EF4-FFF2-40B4-BE49-F238E27FC236}">
              <a16:creationId xmlns:a16="http://schemas.microsoft.com/office/drawing/2014/main" id="{C0E0B20E-F026-4CE1-A786-DF524DB86EF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699" name="AutoShape 31">
          <a:extLst>
            <a:ext uri="{FF2B5EF4-FFF2-40B4-BE49-F238E27FC236}">
              <a16:creationId xmlns:a16="http://schemas.microsoft.com/office/drawing/2014/main" id="{A128A8FC-7839-4C7C-BF90-2F70F36581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00" name="AutoShape 31">
          <a:extLst>
            <a:ext uri="{FF2B5EF4-FFF2-40B4-BE49-F238E27FC236}">
              <a16:creationId xmlns:a16="http://schemas.microsoft.com/office/drawing/2014/main" id="{91E483C8-4B60-4802-A181-626411B69E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01" name="AutoShape 31">
          <a:extLst>
            <a:ext uri="{FF2B5EF4-FFF2-40B4-BE49-F238E27FC236}">
              <a16:creationId xmlns:a16="http://schemas.microsoft.com/office/drawing/2014/main" id="{594FAE08-6341-4B70-A93B-EB6777EC0D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02" name="AutoShape 31">
          <a:extLst>
            <a:ext uri="{FF2B5EF4-FFF2-40B4-BE49-F238E27FC236}">
              <a16:creationId xmlns:a16="http://schemas.microsoft.com/office/drawing/2014/main" id="{7F020F2C-BF28-4E54-A986-47303A135F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03" name="AutoShape 31">
          <a:extLst>
            <a:ext uri="{FF2B5EF4-FFF2-40B4-BE49-F238E27FC236}">
              <a16:creationId xmlns:a16="http://schemas.microsoft.com/office/drawing/2014/main" id="{688A2D1B-4C22-4ABB-84AE-73349A664EA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04" name="AutoShape 31">
          <a:extLst>
            <a:ext uri="{FF2B5EF4-FFF2-40B4-BE49-F238E27FC236}">
              <a16:creationId xmlns:a16="http://schemas.microsoft.com/office/drawing/2014/main" id="{65641077-87D9-4920-9A52-AA6777F4256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05" name="AutoShape 31">
          <a:extLst>
            <a:ext uri="{FF2B5EF4-FFF2-40B4-BE49-F238E27FC236}">
              <a16:creationId xmlns:a16="http://schemas.microsoft.com/office/drawing/2014/main" id="{104291F5-AD03-4C20-90BC-17E1EFD1B31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06" name="AutoShape 31">
          <a:extLst>
            <a:ext uri="{FF2B5EF4-FFF2-40B4-BE49-F238E27FC236}">
              <a16:creationId xmlns:a16="http://schemas.microsoft.com/office/drawing/2014/main" id="{253DA6D8-E998-4F1C-AB2A-999800B099D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07" name="AutoShape 31">
          <a:extLst>
            <a:ext uri="{FF2B5EF4-FFF2-40B4-BE49-F238E27FC236}">
              <a16:creationId xmlns:a16="http://schemas.microsoft.com/office/drawing/2014/main" id="{8B1B2EDF-E50D-4B22-B860-94C91894604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08" name="AutoShape 31">
          <a:extLst>
            <a:ext uri="{FF2B5EF4-FFF2-40B4-BE49-F238E27FC236}">
              <a16:creationId xmlns:a16="http://schemas.microsoft.com/office/drawing/2014/main" id="{D3BDA006-089B-4A90-AB65-0B18D4EA47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09" name="AutoShape 31">
          <a:extLst>
            <a:ext uri="{FF2B5EF4-FFF2-40B4-BE49-F238E27FC236}">
              <a16:creationId xmlns:a16="http://schemas.microsoft.com/office/drawing/2014/main" id="{1DF3B8DE-86F9-416F-BBDE-FE97D38CB1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10" name="AutoShape 31">
          <a:extLst>
            <a:ext uri="{FF2B5EF4-FFF2-40B4-BE49-F238E27FC236}">
              <a16:creationId xmlns:a16="http://schemas.microsoft.com/office/drawing/2014/main" id="{981C3ADA-35D2-4BB7-9DB8-40484CAA84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11" name="AutoShape 31">
          <a:extLst>
            <a:ext uri="{FF2B5EF4-FFF2-40B4-BE49-F238E27FC236}">
              <a16:creationId xmlns:a16="http://schemas.microsoft.com/office/drawing/2014/main" id="{4D7C45D3-1564-47A4-9723-3056709993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12" name="AutoShape 31">
          <a:extLst>
            <a:ext uri="{FF2B5EF4-FFF2-40B4-BE49-F238E27FC236}">
              <a16:creationId xmlns:a16="http://schemas.microsoft.com/office/drawing/2014/main" id="{D128C6AD-8615-4298-BCCD-8803E69C19A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13" name="AutoShape 31">
          <a:extLst>
            <a:ext uri="{FF2B5EF4-FFF2-40B4-BE49-F238E27FC236}">
              <a16:creationId xmlns:a16="http://schemas.microsoft.com/office/drawing/2014/main" id="{308D869E-D743-466C-BA66-81AC77F81B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14" name="AutoShape 31">
          <a:extLst>
            <a:ext uri="{FF2B5EF4-FFF2-40B4-BE49-F238E27FC236}">
              <a16:creationId xmlns:a16="http://schemas.microsoft.com/office/drawing/2014/main" id="{ED70E56E-1B95-4682-8938-4ED72E1F40C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15" name="AutoShape 31">
          <a:extLst>
            <a:ext uri="{FF2B5EF4-FFF2-40B4-BE49-F238E27FC236}">
              <a16:creationId xmlns:a16="http://schemas.microsoft.com/office/drawing/2014/main" id="{1CD36A5A-2A33-4633-9C08-F472C0FA2E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16" name="AutoShape 31">
          <a:extLst>
            <a:ext uri="{FF2B5EF4-FFF2-40B4-BE49-F238E27FC236}">
              <a16:creationId xmlns:a16="http://schemas.microsoft.com/office/drawing/2014/main" id="{C73BC2A7-624E-4762-8BDD-E9988F19574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17" name="AutoShape 31">
          <a:extLst>
            <a:ext uri="{FF2B5EF4-FFF2-40B4-BE49-F238E27FC236}">
              <a16:creationId xmlns:a16="http://schemas.microsoft.com/office/drawing/2014/main" id="{4C748660-FBA5-4684-B476-58C7417D4D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18" name="AutoShape 31">
          <a:extLst>
            <a:ext uri="{FF2B5EF4-FFF2-40B4-BE49-F238E27FC236}">
              <a16:creationId xmlns:a16="http://schemas.microsoft.com/office/drawing/2014/main" id="{4F7DB950-3307-4205-B0A8-0E0FBA97449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19" name="AutoShape 31">
          <a:extLst>
            <a:ext uri="{FF2B5EF4-FFF2-40B4-BE49-F238E27FC236}">
              <a16:creationId xmlns:a16="http://schemas.microsoft.com/office/drawing/2014/main" id="{73735C3F-98FA-4552-A14E-632C222FE7D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20" name="AutoShape 31">
          <a:extLst>
            <a:ext uri="{FF2B5EF4-FFF2-40B4-BE49-F238E27FC236}">
              <a16:creationId xmlns:a16="http://schemas.microsoft.com/office/drawing/2014/main" id="{E955DB99-EF60-49E8-87C5-3B43435467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21" name="AutoShape 31">
          <a:extLst>
            <a:ext uri="{FF2B5EF4-FFF2-40B4-BE49-F238E27FC236}">
              <a16:creationId xmlns:a16="http://schemas.microsoft.com/office/drawing/2014/main" id="{A8DB3954-C3A3-4B15-8617-783BB4EEA0D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22" name="AutoShape 31">
          <a:extLst>
            <a:ext uri="{FF2B5EF4-FFF2-40B4-BE49-F238E27FC236}">
              <a16:creationId xmlns:a16="http://schemas.microsoft.com/office/drawing/2014/main" id="{1B72411F-2081-48E9-831A-5A4F0BA0EC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23" name="AutoShape 31">
          <a:extLst>
            <a:ext uri="{FF2B5EF4-FFF2-40B4-BE49-F238E27FC236}">
              <a16:creationId xmlns:a16="http://schemas.microsoft.com/office/drawing/2014/main" id="{65851E6F-0FF1-4A36-A47C-8318257C43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24" name="AutoShape 31">
          <a:extLst>
            <a:ext uri="{FF2B5EF4-FFF2-40B4-BE49-F238E27FC236}">
              <a16:creationId xmlns:a16="http://schemas.microsoft.com/office/drawing/2014/main" id="{33C01C2A-EE1A-47A8-A51C-D54D25D17F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25" name="AutoShape 31">
          <a:extLst>
            <a:ext uri="{FF2B5EF4-FFF2-40B4-BE49-F238E27FC236}">
              <a16:creationId xmlns:a16="http://schemas.microsoft.com/office/drawing/2014/main" id="{5748CD95-A878-40F4-9EDF-11032D262B0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26" name="AutoShape 31">
          <a:extLst>
            <a:ext uri="{FF2B5EF4-FFF2-40B4-BE49-F238E27FC236}">
              <a16:creationId xmlns:a16="http://schemas.microsoft.com/office/drawing/2014/main" id="{C9D6B887-373D-447D-8592-45B290DC79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27" name="AutoShape 31">
          <a:extLst>
            <a:ext uri="{FF2B5EF4-FFF2-40B4-BE49-F238E27FC236}">
              <a16:creationId xmlns:a16="http://schemas.microsoft.com/office/drawing/2014/main" id="{09F5E176-521A-470D-9F0D-790255D5CF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28" name="AutoShape 31">
          <a:extLst>
            <a:ext uri="{FF2B5EF4-FFF2-40B4-BE49-F238E27FC236}">
              <a16:creationId xmlns:a16="http://schemas.microsoft.com/office/drawing/2014/main" id="{0EA64029-6652-4C41-B145-A792E877F16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29" name="AutoShape 31">
          <a:extLst>
            <a:ext uri="{FF2B5EF4-FFF2-40B4-BE49-F238E27FC236}">
              <a16:creationId xmlns:a16="http://schemas.microsoft.com/office/drawing/2014/main" id="{77C840D6-29A0-4165-ABB3-0A91EC28CC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30" name="AutoShape 31">
          <a:extLst>
            <a:ext uri="{FF2B5EF4-FFF2-40B4-BE49-F238E27FC236}">
              <a16:creationId xmlns:a16="http://schemas.microsoft.com/office/drawing/2014/main" id="{1BC232BB-8DB4-4BE0-B01F-7E41FB6C30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31" name="AutoShape 31">
          <a:extLst>
            <a:ext uri="{FF2B5EF4-FFF2-40B4-BE49-F238E27FC236}">
              <a16:creationId xmlns:a16="http://schemas.microsoft.com/office/drawing/2014/main" id="{B5DBCADB-62C1-4A5B-BA8B-9C437B3C1D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32" name="AutoShape 31">
          <a:extLst>
            <a:ext uri="{FF2B5EF4-FFF2-40B4-BE49-F238E27FC236}">
              <a16:creationId xmlns:a16="http://schemas.microsoft.com/office/drawing/2014/main" id="{AF7F8336-D62A-4FE3-84F0-0457CD2575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33" name="AutoShape 31">
          <a:extLst>
            <a:ext uri="{FF2B5EF4-FFF2-40B4-BE49-F238E27FC236}">
              <a16:creationId xmlns:a16="http://schemas.microsoft.com/office/drawing/2014/main" id="{F21EAC2F-A077-41C2-9579-2D43992EA9D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34" name="AutoShape 31">
          <a:extLst>
            <a:ext uri="{FF2B5EF4-FFF2-40B4-BE49-F238E27FC236}">
              <a16:creationId xmlns:a16="http://schemas.microsoft.com/office/drawing/2014/main" id="{284C7FA9-575B-4D78-B69E-ADB9FBA6D1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35" name="AutoShape 31">
          <a:extLst>
            <a:ext uri="{FF2B5EF4-FFF2-40B4-BE49-F238E27FC236}">
              <a16:creationId xmlns:a16="http://schemas.microsoft.com/office/drawing/2014/main" id="{157A60D1-C785-4876-834D-418B81440A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36" name="AutoShape 31">
          <a:extLst>
            <a:ext uri="{FF2B5EF4-FFF2-40B4-BE49-F238E27FC236}">
              <a16:creationId xmlns:a16="http://schemas.microsoft.com/office/drawing/2014/main" id="{0CF2495F-0B11-4703-B341-BB63CE25F0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37" name="AutoShape 31">
          <a:extLst>
            <a:ext uri="{FF2B5EF4-FFF2-40B4-BE49-F238E27FC236}">
              <a16:creationId xmlns:a16="http://schemas.microsoft.com/office/drawing/2014/main" id="{11061A6F-0B0B-43CB-A6C6-0CC7E63556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38" name="AutoShape 31">
          <a:extLst>
            <a:ext uri="{FF2B5EF4-FFF2-40B4-BE49-F238E27FC236}">
              <a16:creationId xmlns:a16="http://schemas.microsoft.com/office/drawing/2014/main" id="{57F46AE1-60A4-420A-8894-02FBB94E9DB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39" name="AutoShape 31">
          <a:extLst>
            <a:ext uri="{FF2B5EF4-FFF2-40B4-BE49-F238E27FC236}">
              <a16:creationId xmlns:a16="http://schemas.microsoft.com/office/drawing/2014/main" id="{F3CAFFEF-7264-485E-94B4-EC8B7AAF69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40" name="AutoShape 31">
          <a:extLst>
            <a:ext uri="{FF2B5EF4-FFF2-40B4-BE49-F238E27FC236}">
              <a16:creationId xmlns:a16="http://schemas.microsoft.com/office/drawing/2014/main" id="{25B79B72-ED25-48A0-BDF1-1C68156F30E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41" name="AutoShape 31">
          <a:extLst>
            <a:ext uri="{FF2B5EF4-FFF2-40B4-BE49-F238E27FC236}">
              <a16:creationId xmlns:a16="http://schemas.microsoft.com/office/drawing/2014/main" id="{49D28605-21BE-405A-B1F0-EBCD4118D5B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42" name="AutoShape 31">
          <a:extLst>
            <a:ext uri="{FF2B5EF4-FFF2-40B4-BE49-F238E27FC236}">
              <a16:creationId xmlns:a16="http://schemas.microsoft.com/office/drawing/2014/main" id="{9C0E6150-0A67-4680-8849-440F50D984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43" name="AutoShape 31">
          <a:extLst>
            <a:ext uri="{FF2B5EF4-FFF2-40B4-BE49-F238E27FC236}">
              <a16:creationId xmlns:a16="http://schemas.microsoft.com/office/drawing/2014/main" id="{778712F1-2CE8-47E4-ADE6-87F14BD7934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44" name="AutoShape 31">
          <a:extLst>
            <a:ext uri="{FF2B5EF4-FFF2-40B4-BE49-F238E27FC236}">
              <a16:creationId xmlns:a16="http://schemas.microsoft.com/office/drawing/2014/main" id="{1119641E-C855-464A-B4DC-327866A3459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45" name="AutoShape 31">
          <a:extLst>
            <a:ext uri="{FF2B5EF4-FFF2-40B4-BE49-F238E27FC236}">
              <a16:creationId xmlns:a16="http://schemas.microsoft.com/office/drawing/2014/main" id="{E404B19D-47D0-4FBE-95F3-143C574345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46" name="AutoShape 31">
          <a:extLst>
            <a:ext uri="{FF2B5EF4-FFF2-40B4-BE49-F238E27FC236}">
              <a16:creationId xmlns:a16="http://schemas.microsoft.com/office/drawing/2014/main" id="{FA3B5CE6-7C2A-45F8-9856-C96E007C1B3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47" name="AutoShape 31">
          <a:extLst>
            <a:ext uri="{FF2B5EF4-FFF2-40B4-BE49-F238E27FC236}">
              <a16:creationId xmlns:a16="http://schemas.microsoft.com/office/drawing/2014/main" id="{56C89C79-DBC1-4CC7-8221-93A0FBC6313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48" name="AutoShape 31">
          <a:extLst>
            <a:ext uri="{FF2B5EF4-FFF2-40B4-BE49-F238E27FC236}">
              <a16:creationId xmlns:a16="http://schemas.microsoft.com/office/drawing/2014/main" id="{53E204C3-247A-45D9-9A18-50006D8AC6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49" name="AutoShape 31">
          <a:extLst>
            <a:ext uri="{FF2B5EF4-FFF2-40B4-BE49-F238E27FC236}">
              <a16:creationId xmlns:a16="http://schemas.microsoft.com/office/drawing/2014/main" id="{9C7DE7C6-7CAC-4F80-80D8-895D908029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50" name="AutoShape 31">
          <a:extLst>
            <a:ext uri="{FF2B5EF4-FFF2-40B4-BE49-F238E27FC236}">
              <a16:creationId xmlns:a16="http://schemas.microsoft.com/office/drawing/2014/main" id="{1CB9093C-04B0-4298-A592-398C71297A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51" name="AutoShape 31">
          <a:extLst>
            <a:ext uri="{FF2B5EF4-FFF2-40B4-BE49-F238E27FC236}">
              <a16:creationId xmlns:a16="http://schemas.microsoft.com/office/drawing/2014/main" id="{7C8A0CD2-E8E8-4612-B7C4-5A1B038D56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52" name="AutoShape 31">
          <a:extLst>
            <a:ext uri="{FF2B5EF4-FFF2-40B4-BE49-F238E27FC236}">
              <a16:creationId xmlns:a16="http://schemas.microsoft.com/office/drawing/2014/main" id="{B2E761B0-6090-4FCD-95E4-11853672CC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53" name="AutoShape 31">
          <a:extLst>
            <a:ext uri="{FF2B5EF4-FFF2-40B4-BE49-F238E27FC236}">
              <a16:creationId xmlns:a16="http://schemas.microsoft.com/office/drawing/2014/main" id="{C5C0892E-5B22-473E-8216-ED0F22E107E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54" name="AutoShape 31">
          <a:extLst>
            <a:ext uri="{FF2B5EF4-FFF2-40B4-BE49-F238E27FC236}">
              <a16:creationId xmlns:a16="http://schemas.microsoft.com/office/drawing/2014/main" id="{9B333F7C-7340-4FA8-A0BA-7E436C646D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55" name="AutoShape 31">
          <a:extLst>
            <a:ext uri="{FF2B5EF4-FFF2-40B4-BE49-F238E27FC236}">
              <a16:creationId xmlns:a16="http://schemas.microsoft.com/office/drawing/2014/main" id="{8E66844B-D66A-462C-A3FF-EA6767B475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56" name="AutoShape 31">
          <a:extLst>
            <a:ext uri="{FF2B5EF4-FFF2-40B4-BE49-F238E27FC236}">
              <a16:creationId xmlns:a16="http://schemas.microsoft.com/office/drawing/2014/main" id="{ED659C46-41B8-4531-9F37-B22946AE0A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57" name="AutoShape 31">
          <a:extLst>
            <a:ext uri="{FF2B5EF4-FFF2-40B4-BE49-F238E27FC236}">
              <a16:creationId xmlns:a16="http://schemas.microsoft.com/office/drawing/2014/main" id="{31FB248C-ACFB-44F3-BB24-20FCAE7398F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58" name="AutoShape 31">
          <a:extLst>
            <a:ext uri="{FF2B5EF4-FFF2-40B4-BE49-F238E27FC236}">
              <a16:creationId xmlns:a16="http://schemas.microsoft.com/office/drawing/2014/main" id="{C4596484-6F34-4EEC-96E2-CC94508A184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59" name="AutoShape 31">
          <a:extLst>
            <a:ext uri="{FF2B5EF4-FFF2-40B4-BE49-F238E27FC236}">
              <a16:creationId xmlns:a16="http://schemas.microsoft.com/office/drawing/2014/main" id="{6E40CE80-D82D-4A01-AD6B-D98CFEE99A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60" name="AutoShape 31">
          <a:extLst>
            <a:ext uri="{FF2B5EF4-FFF2-40B4-BE49-F238E27FC236}">
              <a16:creationId xmlns:a16="http://schemas.microsoft.com/office/drawing/2014/main" id="{1D402900-52B9-48EE-AE3A-EDE4B082EF9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61" name="AutoShape 31">
          <a:extLst>
            <a:ext uri="{FF2B5EF4-FFF2-40B4-BE49-F238E27FC236}">
              <a16:creationId xmlns:a16="http://schemas.microsoft.com/office/drawing/2014/main" id="{72B2D515-875D-4F0C-A0CB-F07AAC2D12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62" name="AutoShape 31">
          <a:extLst>
            <a:ext uri="{FF2B5EF4-FFF2-40B4-BE49-F238E27FC236}">
              <a16:creationId xmlns:a16="http://schemas.microsoft.com/office/drawing/2014/main" id="{DD81C705-C9DF-406E-A533-1114D76837B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63" name="AutoShape 31">
          <a:extLst>
            <a:ext uri="{FF2B5EF4-FFF2-40B4-BE49-F238E27FC236}">
              <a16:creationId xmlns:a16="http://schemas.microsoft.com/office/drawing/2014/main" id="{872AC4E6-995C-4AA4-8410-7D29EC2DC4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64" name="AutoShape 31">
          <a:extLst>
            <a:ext uri="{FF2B5EF4-FFF2-40B4-BE49-F238E27FC236}">
              <a16:creationId xmlns:a16="http://schemas.microsoft.com/office/drawing/2014/main" id="{643647C7-BA6B-4C0E-8919-E681428051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65" name="AutoShape 31">
          <a:extLst>
            <a:ext uri="{FF2B5EF4-FFF2-40B4-BE49-F238E27FC236}">
              <a16:creationId xmlns:a16="http://schemas.microsoft.com/office/drawing/2014/main" id="{57E09BA8-7253-4DE0-8FCB-8D051D7B5B2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66" name="AutoShape 31">
          <a:extLst>
            <a:ext uri="{FF2B5EF4-FFF2-40B4-BE49-F238E27FC236}">
              <a16:creationId xmlns:a16="http://schemas.microsoft.com/office/drawing/2014/main" id="{C8C45E78-EB9E-4CAA-9548-6831358DA8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67" name="AutoShape 31">
          <a:extLst>
            <a:ext uri="{FF2B5EF4-FFF2-40B4-BE49-F238E27FC236}">
              <a16:creationId xmlns:a16="http://schemas.microsoft.com/office/drawing/2014/main" id="{631B6682-15ED-4170-B7CE-90BB70E6E3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68" name="AutoShape 31">
          <a:extLst>
            <a:ext uri="{FF2B5EF4-FFF2-40B4-BE49-F238E27FC236}">
              <a16:creationId xmlns:a16="http://schemas.microsoft.com/office/drawing/2014/main" id="{7BDA4E2A-36BD-4E61-9E37-54B0084138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69" name="AutoShape 31">
          <a:extLst>
            <a:ext uri="{FF2B5EF4-FFF2-40B4-BE49-F238E27FC236}">
              <a16:creationId xmlns:a16="http://schemas.microsoft.com/office/drawing/2014/main" id="{F578F887-B7C2-4B79-9631-280C1111EA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70" name="AutoShape 31">
          <a:extLst>
            <a:ext uri="{FF2B5EF4-FFF2-40B4-BE49-F238E27FC236}">
              <a16:creationId xmlns:a16="http://schemas.microsoft.com/office/drawing/2014/main" id="{43E5BBF1-7009-4F71-A922-ACC269FA87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71" name="AutoShape 31">
          <a:extLst>
            <a:ext uri="{FF2B5EF4-FFF2-40B4-BE49-F238E27FC236}">
              <a16:creationId xmlns:a16="http://schemas.microsoft.com/office/drawing/2014/main" id="{C4F04887-0411-4684-8A34-65B7482C2F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72" name="AutoShape 31">
          <a:extLst>
            <a:ext uri="{FF2B5EF4-FFF2-40B4-BE49-F238E27FC236}">
              <a16:creationId xmlns:a16="http://schemas.microsoft.com/office/drawing/2014/main" id="{9E5319D9-B580-4CE1-B054-E83A06A2702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73" name="AutoShape 31">
          <a:extLst>
            <a:ext uri="{FF2B5EF4-FFF2-40B4-BE49-F238E27FC236}">
              <a16:creationId xmlns:a16="http://schemas.microsoft.com/office/drawing/2014/main" id="{52040ED8-8C11-491A-8A84-DC7914958D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74" name="AutoShape 31">
          <a:extLst>
            <a:ext uri="{FF2B5EF4-FFF2-40B4-BE49-F238E27FC236}">
              <a16:creationId xmlns:a16="http://schemas.microsoft.com/office/drawing/2014/main" id="{FD554DE2-3B27-4483-A040-E0CC22DC050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75" name="AutoShape 31">
          <a:extLst>
            <a:ext uri="{FF2B5EF4-FFF2-40B4-BE49-F238E27FC236}">
              <a16:creationId xmlns:a16="http://schemas.microsoft.com/office/drawing/2014/main" id="{825BF4D5-B25B-4E0D-8D6F-D90F0A1F87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76" name="AutoShape 31">
          <a:extLst>
            <a:ext uri="{FF2B5EF4-FFF2-40B4-BE49-F238E27FC236}">
              <a16:creationId xmlns:a16="http://schemas.microsoft.com/office/drawing/2014/main" id="{3B6C4961-5251-406D-89FA-A7B74CE88A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77" name="AutoShape 31">
          <a:extLst>
            <a:ext uri="{FF2B5EF4-FFF2-40B4-BE49-F238E27FC236}">
              <a16:creationId xmlns:a16="http://schemas.microsoft.com/office/drawing/2014/main" id="{89C68819-BC48-42E0-BDA1-F5EC039466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78" name="AutoShape 31">
          <a:extLst>
            <a:ext uri="{FF2B5EF4-FFF2-40B4-BE49-F238E27FC236}">
              <a16:creationId xmlns:a16="http://schemas.microsoft.com/office/drawing/2014/main" id="{78D32212-9627-45FC-8D22-F7BDA52D70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79" name="AutoShape 31">
          <a:extLst>
            <a:ext uri="{FF2B5EF4-FFF2-40B4-BE49-F238E27FC236}">
              <a16:creationId xmlns:a16="http://schemas.microsoft.com/office/drawing/2014/main" id="{5D526981-CF56-4C9A-BEDB-02EFF83EE4F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80" name="AutoShape 31">
          <a:extLst>
            <a:ext uri="{FF2B5EF4-FFF2-40B4-BE49-F238E27FC236}">
              <a16:creationId xmlns:a16="http://schemas.microsoft.com/office/drawing/2014/main" id="{CD8FB88A-8D9E-4359-BDEA-5B7965C07AA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81" name="AutoShape 31">
          <a:extLst>
            <a:ext uri="{FF2B5EF4-FFF2-40B4-BE49-F238E27FC236}">
              <a16:creationId xmlns:a16="http://schemas.microsoft.com/office/drawing/2014/main" id="{D22C3844-CA37-4FB1-87CB-A2F3B5C669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82" name="AutoShape 31">
          <a:extLst>
            <a:ext uri="{FF2B5EF4-FFF2-40B4-BE49-F238E27FC236}">
              <a16:creationId xmlns:a16="http://schemas.microsoft.com/office/drawing/2014/main" id="{C7EBA9D1-046C-4C2A-8E0E-547CE9748B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83" name="AutoShape 31">
          <a:extLst>
            <a:ext uri="{FF2B5EF4-FFF2-40B4-BE49-F238E27FC236}">
              <a16:creationId xmlns:a16="http://schemas.microsoft.com/office/drawing/2014/main" id="{797375BB-A9B1-480A-94F5-8DE937D9E69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84" name="AutoShape 31">
          <a:extLst>
            <a:ext uri="{FF2B5EF4-FFF2-40B4-BE49-F238E27FC236}">
              <a16:creationId xmlns:a16="http://schemas.microsoft.com/office/drawing/2014/main" id="{27D9EE2D-6343-4AC0-AA86-5B3CE3E5B4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85" name="AutoShape 31">
          <a:extLst>
            <a:ext uri="{FF2B5EF4-FFF2-40B4-BE49-F238E27FC236}">
              <a16:creationId xmlns:a16="http://schemas.microsoft.com/office/drawing/2014/main" id="{6828573A-2EFB-4B5D-9811-B63C293271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86" name="AutoShape 31">
          <a:extLst>
            <a:ext uri="{FF2B5EF4-FFF2-40B4-BE49-F238E27FC236}">
              <a16:creationId xmlns:a16="http://schemas.microsoft.com/office/drawing/2014/main" id="{98A25747-0AB2-453E-A54B-1F2658077C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87" name="AutoShape 31">
          <a:extLst>
            <a:ext uri="{FF2B5EF4-FFF2-40B4-BE49-F238E27FC236}">
              <a16:creationId xmlns:a16="http://schemas.microsoft.com/office/drawing/2014/main" id="{E2DFC27E-E1C8-4A1C-88A8-6B4F8EDF0F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88" name="AutoShape 31">
          <a:extLst>
            <a:ext uri="{FF2B5EF4-FFF2-40B4-BE49-F238E27FC236}">
              <a16:creationId xmlns:a16="http://schemas.microsoft.com/office/drawing/2014/main" id="{52C8A54F-928D-4B55-90B1-F807F060DF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89" name="AutoShape 31">
          <a:extLst>
            <a:ext uri="{FF2B5EF4-FFF2-40B4-BE49-F238E27FC236}">
              <a16:creationId xmlns:a16="http://schemas.microsoft.com/office/drawing/2014/main" id="{88480B9E-0F0B-49CA-85AD-906A60E531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90" name="AutoShape 31">
          <a:extLst>
            <a:ext uri="{FF2B5EF4-FFF2-40B4-BE49-F238E27FC236}">
              <a16:creationId xmlns:a16="http://schemas.microsoft.com/office/drawing/2014/main" id="{428C7528-4A35-467B-A195-CBA137E43F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91" name="AutoShape 31">
          <a:extLst>
            <a:ext uri="{FF2B5EF4-FFF2-40B4-BE49-F238E27FC236}">
              <a16:creationId xmlns:a16="http://schemas.microsoft.com/office/drawing/2014/main" id="{4494622B-F697-4C1B-9BD9-F23EDC9AE9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92" name="AutoShape 31">
          <a:extLst>
            <a:ext uri="{FF2B5EF4-FFF2-40B4-BE49-F238E27FC236}">
              <a16:creationId xmlns:a16="http://schemas.microsoft.com/office/drawing/2014/main" id="{5A893600-6617-418A-94BD-1D56584E8BB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93" name="AutoShape 31">
          <a:extLst>
            <a:ext uri="{FF2B5EF4-FFF2-40B4-BE49-F238E27FC236}">
              <a16:creationId xmlns:a16="http://schemas.microsoft.com/office/drawing/2014/main" id="{CD42694D-0D8B-4729-A330-734E0F6C29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94" name="AutoShape 31">
          <a:extLst>
            <a:ext uri="{FF2B5EF4-FFF2-40B4-BE49-F238E27FC236}">
              <a16:creationId xmlns:a16="http://schemas.microsoft.com/office/drawing/2014/main" id="{D5A51ED4-4E04-4BE3-9C12-A3DC036010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95" name="AutoShape 31">
          <a:extLst>
            <a:ext uri="{FF2B5EF4-FFF2-40B4-BE49-F238E27FC236}">
              <a16:creationId xmlns:a16="http://schemas.microsoft.com/office/drawing/2014/main" id="{2020652A-2091-4095-B1B9-B5C5C38687B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96" name="AutoShape 31">
          <a:extLst>
            <a:ext uri="{FF2B5EF4-FFF2-40B4-BE49-F238E27FC236}">
              <a16:creationId xmlns:a16="http://schemas.microsoft.com/office/drawing/2014/main" id="{3A4C2043-714D-4AC1-803D-0C517C9C87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97" name="AutoShape 31">
          <a:extLst>
            <a:ext uri="{FF2B5EF4-FFF2-40B4-BE49-F238E27FC236}">
              <a16:creationId xmlns:a16="http://schemas.microsoft.com/office/drawing/2014/main" id="{DDE2D77E-6FE3-4EC6-9A0E-1C8119FD15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98" name="AutoShape 31">
          <a:extLst>
            <a:ext uri="{FF2B5EF4-FFF2-40B4-BE49-F238E27FC236}">
              <a16:creationId xmlns:a16="http://schemas.microsoft.com/office/drawing/2014/main" id="{B9930CDB-70F6-4DF2-AEE7-A48E5620BE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799" name="AutoShape 31">
          <a:extLst>
            <a:ext uri="{FF2B5EF4-FFF2-40B4-BE49-F238E27FC236}">
              <a16:creationId xmlns:a16="http://schemas.microsoft.com/office/drawing/2014/main" id="{C59969A1-F298-4431-8A61-905CE2E18B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00" name="AutoShape 31">
          <a:extLst>
            <a:ext uri="{FF2B5EF4-FFF2-40B4-BE49-F238E27FC236}">
              <a16:creationId xmlns:a16="http://schemas.microsoft.com/office/drawing/2014/main" id="{DF074FF7-1088-4496-899D-EE2FBF727ED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01" name="AutoShape 31">
          <a:extLst>
            <a:ext uri="{FF2B5EF4-FFF2-40B4-BE49-F238E27FC236}">
              <a16:creationId xmlns:a16="http://schemas.microsoft.com/office/drawing/2014/main" id="{7BF6DE4A-1FDE-4220-AF94-5576F1D598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02" name="AutoShape 31">
          <a:extLst>
            <a:ext uri="{FF2B5EF4-FFF2-40B4-BE49-F238E27FC236}">
              <a16:creationId xmlns:a16="http://schemas.microsoft.com/office/drawing/2014/main" id="{646EED4E-2982-4E77-A037-752E438DC81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03" name="AutoShape 31">
          <a:extLst>
            <a:ext uri="{FF2B5EF4-FFF2-40B4-BE49-F238E27FC236}">
              <a16:creationId xmlns:a16="http://schemas.microsoft.com/office/drawing/2014/main" id="{4440F6A5-1D34-4C86-A2A3-A22648D760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04" name="AutoShape 31">
          <a:extLst>
            <a:ext uri="{FF2B5EF4-FFF2-40B4-BE49-F238E27FC236}">
              <a16:creationId xmlns:a16="http://schemas.microsoft.com/office/drawing/2014/main" id="{74F0BAC6-E6E2-4731-8735-E647014FD6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05" name="AutoShape 31">
          <a:extLst>
            <a:ext uri="{FF2B5EF4-FFF2-40B4-BE49-F238E27FC236}">
              <a16:creationId xmlns:a16="http://schemas.microsoft.com/office/drawing/2014/main" id="{F12A330D-7B8E-4122-8147-71D7C8207C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06" name="AutoShape 31">
          <a:extLst>
            <a:ext uri="{FF2B5EF4-FFF2-40B4-BE49-F238E27FC236}">
              <a16:creationId xmlns:a16="http://schemas.microsoft.com/office/drawing/2014/main" id="{263A31FB-C33B-4A52-9849-A78EF176634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07" name="AutoShape 31">
          <a:extLst>
            <a:ext uri="{FF2B5EF4-FFF2-40B4-BE49-F238E27FC236}">
              <a16:creationId xmlns:a16="http://schemas.microsoft.com/office/drawing/2014/main" id="{F918199C-08F8-4B1E-AE0E-E2BA5D3D17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08" name="AutoShape 31">
          <a:extLst>
            <a:ext uri="{FF2B5EF4-FFF2-40B4-BE49-F238E27FC236}">
              <a16:creationId xmlns:a16="http://schemas.microsoft.com/office/drawing/2014/main" id="{73B66D76-0B0F-4662-A24B-89960E93941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09" name="AutoShape 31">
          <a:extLst>
            <a:ext uri="{FF2B5EF4-FFF2-40B4-BE49-F238E27FC236}">
              <a16:creationId xmlns:a16="http://schemas.microsoft.com/office/drawing/2014/main" id="{3C4B8B1C-C61F-483E-8F3E-40B05C9972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10" name="AutoShape 31">
          <a:extLst>
            <a:ext uri="{FF2B5EF4-FFF2-40B4-BE49-F238E27FC236}">
              <a16:creationId xmlns:a16="http://schemas.microsoft.com/office/drawing/2014/main" id="{5ED2F50E-84F4-4278-BB86-C6227303CB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11" name="AutoShape 31">
          <a:extLst>
            <a:ext uri="{FF2B5EF4-FFF2-40B4-BE49-F238E27FC236}">
              <a16:creationId xmlns:a16="http://schemas.microsoft.com/office/drawing/2014/main" id="{7992B568-14BD-4069-9F3E-B635201E31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12" name="AutoShape 31">
          <a:extLst>
            <a:ext uri="{FF2B5EF4-FFF2-40B4-BE49-F238E27FC236}">
              <a16:creationId xmlns:a16="http://schemas.microsoft.com/office/drawing/2014/main" id="{6022C4F6-998D-477B-8F11-B1BD241FC7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13" name="AutoShape 31">
          <a:extLst>
            <a:ext uri="{FF2B5EF4-FFF2-40B4-BE49-F238E27FC236}">
              <a16:creationId xmlns:a16="http://schemas.microsoft.com/office/drawing/2014/main" id="{F510B661-5E5F-4DDA-9639-5E42F812A1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14" name="AutoShape 31">
          <a:extLst>
            <a:ext uri="{FF2B5EF4-FFF2-40B4-BE49-F238E27FC236}">
              <a16:creationId xmlns:a16="http://schemas.microsoft.com/office/drawing/2014/main" id="{63D0A75A-D91E-481B-90AF-B604E28C46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15" name="AutoShape 31">
          <a:extLst>
            <a:ext uri="{FF2B5EF4-FFF2-40B4-BE49-F238E27FC236}">
              <a16:creationId xmlns:a16="http://schemas.microsoft.com/office/drawing/2014/main" id="{6A15AD89-3125-4757-A964-3A3DD218DA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16" name="AutoShape 31">
          <a:extLst>
            <a:ext uri="{FF2B5EF4-FFF2-40B4-BE49-F238E27FC236}">
              <a16:creationId xmlns:a16="http://schemas.microsoft.com/office/drawing/2014/main" id="{86EB38CC-EA11-49C8-A5B8-BD85518F6E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17" name="AutoShape 31">
          <a:extLst>
            <a:ext uri="{FF2B5EF4-FFF2-40B4-BE49-F238E27FC236}">
              <a16:creationId xmlns:a16="http://schemas.microsoft.com/office/drawing/2014/main" id="{AC98A73B-AD3D-45BA-AC11-CDCDE71FEF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18" name="AutoShape 31">
          <a:extLst>
            <a:ext uri="{FF2B5EF4-FFF2-40B4-BE49-F238E27FC236}">
              <a16:creationId xmlns:a16="http://schemas.microsoft.com/office/drawing/2014/main" id="{45CAC27C-C9CA-4A55-AFB2-2BDC63555E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19" name="AutoShape 31">
          <a:extLst>
            <a:ext uri="{FF2B5EF4-FFF2-40B4-BE49-F238E27FC236}">
              <a16:creationId xmlns:a16="http://schemas.microsoft.com/office/drawing/2014/main" id="{94700D34-9B21-4D28-9E49-9F042B036A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20" name="AutoShape 31">
          <a:extLst>
            <a:ext uri="{FF2B5EF4-FFF2-40B4-BE49-F238E27FC236}">
              <a16:creationId xmlns:a16="http://schemas.microsoft.com/office/drawing/2014/main" id="{74444ED4-50C1-4FAD-8DBD-24E2657B36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21" name="AutoShape 31">
          <a:extLst>
            <a:ext uri="{FF2B5EF4-FFF2-40B4-BE49-F238E27FC236}">
              <a16:creationId xmlns:a16="http://schemas.microsoft.com/office/drawing/2014/main" id="{EA07C1C6-436E-4760-A2E7-3498C23074E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22" name="AutoShape 31">
          <a:extLst>
            <a:ext uri="{FF2B5EF4-FFF2-40B4-BE49-F238E27FC236}">
              <a16:creationId xmlns:a16="http://schemas.microsoft.com/office/drawing/2014/main" id="{6949B91E-0DE4-4180-9CE9-388CA0CC8E7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23" name="AutoShape 31">
          <a:extLst>
            <a:ext uri="{FF2B5EF4-FFF2-40B4-BE49-F238E27FC236}">
              <a16:creationId xmlns:a16="http://schemas.microsoft.com/office/drawing/2014/main" id="{0EAA0503-11B8-4AAD-B047-8B6800D2F4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24" name="AutoShape 31">
          <a:extLst>
            <a:ext uri="{FF2B5EF4-FFF2-40B4-BE49-F238E27FC236}">
              <a16:creationId xmlns:a16="http://schemas.microsoft.com/office/drawing/2014/main" id="{C569EFC6-DD40-4B7E-831C-91910B3213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25" name="AutoShape 31">
          <a:extLst>
            <a:ext uri="{FF2B5EF4-FFF2-40B4-BE49-F238E27FC236}">
              <a16:creationId xmlns:a16="http://schemas.microsoft.com/office/drawing/2014/main" id="{A70B0209-57A3-47C3-B6C3-C452D20416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26" name="AutoShape 31">
          <a:extLst>
            <a:ext uri="{FF2B5EF4-FFF2-40B4-BE49-F238E27FC236}">
              <a16:creationId xmlns:a16="http://schemas.microsoft.com/office/drawing/2014/main" id="{4217A532-EA4E-4C98-9F96-5782C722E19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27" name="AutoShape 31">
          <a:extLst>
            <a:ext uri="{FF2B5EF4-FFF2-40B4-BE49-F238E27FC236}">
              <a16:creationId xmlns:a16="http://schemas.microsoft.com/office/drawing/2014/main" id="{1EBB88FC-2B9D-47F2-A951-639B6D59074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28" name="AutoShape 31">
          <a:extLst>
            <a:ext uri="{FF2B5EF4-FFF2-40B4-BE49-F238E27FC236}">
              <a16:creationId xmlns:a16="http://schemas.microsoft.com/office/drawing/2014/main" id="{3CB53D4E-E6AA-4A7C-99E1-353E457CC4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29" name="AutoShape 31">
          <a:extLst>
            <a:ext uri="{FF2B5EF4-FFF2-40B4-BE49-F238E27FC236}">
              <a16:creationId xmlns:a16="http://schemas.microsoft.com/office/drawing/2014/main" id="{BA1073DD-8431-4877-8895-91226FCD8B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30" name="AutoShape 31">
          <a:extLst>
            <a:ext uri="{FF2B5EF4-FFF2-40B4-BE49-F238E27FC236}">
              <a16:creationId xmlns:a16="http://schemas.microsoft.com/office/drawing/2014/main" id="{05373F35-94D8-4B43-8A93-C4CEC72D641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31" name="AutoShape 31">
          <a:extLst>
            <a:ext uri="{FF2B5EF4-FFF2-40B4-BE49-F238E27FC236}">
              <a16:creationId xmlns:a16="http://schemas.microsoft.com/office/drawing/2014/main" id="{4A82EF10-3044-43DF-AC8B-209440BD60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32" name="AutoShape 31">
          <a:extLst>
            <a:ext uri="{FF2B5EF4-FFF2-40B4-BE49-F238E27FC236}">
              <a16:creationId xmlns:a16="http://schemas.microsoft.com/office/drawing/2014/main" id="{98ED024C-EFAC-4BE4-99B2-A72C40FB91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33" name="AutoShape 31">
          <a:extLst>
            <a:ext uri="{FF2B5EF4-FFF2-40B4-BE49-F238E27FC236}">
              <a16:creationId xmlns:a16="http://schemas.microsoft.com/office/drawing/2014/main" id="{19536E06-BBA6-42C3-AD52-F3FAF3C6F7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34" name="AutoShape 31">
          <a:extLst>
            <a:ext uri="{FF2B5EF4-FFF2-40B4-BE49-F238E27FC236}">
              <a16:creationId xmlns:a16="http://schemas.microsoft.com/office/drawing/2014/main" id="{FD59CA10-AB96-4FAE-B6CF-48889774FFF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35" name="AutoShape 31">
          <a:extLst>
            <a:ext uri="{FF2B5EF4-FFF2-40B4-BE49-F238E27FC236}">
              <a16:creationId xmlns:a16="http://schemas.microsoft.com/office/drawing/2014/main" id="{507392B8-4F3C-4485-921F-A2EBC7720D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36" name="AutoShape 31">
          <a:extLst>
            <a:ext uri="{FF2B5EF4-FFF2-40B4-BE49-F238E27FC236}">
              <a16:creationId xmlns:a16="http://schemas.microsoft.com/office/drawing/2014/main" id="{7423B882-63A6-480A-BF18-AC113AB5A28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37" name="AutoShape 31">
          <a:extLst>
            <a:ext uri="{FF2B5EF4-FFF2-40B4-BE49-F238E27FC236}">
              <a16:creationId xmlns:a16="http://schemas.microsoft.com/office/drawing/2014/main" id="{9BCFCDFE-7EA8-4B3F-A1DB-79AE65FD339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38" name="AutoShape 31">
          <a:extLst>
            <a:ext uri="{FF2B5EF4-FFF2-40B4-BE49-F238E27FC236}">
              <a16:creationId xmlns:a16="http://schemas.microsoft.com/office/drawing/2014/main" id="{E5E79C5D-A4A1-43C0-A32E-8335388A4E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39" name="AutoShape 31">
          <a:extLst>
            <a:ext uri="{FF2B5EF4-FFF2-40B4-BE49-F238E27FC236}">
              <a16:creationId xmlns:a16="http://schemas.microsoft.com/office/drawing/2014/main" id="{E592C657-DA6E-484E-8EAB-11E5394E58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40" name="AutoShape 31">
          <a:extLst>
            <a:ext uri="{FF2B5EF4-FFF2-40B4-BE49-F238E27FC236}">
              <a16:creationId xmlns:a16="http://schemas.microsoft.com/office/drawing/2014/main" id="{5DFEE5C6-2772-4052-B2E8-89FCE7F80E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41" name="AutoShape 31">
          <a:extLst>
            <a:ext uri="{FF2B5EF4-FFF2-40B4-BE49-F238E27FC236}">
              <a16:creationId xmlns:a16="http://schemas.microsoft.com/office/drawing/2014/main" id="{45AC2D59-E1F1-4189-8CB3-0AC91DABB1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42" name="AutoShape 31">
          <a:extLst>
            <a:ext uri="{FF2B5EF4-FFF2-40B4-BE49-F238E27FC236}">
              <a16:creationId xmlns:a16="http://schemas.microsoft.com/office/drawing/2014/main" id="{E5D6C570-6094-4074-B5E5-207A31238F5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43" name="AutoShape 31">
          <a:extLst>
            <a:ext uri="{FF2B5EF4-FFF2-40B4-BE49-F238E27FC236}">
              <a16:creationId xmlns:a16="http://schemas.microsoft.com/office/drawing/2014/main" id="{03C87701-B831-470F-8BAC-494569F7BF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44" name="AutoShape 31">
          <a:extLst>
            <a:ext uri="{FF2B5EF4-FFF2-40B4-BE49-F238E27FC236}">
              <a16:creationId xmlns:a16="http://schemas.microsoft.com/office/drawing/2014/main" id="{C7EC27B5-6F74-4E4F-A477-14CAFB6BD3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45" name="AutoShape 31">
          <a:extLst>
            <a:ext uri="{FF2B5EF4-FFF2-40B4-BE49-F238E27FC236}">
              <a16:creationId xmlns:a16="http://schemas.microsoft.com/office/drawing/2014/main" id="{2A523E6D-1459-40CC-9FA4-CA3BF61791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46" name="AutoShape 31">
          <a:extLst>
            <a:ext uri="{FF2B5EF4-FFF2-40B4-BE49-F238E27FC236}">
              <a16:creationId xmlns:a16="http://schemas.microsoft.com/office/drawing/2014/main" id="{A0D8BB7E-C4FC-4E25-BCF0-4013FB1981E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47" name="AutoShape 31">
          <a:extLst>
            <a:ext uri="{FF2B5EF4-FFF2-40B4-BE49-F238E27FC236}">
              <a16:creationId xmlns:a16="http://schemas.microsoft.com/office/drawing/2014/main" id="{77B64FC7-720A-48AA-818F-4FB0AA5B11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48" name="AutoShape 31">
          <a:extLst>
            <a:ext uri="{FF2B5EF4-FFF2-40B4-BE49-F238E27FC236}">
              <a16:creationId xmlns:a16="http://schemas.microsoft.com/office/drawing/2014/main" id="{A8775A71-E0EC-4D5C-BFE4-0A5B4681B89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49" name="AutoShape 31">
          <a:extLst>
            <a:ext uri="{FF2B5EF4-FFF2-40B4-BE49-F238E27FC236}">
              <a16:creationId xmlns:a16="http://schemas.microsoft.com/office/drawing/2014/main" id="{F7A727C9-8855-4BE4-A1CF-028C0F9F993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50" name="AutoShape 31">
          <a:extLst>
            <a:ext uri="{FF2B5EF4-FFF2-40B4-BE49-F238E27FC236}">
              <a16:creationId xmlns:a16="http://schemas.microsoft.com/office/drawing/2014/main" id="{6D659A13-CB21-4A54-81E4-A2A5AE2F87A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51" name="AutoShape 31">
          <a:extLst>
            <a:ext uri="{FF2B5EF4-FFF2-40B4-BE49-F238E27FC236}">
              <a16:creationId xmlns:a16="http://schemas.microsoft.com/office/drawing/2014/main" id="{95B2C560-4D25-4934-8642-8838FD9E77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52" name="AutoShape 31">
          <a:extLst>
            <a:ext uri="{FF2B5EF4-FFF2-40B4-BE49-F238E27FC236}">
              <a16:creationId xmlns:a16="http://schemas.microsoft.com/office/drawing/2014/main" id="{41677894-A620-498F-A8F0-FECC8EB5E2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53" name="AutoShape 31">
          <a:extLst>
            <a:ext uri="{FF2B5EF4-FFF2-40B4-BE49-F238E27FC236}">
              <a16:creationId xmlns:a16="http://schemas.microsoft.com/office/drawing/2014/main" id="{C0747AB3-703D-4BB6-B612-EE73287CDF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54" name="AutoShape 31">
          <a:extLst>
            <a:ext uri="{FF2B5EF4-FFF2-40B4-BE49-F238E27FC236}">
              <a16:creationId xmlns:a16="http://schemas.microsoft.com/office/drawing/2014/main" id="{E8BC2351-870C-4ADF-881E-FFEA7C4E754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55" name="AutoShape 31">
          <a:extLst>
            <a:ext uri="{FF2B5EF4-FFF2-40B4-BE49-F238E27FC236}">
              <a16:creationId xmlns:a16="http://schemas.microsoft.com/office/drawing/2014/main" id="{D61D73F5-722F-49C5-8427-8E4366DD0F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56" name="AutoShape 31">
          <a:extLst>
            <a:ext uri="{FF2B5EF4-FFF2-40B4-BE49-F238E27FC236}">
              <a16:creationId xmlns:a16="http://schemas.microsoft.com/office/drawing/2014/main" id="{E0B190AC-F118-44D6-8272-22E134E0F1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57" name="AutoShape 31">
          <a:extLst>
            <a:ext uri="{FF2B5EF4-FFF2-40B4-BE49-F238E27FC236}">
              <a16:creationId xmlns:a16="http://schemas.microsoft.com/office/drawing/2014/main" id="{32911543-2806-4C3A-98A1-47F977AEB00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58" name="AutoShape 31">
          <a:extLst>
            <a:ext uri="{FF2B5EF4-FFF2-40B4-BE49-F238E27FC236}">
              <a16:creationId xmlns:a16="http://schemas.microsoft.com/office/drawing/2014/main" id="{D3F6AA2E-85D6-497A-BFD4-8936575506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59" name="AutoShape 31">
          <a:extLst>
            <a:ext uri="{FF2B5EF4-FFF2-40B4-BE49-F238E27FC236}">
              <a16:creationId xmlns:a16="http://schemas.microsoft.com/office/drawing/2014/main" id="{A5D388CE-2645-4ABD-B4F3-083483767A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60" name="AutoShape 31">
          <a:extLst>
            <a:ext uri="{FF2B5EF4-FFF2-40B4-BE49-F238E27FC236}">
              <a16:creationId xmlns:a16="http://schemas.microsoft.com/office/drawing/2014/main" id="{260D7DEB-64D6-43A0-B9DD-8554232C931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61" name="AutoShape 31">
          <a:extLst>
            <a:ext uri="{FF2B5EF4-FFF2-40B4-BE49-F238E27FC236}">
              <a16:creationId xmlns:a16="http://schemas.microsoft.com/office/drawing/2014/main" id="{D71C2C0E-FFB8-45A2-B39D-B7A24B7BE0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62" name="AutoShape 31">
          <a:extLst>
            <a:ext uri="{FF2B5EF4-FFF2-40B4-BE49-F238E27FC236}">
              <a16:creationId xmlns:a16="http://schemas.microsoft.com/office/drawing/2014/main" id="{4073CC40-A1E5-4906-AAFF-4D6196B0393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63" name="AutoShape 31">
          <a:extLst>
            <a:ext uri="{FF2B5EF4-FFF2-40B4-BE49-F238E27FC236}">
              <a16:creationId xmlns:a16="http://schemas.microsoft.com/office/drawing/2014/main" id="{79C4CE56-D1EB-4A84-A8A5-FF660DAE76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64" name="AutoShape 31">
          <a:extLst>
            <a:ext uri="{FF2B5EF4-FFF2-40B4-BE49-F238E27FC236}">
              <a16:creationId xmlns:a16="http://schemas.microsoft.com/office/drawing/2014/main" id="{0DD48CF8-4B49-4716-A608-0E49B51D27E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65" name="AutoShape 31">
          <a:extLst>
            <a:ext uri="{FF2B5EF4-FFF2-40B4-BE49-F238E27FC236}">
              <a16:creationId xmlns:a16="http://schemas.microsoft.com/office/drawing/2014/main" id="{69EE134A-6B95-45C2-9635-89BC03E9B6B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66" name="AutoShape 31">
          <a:extLst>
            <a:ext uri="{FF2B5EF4-FFF2-40B4-BE49-F238E27FC236}">
              <a16:creationId xmlns:a16="http://schemas.microsoft.com/office/drawing/2014/main" id="{E4EF7A4C-D51B-44FF-A2D9-C55C8A1CF6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67" name="AutoShape 31">
          <a:extLst>
            <a:ext uri="{FF2B5EF4-FFF2-40B4-BE49-F238E27FC236}">
              <a16:creationId xmlns:a16="http://schemas.microsoft.com/office/drawing/2014/main" id="{A02351D3-2ABB-42A4-A1C5-49494508C7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68" name="AutoShape 31">
          <a:extLst>
            <a:ext uri="{FF2B5EF4-FFF2-40B4-BE49-F238E27FC236}">
              <a16:creationId xmlns:a16="http://schemas.microsoft.com/office/drawing/2014/main" id="{11E7C701-DE65-4195-BCF7-44469D4F38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69" name="AutoShape 31">
          <a:extLst>
            <a:ext uri="{FF2B5EF4-FFF2-40B4-BE49-F238E27FC236}">
              <a16:creationId xmlns:a16="http://schemas.microsoft.com/office/drawing/2014/main" id="{D5199737-E1A0-47C5-A53F-EF627CD11C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70" name="AutoShape 31">
          <a:extLst>
            <a:ext uri="{FF2B5EF4-FFF2-40B4-BE49-F238E27FC236}">
              <a16:creationId xmlns:a16="http://schemas.microsoft.com/office/drawing/2014/main" id="{FB287686-08DB-4E9C-B829-B3C7A9635D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71" name="AutoShape 31">
          <a:extLst>
            <a:ext uri="{FF2B5EF4-FFF2-40B4-BE49-F238E27FC236}">
              <a16:creationId xmlns:a16="http://schemas.microsoft.com/office/drawing/2014/main" id="{BFD6AAB6-29B3-425E-923A-6CB41676873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72" name="AutoShape 31">
          <a:extLst>
            <a:ext uri="{FF2B5EF4-FFF2-40B4-BE49-F238E27FC236}">
              <a16:creationId xmlns:a16="http://schemas.microsoft.com/office/drawing/2014/main" id="{F29E0B91-7D13-4491-99B5-3C02E587396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73" name="AutoShape 31">
          <a:extLst>
            <a:ext uri="{FF2B5EF4-FFF2-40B4-BE49-F238E27FC236}">
              <a16:creationId xmlns:a16="http://schemas.microsoft.com/office/drawing/2014/main" id="{989A466E-0329-40F4-976F-DF2D7A7C30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74" name="AutoShape 31">
          <a:extLst>
            <a:ext uri="{FF2B5EF4-FFF2-40B4-BE49-F238E27FC236}">
              <a16:creationId xmlns:a16="http://schemas.microsoft.com/office/drawing/2014/main" id="{1AD8820F-D101-4DDE-9A25-AFBBC71731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75" name="AutoShape 31">
          <a:extLst>
            <a:ext uri="{FF2B5EF4-FFF2-40B4-BE49-F238E27FC236}">
              <a16:creationId xmlns:a16="http://schemas.microsoft.com/office/drawing/2014/main" id="{1E3F14D0-82C9-45C8-9060-3C3CEB586B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76" name="AutoShape 31">
          <a:extLst>
            <a:ext uri="{FF2B5EF4-FFF2-40B4-BE49-F238E27FC236}">
              <a16:creationId xmlns:a16="http://schemas.microsoft.com/office/drawing/2014/main" id="{A79F8079-538F-4FFF-BC7B-736B75E48AB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77" name="AutoShape 31">
          <a:extLst>
            <a:ext uri="{FF2B5EF4-FFF2-40B4-BE49-F238E27FC236}">
              <a16:creationId xmlns:a16="http://schemas.microsoft.com/office/drawing/2014/main" id="{5D65B152-6EAD-47BA-8F4E-529CE26C111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78" name="AutoShape 31">
          <a:extLst>
            <a:ext uri="{FF2B5EF4-FFF2-40B4-BE49-F238E27FC236}">
              <a16:creationId xmlns:a16="http://schemas.microsoft.com/office/drawing/2014/main" id="{1919B398-2DE8-49B7-8FCA-7968466C48D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79" name="AutoShape 31">
          <a:extLst>
            <a:ext uri="{FF2B5EF4-FFF2-40B4-BE49-F238E27FC236}">
              <a16:creationId xmlns:a16="http://schemas.microsoft.com/office/drawing/2014/main" id="{5BD9DF7F-5C7B-41D5-B1A2-CBD2C176B4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80" name="AutoShape 31">
          <a:extLst>
            <a:ext uri="{FF2B5EF4-FFF2-40B4-BE49-F238E27FC236}">
              <a16:creationId xmlns:a16="http://schemas.microsoft.com/office/drawing/2014/main" id="{32FF79F8-5E4B-4961-8762-9144226CA74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81" name="AutoShape 31">
          <a:extLst>
            <a:ext uri="{FF2B5EF4-FFF2-40B4-BE49-F238E27FC236}">
              <a16:creationId xmlns:a16="http://schemas.microsoft.com/office/drawing/2014/main" id="{50303218-A258-4427-B72E-C6C122C45E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82" name="AutoShape 31">
          <a:extLst>
            <a:ext uri="{FF2B5EF4-FFF2-40B4-BE49-F238E27FC236}">
              <a16:creationId xmlns:a16="http://schemas.microsoft.com/office/drawing/2014/main" id="{74DE3AEB-E144-4E6B-B833-7AA964A322F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83" name="AutoShape 31">
          <a:extLst>
            <a:ext uri="{FF2B5EF4-FFF2-40B4-BE49-F238E27FC236}">
              <a16:creationId xmlns:a16="http://schemas.microsoft.com/office/drawing/2014/main" id="{9B71FD66-A09E-4000-9BD6-E1DFD157FFC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84" name="AutoShape 31">
          <a:extLst>
            <a:ext uri="{FF2B5EF4-FFF2-40B4-BE49-F238E27FC236}">
              <a16:creationId xmlns:a16="http://schemas.microsoft.com/office/drawing/2014/main" id="{50586C85-A84F-4EBE-9FE7-8381F4B70F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85" name="AutoShape 31">
          <a:extLst>
            <a:ext uri="{FF2B5EF4-FFF2-40B4-BE49-F238E27FC236}">
              <a16:creationId xmlns:a16="http://schemas.microsoft.com/office/drawing/2014/main" id="{3C8EBBE5-A93A-4AFC-A432-5B96A26B1D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86" name="AutoShape 31">
          <a:extLst>
            <a:ext uri="{FF2B5EF4-FFF2-40B4-BE49-F238E27FC236}">
              <a16:creationId xmlns:a16="http://schemas.microsoft.com/office/drawing/2014/main" id="{D3DA57FD-B78D-48A8-A369-50AD240781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87" name="AutoShape 31">
          <a:extLst>
            <a:ext uri="{FF2B5EF4-FFF2-40B4-BE49-F238E27FC236}">
              <a16:creationId xmlns:a16="http://schemas.microsoft.com/office/drawing/2014/main" id="{CFBDA776-FA80-4289-8B69-097CB225CF0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88" name="AutoShape 31">
          <a:extLst>
            <a:ext uri="{FF2B5EF4-FFF2-40B4-BE49-F238E27FC236}">
              <a16:creationId xmlns:a16="http://schemas.microsoft.com/office/drawing/2014/main" id="{75F43F90-0C7C-4A99-A51D-C72595E3835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89" name="AutoShape 31">
          <a:extLst>
            <a:ext uri="{FF2B5EF4-FFF2-40B4-BE49-F238E27FC236}">
              <a16:creationId xmlns:a16="http://schemas.microsoft.com/office/drawing/2014/main" id="{33F06879-6262-44BD-B39E-2BA4337026B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90" name="AutoShape 31">
          <a:extLst>
            <a:ext uri="{FF2B5EF4-FFF2-40B4-BE49-F238E27FC236}">
              <a16:creationId xmlns:a16="http://schemas.microsoft.com/office/drawing/2014/main" id="{BB954A47-1412-417A-86F0-B7823C2502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91" name="AutoShape 31">
          <a:extLst>
            <a:ext uri="{FF2B5EF4-FFF2-40B4-BE49-F238E27FC236}">
              <a16:creationId xmlns:a16="http://schemas.microsoft.com/office/drawing/2014/main" id="{11BAB0D6-9F03-4626-A590-47E7E4EF3D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92" name="AutoShape 31">
          <a:extLst>
            <a:ext uri="{FF2B5EF4-FFF2-40B4-BE49-F238E27FC236}">
              <a16:creationId xmlns:a16="http://schemas.microsoft.com/office/drawing/2014/main" id="{B8E743A2-B94B-4F2E-B69B-023A39FA930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93" name="AutoShape 31">
          <a:extLst>
            <a:ext uri="{FF2B5EF4-FFF2-40B4-BE49-F238E27FC236}">
              <a16:creationId xmlns:a16="http://schemas.microsoft.com/office/drawing/2014/main" id="{B5E59DE4-FB38-48AD-825F-D7543D31C0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94" name="AutoShape 31">
          <a:extLst>
            <a:ext uri="{FF2B5EF4-FFF2-40B4-BE49-F238E27FC236}">
              <a16:creationId xmlns:a16="http://schemas.microsoft.com/office/drawing/2014/main" id="{7AD9871E-CCB0-470E-90D7-3A909E03B5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95" name="AutoShape 31">
          <a:extLst>
            <a:ext uri="{FF2B5EF4-FFF2-40B4-BE49-F238E27FC236}">
              <a16:creationId xmlns:a16="http://schemas.microsoft.com/office/drawing/2014/main" id="{61D3195D-8552-497C-B40B-7450D22590A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96" name="AutoShape 31">
          <a:extLst>
            <a:ext uri="{FF2B5EF4-FFF2-40B4-BE49-F238E27FC236}">
              <a16:creationId xmlns:a16="http://schemas.microsoft.com/office/drawing/2014/main" id="{E900929B-25FC-44D5-A6C8-7EDD8D394FB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97" name="AutoShape 31">
          <a:extLst>
            <a:ext uri="{FF2B5EF4-FFF2-40B4-BE49-F238E27FC236}">
              <a16:creationId xmlns:a16="http://schemas.microsoft.com/office/drawing/2014/main" id="{5E3E976F-4FB7-422A-9732-B4241DECF0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98" name="AutoShape 31">
          <a:extLst>
            <a:ext uri="{FF2B5EF4-FFF2-40B4-BE49-F238E27FC236}">
              <a16:creationId xmlns:a16="http://schemas.microsoft.com/office/drawing/2014/main" id="{804572EC-36E7-48C5-8C4A-CA0906A044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899" name="AutoShape 31">
          <a:extLst>
            <a:ext uri="{FF2B5EF4-FFF2-40B4-BE49-F238E27FC236}">
              <a16:creationId xmlns:a16="http://schemas.microsoft.com/office/drawing/2014/main" id="{70CEA49B-DE3C-4E61-8E31-6526649BEE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00" name="AutoShape 31">
          <a:extLst>
            <a:ext uri="{FF2B5EF4-FFF2-40B4-BE49-F238E27FC236}">
              <a16:creationId xmlns:a16="http://schemas.microsoft.com/office/drawing/2014/main" id="{4D486219-C23C-42D1-9ACE-502371BD8F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01" name="AutoShape 31">
          <a:extLst>
            <a:ext uri="{FF2B5EF4-FFF2-40B4-BE49-F238E27FC236}">
              <a16:creationId xmlns:a16="http://schemas.microsoft.com/office/drawing/2014/main" id="{8466ECF1-C5CE-4051-A98A-A9EE852469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02" name="AutoShape 31">
          <a:extLst>
            <a:ext uri="{FF2B5EF4-FFF2-40B4-BE49-F238E27FC236}">
              <a16:creationId xmlns:a16="http://schemas.microsoft.com/office/drawing/2014/main" id="{B87B39C7-5E95-433F-AACB-22CB6DBEA6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03" name="AutoShape 31">
          <a:extLst>
            <a:ext uri="{FF2B5EF4-FFF2-40B4-BE49-F238E27FC236}">
              <a16:creationId xmlns:a16="http://schemas.microsoft.com/office/drawing/2014/main" id="{D9FFFFCE-2FE4-40F5-BFAD-F48E0DB0BB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04" name="AutoShape 31">
          <a:extLst>
            <a:ext uri="{FF2B5EF4-FFF2-40B4-BE49-F238E27FC236}">
              <a16:creationId xmlns:a16="http://schemas.microsoft.com/office/drawing/2014/main" id="{FE44CAEA-ABAA-4B84-8F31-BE950D7E3F2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05" name="AutoShape 31">
          <a:extLst>
            <a:ext uri="{FF2B5EF4-FFF2-40B4-BE49-F238E27FC236}">
              <a16:creationId xmlns:a16="http://schemas.microsoft.com/office/drawing/2014/main" id="{076FBEAD-291D-468F-B9BD-E4B7DC10AA3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06" name="AutoShape 31">
          <a:extLst>
            <a:ext uri="{FF2B5EF4-FFF2-40B4-BE49-F238E27FC236}">
              <a16:creationId xmlns:a16="http://schemas.microsoft.com/office/drawing/2014/main" id="{0C3C7C2C-98DE-424A-8D74-E95E37FCAE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07" name="AutoShape 31">
          <a:extLst>
            <a:ext uri="{FF2B5EF4-FFF2-40B4-BE49-F238E27FC236}">
              <a16:creationId xmlns:a16="http://schemas.microsoft.com/office/drawing/2014/main" id="{889F1378-7339-4CA5-840A-BD4CEF1496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08" name="AutoShape 31">
          <a:extLst>
            <a:ext uri="{FF2B5EF4-FFF2-40B4-BE49-F238E27FC236}">
              <a16:creationId xmlns:a16="http://schemas.microsoft.com/office/drawing/2014/main" id="{2FCB43D5-7A48-454F-98F3-39D3E5E178B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09" name="AutoShape 31">
          <a:extLst>
            <a:ext uri="{FF2B5EF4-FFF2-40B4-BE49-F238E27FC236}">
              <a16:creationId xmlns:a16="http://schemas.microsoft.com/office/drawing/2014/main" id="{C3A9BDBE-1AC6-406C-83CB-D562BBC1B7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10" name="AutoShape 31">
          <a:extLst>
            <a:ext uri="{FF2B5EF4-FFF2-40B4-BE49-F238E27FC236}">
              <a16:creationId xmlns:a16="http://schemas.microsoft.com/office/drawing/2014/main" id="{ED57F5B9-027D-4794-9393-D532C5F1E3B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11" name="AutoShape 31">
          <a:extLst>
            <a:ext uri="{FF2B5EF4-FFF2-40B4-BE49-F238E27FC236}">
              <a16:creationId xmlns:a16="http://schemas.microsoft.com/office/drawing/2014/main" id="{708E5F27-C630-4626-AE57-AB41321108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12" name="AutoShape 31">
          <a:extLst>
            <a:ext uri="{FF2B5EF4-FFF2-40B4-BE49-F238E27FC236}">
              <a16:creationId xmlns:a16="http://schemas.microsoft.com/office/drawing/2014/main" id="{FC1FB9F2-79DF-4A09-A7C1-3E8E8DEF25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13" name="AutoShape 31">
          <a:extLst>
            <a:ext uri="{FF2B5EF4-FFF2-40B4-BE49-F238E27FC236}">
              <a16:creationId xmlns:a16="http://schemas.microsoft.com/office/drawing/2014/main" id="{E7F8624F-6DFC-4CE9-90F1-A221E30BF78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14" name="AutoShape 31">
          <a:extLst>
            <a:ext uri="{FF2B5EF4-FFF2-40B4-BE49-F238E27FC236}">
              <a16:creationId xmlns:a16="http://schemas.microsoft.com/office/drawing/2014/main" id="{B367883F-B487-4A81-8BA7-728AA95F8A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15" name="AutoShape 31">
          <a:extLst>
            <a:ext uri="{FF2B5EF4-FFF2-40B4-BE49-F238E27FC236}">
              <a16:creationId xmlns:a16="http://schemas.microsoft.com/office/drawing/2014/main" id="{301F98C2-34FF-4BCB-872C-2CA468B3B89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16" name="AutoShape 31">
          <a:extLst>
            <a:ext uri="{FF2B5EF4-FFF2-40B4-BE49-F238E27FC236}">
              <a16:creationId xmlns:a16="http://schemas.microsoft.com/office/drawing/2014/main" id="{B403E232-1070-4547-A451-ECDFFA25404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17" name="AutoShape 31">
          <a:extLst>
            <a:ext uri="{FF2B5EF4-FFF2-40B4-BE49-F238E27FC236}">
              <a16:creationId xmlns:a16="http://schemas.microsoft.com/office/drawing/2014/main" id="{0BAB8EFC-036A-4C2B-B028-B8D8F12A1E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18" name="AutoShape 31">
          <a:extLst>
            <a:ext uri="{FF2B5EF4-FFF2-40B4-BE49-F238E27FC236}">
              <a16:creationId xmlns:a16="http://schemas.microsoft.com/office/drawing/2014/main" id="{894CFBAE-E438-4A12-B10D-D131D1183E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19" name="AutoShape 31">
          <a:extLst>
            <a:ext uri="{FF2B5EF4-FFF2-40B4-BE49-F238E27FC236}">
              <a16:creationId xmlns:a16="http://schemas.microsoft.com/office/drawing/2014/main" id="{B281730E-B11C-45F1-9FFC-A5BD674467F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20" name="AutoShape 31">
          <a:extLst>
            <a:ext uri="{FF2B5EF4-FFF2-40B4-BE49-F238E27FC236}">
              <a16:creationId xmlns:a16="http://schemas.microsoft.com/office/drawing/2014/main" id="{A32BA73C-8485-4CD9-92CB-0BB38183849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21" name="AutoShape 31">
          <a:extLst>
            <a:ext uri="{FF2B5EF4-FFF2-40B4-BE49-F238E27FC236}">
              <a16:creationId xmlns:a16="http://schemas.microsoft.com/office/drawing/2014/main" id="{2D08280E-32F4-462A-9664-E2703EDEEB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22" name="AutoShape 31">
          <a:extLst>
            <a:ext uri="{FF2B5EF4-FFF2-40B4-BE49-F238E27FC236}">
              <a16:creationId xmlns:a16="http://schemas.microsoft.com/office/drawing/2014/main" id="{151DF527-D683-49B5-A150-06A688D2FC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23" name="AutoShape 31">
          <a:extLst>
            <a:ext uri="{FF2B5EF4-FFF2-40B4-BE49-F238E27FC236}">
              <a16:creationId xmlns:a16="http://schemas.microsoft.com/office/drawing/2014/main" id="{9A92E830-40EB-4A9A-8AF2-5048DF61C9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24" name="AutoShape 31">
          <a:extLst>
            <a:ext uri="{FF2B5EF4-FFF2-40B4-BE49-F238E27FC236}">
              <a16:creationId xmlns:a16="http://schemas.microsoft.com/office/drawing/2014/main" id="{A6BA10D4-42D3-4534-835A-57013B824E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25" name="AutoShape 31">
          <a:extLst>
            <a:ext uri="{FF2B5EF4-FFF2-40B4-BE49-F238E27FC236}">
              <a16:creationId xmlns:a16="http://schemas.microsoft.com/office/drawing/2014/main" id="{C9AE3202-5130-4565-9FCA-7F7D0E18FF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26" name="AutoShape 31">
          <a:extLst>
            <a:ext uri="{FF2B5EF4-FFF2-40B4-BE49-F238E27FC236}">
              <a16:creationId xmlns:a16="http://schemas.microsoft.com/office/drawing/2014/main" id="{E191E845-C71A-40BC-82BE-55ED3C47C5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27" name="AutoShape 31">
          <a:extLst>
            <a:ext uri="{FF2B5EF4-FFF2-40B4-BE49-F238E27FC236}">
              <a16:creationId xmlns:a16="http://schemas.microsoft.com/office/drawing/2014/main" id="{0900F130-BCAB-4A6A-BCE3-59805BC876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28" name="AutoShape 31">
          <a:extLst>
            <a:ext uri="{FF2B5EF4-FFF2-40B4-BE49-F238E27FC236}">
              <a16:creationId xmlns:a16="http://schemas.microsoft.com/office/drawing/2014/main" id="{B16FDC67-186E-4A04-8815-441062B316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29" name="AutoShape 31">
          <a:extLst>
            <a:ext uri="{FF2B5EF4-FFF2-40B4-BE49-F238E27FC236}">
              <a16:creationId xmlns:a16="http://schemas.microsoft.com/office/drawing/2014/main" id="{D8DE8864-299B-4534-A7B4-C61D157689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30" name="AutoShape 31">
          <a:extLst>
            <a:ext uri="{FF2B5EF4-FFF2-40B4-BE49-F238E27FC236}">
              <a16:creationId xmlns:a16="http://schemas.microsoft.com/office/drawing/2014/main" id="{381F0BD0-5DF3-4968-B20C-A7ABB3E33A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31" name="AutoShape 31">
          <a:extLst>
            <a:ext uri="{FF2B5EF4-FFF2-40B4-BE49-F238E27FC236}">
              <a16:creationId xmlns:a16="http://schemas.microsoft.com/office/drawing/2014/main" id="{1E93FBCA-C2B5-46EB-A32F-4DE3062245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32" name="AutoShape 31">
          <a:extLst>
            <a:ext uri="{FF2B5EF4-FFF2-40B4-BE49-F238E27FC236}">
              <a16:creationId xmlns:a16="http://schemas.microsoft.com/office/drawing/2014/main" id="{CEE1990D-D18E-4C2A-9A10-4128F07488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33" name="AutoShape 31">
          <a:extLst>
            <a:ext uri="{FF2B5EF4-FFF2-40B4-BE49-F238E27FC236}">
              <a16:creationId xmlns:a16="http://schemas.microsoft.com/office/drawing/2014/main" id="{901FB2E5-B7D0-4790-B9EA-6BBE0EE4C5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34" name="AutoShape 31">
          <a:extLst>
            <a:ext uri="{FF2B5EF4-FFF2-40B4-BE49-F238E27FC236}">
              <a16:creationId xmlns:a16="http://schemas.microsoft.com/office/drawing/2014/main" id="{62946081-60BF-4870-B2B6-77E59C1CFF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35" name="AutoShape 31">
          <a:extLst>
            <a:ext uri="{FF2B5EF4-FFF2-40B4-BE49-F238E27FC236}">
              <a16:creationId xmlns:a16="http://schemas.microsoft.com/office/drawing/2014/main" id="{642DFC18-C6E5-41BB-8879-7B46EB9E0C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36" name="AutoShape 31">
          <a:extLst>
            <a:ext uri="{FF2B5EF4-FFF2-40B4-BE49-F238E27FC236}">
              <a16:creationId xmlns:a16="http://schemas.microsoft.com/office/drawing/2014/main" id="{2E48E841-1277-4B1A-887B-0E8A41D1738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37" name="AutoShape 31">
          <a:extLst>
            <a:ext uri="{FF2B5EF4-FFF2-40B4-BE49-F238E27FC236}">
              <a16:creationId xmlns:a16="http://schemas.microsoft.com/office/drawing/2014/main" id="{56F28F27-2D3E-4E1A-969D-B4D52B6A19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38" name="AutoShape 31">
          <a:extLst>
            <a:ext uri="{FF2B5EF4-FFF2-40B4-BE49-F238E27FC236}">
              <a16:creationId xmlns:a16="http://schemas.microsoft.com/office/drawing/2014/main" id="{308B6784-934A-402D-9690-D161440EC5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39" name="AutoShape 31">
          <a:extLst>
            <a:ext uri="{FF2B5EF4-FFF2-40B4-BE49-F238E27FC236}">
              <a16:creationId xmlns:a16="http://schemas.microsoft.com/office/drawing/2014/main" id="{846A3EB2-C954-41AE-BE57-EA8232FBA9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40" name="AutoShape 31">
          <a:extLst>
            <a:ext uri="{FF2B5EF4-FFF2-40B4-BE49-F238E27FC236}">
              <a16:creationId xmlns:a16="http://schemas.microsoft.com/office/drawing/2014/main" id="{D18EFCE0-4094-4880-B3CB-D0887190AD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41" name="AutoShape 31">
          <a:extLst>
            <a:ext uri="{FF2B5EF4-FFF2-40B4-BE49-F238E27FC236}">
              <a16:creationId xmlns:a16="http://schemas.microsoft.com/office/drawing/2014/main" id="{619AC1F2-290B-4AE0-8A88-7ACC83CB6C2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42" name="AutoShape 31">
          <a:extLst>
            <a:ext uri="{FF2B5EF4-FFF2-40B4-BE49-F238E27FC236}">
              <a16:creationId xmlns:a16="http://schemas.microsoft.com/office/drawing/2014/main" id="{DA3EB482-3224-428D-AE6E-159E278783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43" name="AutoShape 31">
          <a:extLst>
            <a:ext uri="{FF2B5EF4-FFF2-40B4-BE49-F238E27FC236}">
              <a16:creationId xmlns:a16="http://schemas.microsoft.com/office/drawing/2014/main" id="{CBFB9B60-A21F-4C4F-AA50-A4D90AFBFD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44" name="AutoShape 31">
          <a:extLst>
            <a:ext uri="{FF2B5EF4-FFF2-40B4-BE49-F238E27FC236}">
              <a16:creationId xmlns:a16="http://schemas.microsoft.com/office/drawing/2014/main" id="{0D7A087C-C0AD-48E9-BB8D-623745BBEF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45" name="AutoShape 31">
          <a:extLst>
            <a:ext uri="{FF2B5EF4-FFF2-40B4-BE49-F238E27FC236}">
              <a16:creationId xmlns:a16="http://schemas.microsoft.com/office/drawing/2014/main" id="{66789745-B918-4765-B1A9-23BA43FBC44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46" name="AutoShape 31">
          <a:extLst>
            <a:ext uri="{FF2B5EF4-FFF2-40B4-BE49-F238E27FC236}">
              <a16:creationId xmlns:a16="http://schemas.microsoft.com/office/drawing/2014/main" id="{373C5084-3DD7-41C2-AA51-A2CC0BAAF40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47" name="AutoShape 31">
          <a:extLst>
            <a:ext uri="{FF2B5EF4-FFF2-40B4-BE49-F238E27FC236}">
              <a16:creationId xmlns:a16="http://schemas.microsoft.com/office/drawing/2014/main" id="{D6A63EB2-FBC0-46C1-9D60-A89BE6A40F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48" name="AutoShape 31">
          <a:extLst>
            <a:ext uri="{FF2B5EF4-FFF2-40B4-BE49-F238E27FC236}">
              <a16:creationId xmlns:a16="http://schemas.microsoft.com/office/drawing/2014/main" id="{CD3F1E5A-EC0C-4082-A6B2-2786EB2C4E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49" name="AutoShape 31">
          <a:extLst>
            <a:ext uri="{FF2B5EF4-FFF2-40B4-BE49-F238E27FC236}">
              <a16:creationId xmlns:a16="http://schemas.microsoft.com/office/drawing/2014/main" id="{B6A9F604-7F41-4990-A98E-74C5913798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50" name="AutoShape 31">
          <a:extLst>
            <a:ext uri="{FF2B5EF4-FFF2-40B4-BE49-F238E27FC236}">
              <a16:creationId xmlns:a16="http://schemas.microsoft.com/office/drawing/2014/main" id="{CCEF7BB4-29E3-4DDE-9002-82B0B48D70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51" name="AutoShape 31">
          <a:extLst>
            <a:ext uri="{FF2B5EF4-FFF2-40B4-BE49-F238E27FC236}">
              <a16:creationId xmlns:a16="http://schemas.microsoft.com/office/drawing/2014/main" id="{F1800C44-6025-4AAE-95A7-124DC85A1E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52" name="AutoShape 31">
          <a:extLst>
            <a:ext uri="{FF2B5EF4-FFF2-40B4-BE49-F238E27FC236}">
              <a16:creationId xmlns:a16="http://schemas.microsoft.com/office/drawing/2014/main" id="{D8CC6E34-7BCE-4B37-AF10-F03427CA379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53" name="AutoShape 31">
          <a:extLst>
            <a:ext uri="{FF2B5EF4-FFF2-40B4-BE49-F238E27FC236}">
              <a16:creationId xmlns:a16="http://schemas.microsoft.com/office/drawing/2014/main" id="{503690CD-2A94-483E-A54B-B189E12146E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54" name="AutoShape 31">
          <a:extLst>
            <a:ext uri="{FF2B5EF4-FFF2-40B4-BE49-F238E27FC236}">
              <a16:creationId xmlns:a16="http://schemas.microsoft.com/office/drawing/2014/main" id="{20933147-26B7-4AA4-A2F3-CAAF733DC7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55" name="AutoShape 31">
          <a:extLst>
            <a:ext uri="{FF2B5EF4-FFF2-40B4-BE49-F238E27FC236}">
              <a16:creationId xmlns:a16="http://schemas.microsoft.com/office/drawing/2014/main" id="{0ECD196F-298D-4FA8-BA5A-5836356372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56" name="AutoShape 31">
          <a:extLst>
            <a:ext uri="{FF2B5EF4-FFF2-40B4-BE49-F238E27FC236}">
              <a16:creationId xmlns:a16="http://schemas.microsoft.com/office/drawing/2014/main" id="{F1272878-8799-4D72-997C-4BA6E99370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57" name="AutoShape 31">
          <a:extLst>
            <a:ext uri="{FF2B5EF4-FFF2-40B4-BE49-F238E27FC236}">
              <a16:creationId xmlns:a16="http://schemas.microsoft.com/office/drawing/2014/main" id="{6A2F3ECE-09C4-4DBC-A73C-753AFA30F9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58" name="AutoShape 31">
          <a:extLst>
            <a:ext uri="{FF2B5EF4-FFF2-40B4-BE49-F238E27FC236}">
              <a16:creationId xmlns:a16="http://schemas.microsoft.com/office/drawing/2014/main" id="{7BF0F60A-3316-41FD-A726-6F97E9CFCB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59" name="AutoShape 31">
          <a:extLst>
            <a:ext uri="{FF2B5EF4-FFF2-40B4-BE49-F238E27FC236}">
              <a16:creationId xmlns:a16="http://schemas.microsoft.com/office/drawing/2014/main" id="{E6DECC34-1A67-4EA7-A940-D7A07485A2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60" name="AutoShape 31">
          <a:extLst>
            <a:ext uri="{FF2B5EF4-FFF2-40B4-BE49-F238E27FC236}">
              <a16:creationId xmlns:a16="http://schemas.microsoft.com/office/drawing/2014/main" id="{8263DF3C-7A4C-4EEC-9A21-B859524EC4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61" name="AutoShape 31">
          <a:extLst>
            <a:ext uri="{FF2B5EF4-FFF2-40B4-BE49-F238E27FC236}">
              <a16:creationId xmlns:a16="http://schemas.microsoft.com/office/drawing/2014/main" id="{1DBD72F3-D44F-40AC-BDC8-65369D658D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62" name="AutoShape 31">
          <a:extLst>
            <a:ext uri="{FF2B5EF4-FFF2-40B4-BE49-F238E27FC236}">
              <a16:creationId xmlns:a16="http://schemas.microsoft.com/office/drawing/2014/main" id="{2D6BC22C-CA28-4395-92E6-CA46E4F1FF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63" name="AutoShape 31">
          <a:extLst>
            <a:ext uri="{FF2B5EF4-FFF2-40B4-BE49-F238E27FC236}">
              <a16:creationId xmlns:a16="http://schemas.microsoft.com/office/drawing/2014/main" id="{C606A64A-100C-4F78-84BB-24E1713C71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64" name="AutoShape 31">
          <a:extLst>
            <a:ext uri="{FF2B5EF4-FFF2-40B4-BE49-F238E27FC236}">
              <a16:creationId xmlns:a16="http://schemas.microsoft.com/office/drawing/2014/main" id="{6AD24DF7-CC4F-4EBE-B16F-9E48533220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65" name="AutoShape 31">
          <a:extLst>
            <a:ext uri="{FF2B5EF4-FFF2-40B4-BE49-F238E27FC236}">
              <a16:creationId xmlns:a16="http://schemas.microsoft.com/office/drawing/2014/main" id="{D92D76AE-63F5-4550-B9B6-1A551D19A6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66" name="AutoShape 31">
          <a:extLst>
            <a:ext uri="{FF2B5EF4-FFF2-40B4-BE49-F238E27FC236}">
              <a16:creationId xmlns:a16="http://schemas.microsoft.com/office/drawing/2014/main" id="{4F1927F7-E112-4F70-B8ED-A5E78BD90F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67" name="AutoShape 31">
          <a:extLst>
            <a:ext uri="{FF2B5EF4-FFF2-40B4-BE49-F238E27FC236}">
              <a16:creationId xmlns:a16="http://schemas.microsoft.com/office/drawing/2014/main" id="{844B848C-1DF6-4365-8035-D9036CA28C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68" name="AutoShape 31">
          <a:extLst>
            <a:ext uri="{FF2B5EF4-FFF2-40B4-BE49-F238E27FC236}">
              <a16:creationId xmlns:a16="http://schemas.microsoft.com/office/drawing/2014/main" id="{9F3D8129-2818-4B7B-90A0-9C378019FC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69" name="AutoShape 31">
          <a:extLst>
            <a:ext uri="{FF2B5EF4-FFF2-40B4-BE49-F238E27FC236}">
              <a16:creationId xmlns:a16="http://schemas.microsoft.com/office/drawing/2014/main" id="{A3444FBA-77B3-476D-B516-B17DD2DD43B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70" name="AutoShape 31">
          <a:extLst>
            <a:ext uri="{FF2B5EF4-FFF2-40B4-BE49-F238E27FC236}">
              <a16:creationId xmlns:a16="http://schemas.microsoft.com/office/drawing/2014/main" id="{EE5BFE41-9D82-4758-A98A-08CB27AA11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71" name="AutoShape 31">
          <a:extLst>
            <a:ext uri="{FF2B5EF4-FFF2-40B4-BE49-F238E27FC236}">
              <a16:creationId xmlns:a16="http://schemas.microsoft.com/office/drawing/2014/main" id="{EAF8402E-E2E3-47C4-BD1A-2DCF4BAE76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72" name="AutoShape 31">
          <a:extLst>
            <a:ext uri="{FF2B5EF4-FFF2-40B4-BE49-F238E27FC236}">
              <a16:creationId xmlns:a16="http://schemas.microsoft.com/office/drawing/2014/main" id="{1BE9AC93-7F1D-4600-BEEF-AB213C4572A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73" name="AutoShape 31">
          <a:extLst>
            <a:ext uri="{FF2B5EF4-FFF2-40B4-BE49-F238E27FC236}">
              <a16:creationId xmlns:a16="http://schemas.microsoft.com/office/drawing/2014/main" id="{ADB0A804-1FE0-4E91-B4E5-C5F337E8F8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74" name="AutoShape 31">
          <a:extLst>
            <a:ext uri="{FF2B5EF4-FFF2-40B4-BE49-F238E27FC236}">
              <a16:creationId xmlns:a16="http://schemas.microsoft.com/office/drawing/2014/main" id="{D63AEFA6-9BB2-4993-B6A9-C7CBEF3417A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75" name="AutoShape 31">
          <a:extLst>
            <a:ext uri="{FF2B5EF4-FFF2-40B4-BE49-F238E27FC236}">
              <a16:creationId xmlns:a16="http://schemas.microsoft.com/office/drawing/2014/main" id="{93D74D1F-C38D-47BB-B630-01C9154C05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76" name="AutoShape 31">
          <a:extLst>
            <a:ext uri="{FF2B5EF4-FFF2-40B4-BE49-F238E27FC236}">
              <a16:creationId xmlns:a16="http://schemas.microsoft.com/office/drawing/2014/main" id="{58ADC877-EB8B-4661-83B6-966F2F1F6B0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77" name="AutoShape 31">
          <a:extLst>
            <a:ext uri="{FF2B5EF4-FFF2-40B4-BE49-F238E27FC236}">
              <a16:creationId xmlns:a16="http://schemas.microsoft.com/office/drawing/2014/main" id="{4549CE57-AB47-487A-B1DF-B45EFB2517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78" name="AutoShape 31">
          <a:extLst>
            <a:ext uri="{FF2B5EF4-FFF2-40B4-BE49-F238E27FC236}">
              <a16:creationId xmlns:a16="http://schemas.microsoft.com/office/drawing/2014/main" id="{993E32DB-9F1F-4F59-83A6-9BAFDA409F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79" name="AutoShape 31">
          <a:extLst>
            <a:ext uri="{FF2B5EF4-FFF2-40B4-BE49-F238E27FC236}">
              <a16:creationId xmlns:a16="http://schemas.microsoft.com/office/drawing/2014/main" id="{6BADFF2F-B9FD-4A69-AFA4-DC0894C145E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80" name="AutoShape 31">
          <a:extLst>
            <a:ext uri="{FF2B5EF4-FFF2-40B4-BE49-F238E27FC236}">
              <a16:creationId xmlns:a16="http://schemas.microsoft.com/office/drawing/2014/main" id="{12C01A2C-8157-481E-A425-1A7A2D98D9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81" name="AutoShape 31">
          <a:extLst>
            <a:ext uri="{FF2B5EF4-FFF2-40B4-BE49-F238E27FC236}">
              <a16:creationId xmlns:a16="http://schemas.microsoft.com/office/drawing/2014/main" id="{952EBAAD-513E-4DD0-BC8D-819D638CB3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82" name="AutoShape 31">
          <a:extLst>
            <a:ext uri="{FF2B5EF4-FFF2-40B4-BE49-F238E27FC236}">
              <a16:creationId xmlns:a16="http://schemas.microsoft.com/office/drawing/2014/main" id="{B81ADB3D-09D7-419F-A459-B72B13804F6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83" name="AutoShape 31">
          <a:extLst>
            <a:ext uri="{FF2B5EF4-FFF2-40B4-BE49-F238E27FC236}">
              <a16:creationId xmlns:a16="http://schemas.microsoft.com/office/drawing/2014/main" id="{F2EFD3BC-064A-472A-8B38-32422023CD1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84" name="AutoShape 31">
          <a:extLst>
            <a:ext uri="{FF2B5EF4-FFF2-40B4-BE49-F238E27FC236}">
              <a16:creationId xmlns:a16="http://schemas.microsoft.com/office/drawing/2014/main" id="{8416B370-8F09-4DF4-9315-1BC1F7AF02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85" name="AutoShape 31">
          <a:extLst>
            <a:ext uri="{FF2B5EF4-FFF2-40B4-BE49-F238E27FC236}">
              <a16:creationId xmlns:a16="http://schemas.microsoft.com/office/drawing/2014/main" id="{F6CF0512-06DE-4F63-BF73-C2F4F39CFAB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86" name="AutoShape 31">
          <a:extLst>
            <a:ext uri="{FF2B5EF4-FFF2-40B4-BE49-F238E27FC236}">
              <a16:creationId xmlns:a16="http://schemas.microsoft.com/office/drawing/2014/main" id="{CD568704-55E4-447D-961C-A6939857BE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87" name="AutoShape 31">
          <a:extLst>
            <a:ext uri="{FF2B5EF4-FFF2-40B4-BE49-F238E27FC236}">
              <a16:creationId xmlns:a16="http://schemas.microsoft.com/office/drawing/2014/main" id="{547A9FB4-7279-4966-A852-D1075EDA94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88" name="AutoShape 31">
          <a:extLst>
            <a:ext uri="{FF2B5EF4-FFF2-40B4-BE49-F238E27FC236}">
              <a16:creationId xmlns:a16="http://schemas.microsoft.com/office/drawing/2014/main" id="{9801CDF2-8A1E-4938-8249-B257FD0BE9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89" name="AutoShape 31">
          <a:extLst>
            <a:ext uri="{FF2B5EF4-FFF2-40B4-BE49-F238E27FC236}">
              <a16:creationId xmlns:a16="http://schemas.microsoft.com/office/drawing/2014/main" id="{7A3F1E82-02B5-457D-879E-7182E66545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90" name="AutoShape 31">
          <a:extLst>
            <a:ext uri="{FF2B5EF4-FFF2-40B4-BE49-F238E27FC236}">
              <a16:creationId xmlns:a16="http://schemas.microsoft.com/office/drawing/2014/main" id="{3E3E1079-CB99-458A-B757-A80EAAE11E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91" name="AutoShape 31">
          <a:extLst>
            <a:ext uri="{FF2B5EF4-FFF2-40B4-BE49-F238E27FC236}">
              <a16:creationId xmlns:a16="http://schemas.microsoft.com/office/drawing/2014/main" id="{9586819A-12CE-4375-81FE-183F0B73659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92" name="AutoShape 31">
          <a:extLst>
            <a:ext uri="{FF2B5EF4-FFF2-40B4-BE49-F238E27FC236}">
              <a16:creationId xmlns:a16="http://schemas.microsoft.com/office/drawing/2014/main" id="{2F83FEFA-49C2-4FB1-B86A-6CF17639C32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93" name="AutoShape 31">
          <a:extLst>
            <a:ext uri="{FF2B5EF4-FFF2-40B4-BE49-F238E27FC236}">
              <a16:creationId xmlns:a16="http://schemas.microsoft.com/office/drawing/2014/main" id="{BF480E97-505A-457E-B9E6-2559393018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94" name="AutoShape 31">
          <a:extLst>
            <a:ext uri="{FF2B5EF4-FFF2-40B4-BE49-F238E27FC236}">
              <a16:creationId xmlns:a16="http://schemas.microsoft.com/office/drawing/2014/main" id="{C8ABAE47-1896-4C32-B221-58F4626213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95" name="AutoShape 31">
          <a:extLst>
            <a:ext uri="{FF2B5EF4-FFF2-40B4-BE49-F238E27FC236}">
              <a16:creationId xmlns:a16="http://schemas.microsoft.com/office/drawing/2014/main" id="{15B46084-34DB-42BC-AA0A-5968808057D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96" name="AutoShape 31">
          <a:extLst>
            <a:ext uri="{FF2B5EF4-FFF2-40B4-BE49-F238E27FC236}">
              <a16:creationId xmlns:a16="http://schemas.microsoft.com/office/drawing/2014/main" id="{E7E5A5B4-3A95-4572-B6C4-D1DC1BFF1D1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97" name="AutoShape 31">
          <a:extLst>
            <a:ext uri="{FF2B5EF4-FFF2-40B4-BE49-F238E27FC236}">
              <a16:creationId xmlns:a16="http://schemas.microsoft.com/office/drawing/2014/main" id="{25BE7F75-96BE-4C1F-90D0-43DBD19385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98" name="AutoShape 31">
          <a:extLst>
            <a:ext uri="{FF2B5EF4-FFF2-40B4-BE49-F238E27FC236}">
              <a16:creationId xmlns:a16="http://schemas.microsoft.com/office/drawing/2014/main" id="{5A9177DF-409F-43D2-9F93-0B85ADF4A83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7999" name="AutoShape 31">
          <a:extLst>
            <a:ext uri="{FF2B5EF4-FFF2-40B4-BE49-F238E27FC236}">
              <a16:creationId xmlns:a16="http://schemas.microsoft.com/office/drawing/2014/main" id="{BB24A05D-00B6-4320-9701-F9D928DB47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00" name="AutoShape 31">
          <a:extLst>
            <a:ext uri="{FF2B5EF4-FFF2-40B4-BE49-F238E27FC236}">
              <a16:creationId xmlns:a16="http://schemas.microsoft.com/office/drawing/2014/main" id="{A6B6AB27-7BAF-44F6-909D-E150C5BE92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01" name="AutoShape 31">
          <a:extLst>
            <a:ext uri="{FF2B5EF4-FFF2-40B4-BE49-F238E27FC236}">
              <a16:creationId xmlns:a16="http://schemas.microsoft.com/office/drawing/2014/main" id="{AB8C671F-2070-4916-8F37-4750B858E3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02" name="AutoShape 31">
          <a:extLst>
            <a:ext uri="{FF2B5EF4-FFF2-40B4-BE49-F238E27FC236}">
              <a16:creationId xmlns:a16="http://schemas.microsoft.com/office/drawing/2014/main" id="{77ED3B30-CDC0-488A-8E82-D729855ADF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03" name="AutoShape 31">
          <a:extLst>
            <a:ext uri="{FF2B5EF4-FFF2-40B4-BE49-F238E27FC236}">
              <a16:creationId xmlns:a16="http://schemas.microsoft.com/office/drawing/2014/main" id="{5516527A-0510-4C43-8D4E-732AC6BACD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04" name="AutoShape 31">
          <a:extLst>
            <a:ext uri="{FF2B5EF4-FFF2-40B4-BE49-F238E27FC236}">
              <a16:creationId xmlns:a16="http://schemas.microsoft.com/office/drawing/2014/main" id="{264CA424-AD92-43FC-A996-4BA010B569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05" name="AutoShape 31">
          <a:extLst>
            <a:ext uri="{FF2B5EF4-FFF2-40B4-BE49-F238E27FC236}">
              <a16:creationId xmlns:a16="http://schemas.microsoft.com/office/drawing/2014/main" id="{A5709745-C9AE-4494-A3F7-A4F87C7735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06" name="AutoShape 31">
          <a:extLst>
            <a:ext uri="{FF2B5EF4-FFF2-40B4-BE49-F238E27FC236}">
              <a16:creationId xmlns:a16="http://schemas.microsoft.com/office/drawing/2014/main" id="{EAF812A1-8B25-4981-AC6D-51B8BBD3BF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07" name="AutoShape 31">
          <a:extLst>
            <a:ext uri="{FF2B5EF4-FFF2-40B4-BE49-F238E27FC236}">
              <a16:creationId xmlns:a16="http://schemas.microsoft.com/office/drawing/2014/main" id="{1E8FB56A-13A1-4AE9-A281-016FB3F0B1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08" name="AutoShape 31">
          <a:extLst>
            <a:ext uri="{FF2B5EF4-FFF2-40B4-BE49-F238E27FC236}">
              <a16:creationId xmlns:a16="http://schemas.microsoft.com/office/drawing/2014/main" id="{3915AB4E-A441-4DBE-80F2-39E2793EC6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09" name="AutoShape 31">
          <a:extLst>
            <a:ext uri="{FF2B5EF4-FFF2-40B4-BE49-F238E27FC236}">
              <a16:creationId xmlns:a16="http://schemas.microsoft.com/office/drawing/2014/main" id="{DC0DFBA8-9115-4155-AE8B-FAF80D28D3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10" name="AutoShape 31">
          <a:extLst>
            <a:ext uri="{FF2B5EF4-FFF2-40B4-BE49-F238E27FC236}">
              <a16:creationId xmlns:a16="http://schemas.microsoft.com/office/drawing/2014/main" id="{E71AC257-ED38-4DA2-8CBD-9C92665DED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11" name="AutoShape 31">
          <a:extLst>
            <a:ext uri="{FF2B5EF4-FFF2-40B4-BE49-F238E27FC236}">
              <a16:creationId xmlns:a16="http://schemas.microsoft.com/office/drawing/2014/main" id="{83407C45-23F7-4598-9B54-96545743D68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12" name="AutoShape 31">
          <a:extLst>
            <a:ext uri="{FF2B5EF4-FFF2-40B4-BE49-F238E27FC236}">
              <a16:creationId xmlns:a16="http://schemas.microsoft.com/office/drawing/2014/main" id="{B8D27271-0ED0-495F-979C-BEE99FAF3A6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13" name="AutoShape 31">
          <a:extLst>
            <a:ext uri="{FF2B5EF4-FFF2-40B4-BE49-F238E27FC236}">
              <a16:creationId xmlns:a16="http://schemas.microsoft.com/office/drawing/2014/main" id="{C020DB9D-5B1C-49BF-98D9-CEE7DDA985A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14" name="AutoShape 31">
          <a:extLst>
            <a:ext uri="{FF2B5EF4-FFF2-40B4-BE49-F238E27FC236}">
              <a16:creationId xmlns:a16="http://schemas.microsoft.com/office/drawing/2014/main" id="{124568CF-6AFF-48C4-B9D7-9CD0E32EC1A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15" name="AutoShape 31">
          <a:extLst>
            <a:ext uri="{FF2B5EF4-FFF2-40B4-BE49-F238E27FC236}">
              <a16:creationId xmlns:a16="http://schemas.microsoft.com/office/drawing/2014/main" id="{1889F5C9-05CA-43B7-98B1-30C8FA44AEC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16" name="AutoShape 31">
          <a:extLst>
            <a:ext uri="{FF2B5EF4-FFF2-40B4-BE49-F238E27FC236}">
              <a16:creationId xmlns:a16="http://schemas.microsoft.com/office/drawing/2014/main" id="{5F7414DF-B6C7-4565-88E1-A96B83EE3D2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17" name="AutoShape 31">
          <a:extLst>
            <a:ext uri="{FF2B5EF4-FFF2-40B4-BE49-F238E27FC236}">
              <a16:creationId xmlns:a16="http://schemas.microsoft.com/office/drawing/2014/main" id="{A6846CC6-16E9-4EF7-80A9-F35675C4CD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18" name="AutoShape 31">
          <a:extLst>
            <a:ext uri="{FF2B5EF4-FFF2-40B4-BE49-F238E27FC236}">
              <a16:creationId xmlns:a16="http://schemas.microsoft.com/office/drawing/2014/main" id="{5E683D25-9921-4E32-90E8-BEFEFE8B05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19" name="AutoShape 31">
          <a:extLst>
            <a:ext uri="{FF2B5EF4-FFF2-40B4-BE49-F238E27FC236}">
              <a16:creationId xmlns:a16="http://schemas.microsoft.com/office/drawing/2014/main" id="{68185779-822D-4785-A4B9-E094C15947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20" name="AutoShape 31">
          <a:extLst>
            <a:ext uri="{FF2B5EF4-FFF2-40B4-BE49-F238E27FC236}">
              <a16:creationId xmlns:a16="http://schemas.microsoft.com/office/drawing/2014/main" id="{CDA5A9C8-116F-4185-9587-932BD96EB69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21" name="AutoShape 31">
          <a:extLst>
            <a:ext uri="{FF2B5EF4-FFF2-40B4-BE49-F238E27FC236}">
              <a16:creationId xmlns:a16="http://schemas.microsoft.com/office/drawing/2014/main" id="{3FB2FCDC-FCF0-4B7E-991F-D98B0C6F570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22" name="AutoShape 31">
          <a:extLst>
            <a:ext uri="{FF2B5EF4-FFF2-40B4-BE49-F238E27FC236}">
              <a16:creationId xmlns:a16="http://schemas.microsoft.com/office/drawing/2014/main" id="{2A482C43-CFB8-4BEE-904F-08C62E66A0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23" name="AutoShape 31">
          <a:extLst>
            <a:ext uri="{FF2B5EF4-FFF2-40B4-BE49-F238E27FC236}">
              <a16:creationId xmlns:a16="http://schemas.microsoft.com/office/drawing/2014/main" id="{0774A4C2-2D62-4F7F-968D-DA64BB8D4A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24" name="AutoShape 31">
          <a:extLst>
            <a:ext uri="{FF2B5EF4-FFF2-40B4-BE49-F238E27FC236}">
              <a16:creationId xmlns:a16="http://schemas.microsoft.com/office/drawing/2014/main" id="{487B606F-BCA6-443C-B548-5D89790F148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25" name="AutoShape 31">
          <a:extLst>
            <a:ext uri="{FF2B5EF4-FFF2-40B4-BE49-F238E27FC236}">
              <a16:creationId xmlns:a16="http://schemas.microsoft.com/office/drawing/2014/main" id="{F0EFC626-9BC0-4676-A283-AE0556629A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26" name="AutoShape 31">
          <a:extLst>
            <a:ext uri="{FF2B5EF4-FFF2-40B4-BE49-F238E27FC236}">
              <a16:creationId xmlns:a16="http://schemas.microsoft.com/office/drawing/2014/main" id="{3163D1D6-145B-4F7F-82D5-6593155387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27" name="AutoShape 31">
          <a:extLst>
            <a:ext uri="{FF2B5EF4-FFF2-40B4-BE49-F238E27FC236}">
              <a16:creationId xmlns:a16="http://schemas.microsoft.com/office/drawing/2014/main" id="{B54E198C-FB93-43EE-BA31-243B5B251AD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28" name="AutoShape 31">
          <a:extLst>
            <a:ext uri="{FF2B5EF4-FFF2-40B4-BE49-F238E27FC236}">
              <a16:creationId xmlns:a16="http://schemas.microsoft.com/office/drawing/2014/main" id="{29C3F906-D3F7-4B04-8CD6-2CB1DB15AAC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29" name="AutoShape 31">
          <a:extLst>
            <a:ext uri="{FF2B5EF4-FFF2-40B4-BE49-F238E27FC236}">
              <a16:creationId xmlns:a16="http://schemas.microsoft.com/office/drawing/2014/main" id="{D31676A9-F315-40B9-836F-05AD09BBF14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30" name="AutoShape 31">
          <a:extLst>
            <a:ext uri="{FF2B5EF4-FFF2-40B4-BE49-F238E27FC236}">
              <a16:creationId xmlns:a16="http://schemas.microsoft.com/office/drawing/2014/main" id="{DD730A73-5D14-49BA-B236-849622CF27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31" name="AutoShape 31">
          <a:extLst>
            <a:ext uri="{FF2B5EF4-FFF2-40B4-BE49-F238E27FC236}">
              <a16:creationId xmlns:a16="http://schemas.microsoft.com/office/drawing/2014/main" id="{23ABC756-3D20-46CF-B8CD-F32AF64168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32" name="AutoShape 31">
          <a:extLst>
            <a:ext uri="{FF2B5EF4-FFF2-40B4-BE49-F238E27FC236}">
              <a16:creationId xmlns:a16="http://schemas.microsoft.com/office/drawing/2014/main" id="{404322DD-5CFA-403C-A5D0-2B983F8AEC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33" name="AutoShape 31">
          <a:extLst>
            <a:ext uri="{FF2B5EF4-FFF2-40B4-BE49-F238E27FC236}">
              <a16:creationId xmlns:a16="http://schemas.microsoft.com/office/drawing/2014/main" id="{CFFD8FC7-8BFA-4A42-8DE4-3C564120548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34" name="AutoShape 31">
          <a:extLst>
            <a:ext uri="{FF2B5EF4-FFF2-40B4-BE49-F238E27FC236}">
              <a16:creationId xmlns:a16="http://schemas.microsoft.com/office/drawing/2014/main" id="{52C8F62A-DF60-4239-B129-84717A1FD9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35" name="AutoShape 31">
          <a:extLst>
            <a:ext uri="{FF2B5EF4-FFF2-40B4-BE49-F238E27FC236}">
              <a16:creationId xmlns:a16="http://schemas.microsoft.com/office/drawing/2014/main" id="{BDEB42D4-2987-4CFD-B273-AB3331BF0F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36" name="AutoShape 31">
          <a:extLst>
            <a:ext uri="{FF2B5EF4-FFF2-40B4-BE49-F238E27FC236}">
              <a16:creationId xmlns:a16="http://schemas.microsoft.com/office/drawing/2014/main" id="{B84E12D6-2EE8-4864-A6C7-70EE6B388E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37" name="AutoShape 31">
          <a:extLst>
            <a:ext uri="{FF2B5EF4-FFF2-40B4-BE49-F238E27FC236}">
              <a16:creationId xmlns:a16="http://schemas.microsoft.com/office/drawing/2014/main" id="{7661F8DF-F546-4D84-A923-6A65A735F15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38" name="AutoShape 31">
          <a:extLst>
            <a:ext uri="{FF2B5EF4-FFF2-40B4-BE49-F238E27FC236}">
              <a16:creationId xmlns:a16="http://schemas.microsoft.com/office/drawing/2014/main" id="{CADC6416-47EA-477D-91C7-608F45F01BF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39" name="AutoShape 31">
          <a:extLst>
            <a:ext uri="{FF2B5EF4-FFF2-40B4-BE49-F238E27FC236}">
              <a16:creationId xmlns:a16="http://schemas.microsoft.com/office/drawing/2014/main" id="{56E168FD-DEE1-4C2F-B970-0680FA1477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40" name="AutoShape 31">
          <a:extLst>
            <a:ext uri="{FF2B5EF4-FFF2-40B4-BE49-F238E27FC236}">
              <a16:creationId xmlns:a16="http://schemas.microsoft.com/office/drawing/2014/main" id="{36E58832-4C33-49EB-BFCB-92D0C1971D6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41" name="AutoShape 31">
          <a:extLst>
            <a:ext uri="{FF2B5EF4-FFF2-40B4-BE49-F238E27FC236}">
              <a16:creationId xmlns:a16="http://schemas.microsoft.com/office/drawing/2014/main" id="{45DF643D-D28B-4FE9-851C-C19F69D028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42" name="AutoShape 31">
          <a:extLst>
            <a:ext uri="{FF2B5EF4-FFF2-40B4-BE49-F238E27FC236}">
              <a16:creationId xmlns:a16="http://schemas.microsoft.com/office/drawing/2014/main" id="{50F8B052-49A2-47D4-AB54-221C82CE748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43" name="AutoShape 31">
          <a:extLst>
            <a:ext uri="{FF2B5EF4-FFF2-40B4-BE49-F238E27FC236}">
              <a16:creationId xmlns:a16="http://schemas.microsoft.com/office/drawing/2014/main" id="{BF8437BD-33AE-493D-9069-92B0CE5431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44" name="AutoShape 31">
          <a:extLst>
            <a:ext uri="{FF2B5EF4-FFF2-40B4-BE49-F238E27FC236}">
              <a16:creationId xmlns:a16="http://schemas.microsoft.com/office/drawing/2014/main" id="{E438B084-C77D-407B-818C-8F6B1A2DCC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45" name="AutoShape 31">
          <a:extLst>
            <a:ext uri="{FF2B5EF4-FFF2-40B4-BE49-F238E27FC236}">
              <a16:creationId xmlns:a16="http://schemas.microsoft.com/office/drawing/2014/main" id="{97D86BBB-6F58-4BA2-8D02-F419452891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46" name="AutoShape 31">
          <a:extLst>
            <a:ext uri="{FF2B5EF4-FFF2-40B4-BE49-F238E27FC236}">
              <a16:creationId xmlns:a16="http://schemas.microsoft.com/office/drawing/2014/main" id="{48E64058-0036-4CE3-B926-550AD498F8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47" name="AutoShape 31">
          <a:extLst>
            <a:ext uri="{FF2B5EF4-FFF2-40B4-BE49-F238E27FC236}">
              <a16:creationId xmlns:a16="http://schemas.microsoft.com/office/drawing/2014/main" id="{CD8FAA9F-BAF0-4ADE-9F1E-D8F5DC91D1A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48" name="AutoShape 31">
          <a:extLst>
            <a:ext uri="{FF2B5EF4-FFF2-40B4-BE49-F238E27FC236}">
              <a16:creationId xmlns:a16="http://schemas.microsoft.com/office/drawing/2014/main" id="{4ADA3485-93E5-4297-B40F-0A7395EBC3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49" name="AutoShape 31">
          <a:extLst>
            <a:ext uri="{FF2B5EF4-FFF2-40B4-BE49-F238E27FC236}">
              <a16:creationId xmlns:a16="http://schemas.microsoft.com/office/drawing/2014/main" id="{AD6B197E-5886-4ADA-A94D-329F4B8C4B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50" name="AutoShape 31">
          <a:extLst>
            <a:ext uri="{FF2B5EF4-FFF2-40B4-BE49-F238E27FC236}">
              <a16:creationId xmlns:a16="http://schemas.microsoft.com/office/drawing/2014/main" id="{BF105E14-D199-49F4-8FA3-E3EA758F9B5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51" name="AutoShape 31">
          <a:extLst>
            <a:ext uri="{FF2B5EF4-FFF2-40B4-BE49-F238E27FC236}">
              <a16:creationId xmlns:a16="http://schemas.microsoft.com/office/drawing/2014/main" id="{C3BECF8D-6FAF-4521-8295-87BFF212C0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52" name="AutoShape 31">
          <a:extLst>
            <a:ext uri="{FF2B5EF4-FFF2-40B4-BE49-F238E27FC236}">
              <a16:creationId xmlns:a16="http://schemas.microsoft.com/office/drawing/2014/main" id="{FC06A660-C3D5-49ED-9D66-13D534D4E9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53" name="AutoShape 31">
          <a:extLst>
            <a:ext uri="{FF2B5EF4-FFF2-40B4-BE49-F238E27FC236}">
              <a16:creationId xmlns:a16="http://schemas.microsoft.com/office/drawing/2014/main" id="{F0ED4191-289F-4D33-A149-418CF11629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54" name="AutoShape 31">
          <a:extLst>
            <a:ext uri="{FF2B5EF4-FFF2-40B4-BE49-F238E27FC236}">
              <a16:creationId xmlns:a16="http://schemas.microsoft.com/office/drawing/2014/main" id="{CE9C8CD3-CB7A-418D-AE13-4F122F8BCB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55" name="AutoShape 31">
          <a:extLst>
            <a:ext uri="{FF2B5EF4-FFF2-40B4-BE49-F238E27FC236}">
              <a16:creationId xmlns:a16="http://schemas.microsoft.com/office/drawing/2014/main" id="{396D2179-4A32-448A-AF07-BC5EB94385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56" name="AutoShape 31">
          <a:extLst>
            <a:ext uri="{FF2B5EF4-FFF2-40B4-BE49-F238E27FC236}">
              <a16:creationId xmlns:a16="http://schemas.microsoft.com/office/drawing/2014/main" id="{D150C697-3F5A-4FAF-A82D-DB3D6D9BFC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57" name="AutoShape 31">
          <a:extLst>
            <a:ext uri="{FF2B5EF4-FFF2-40B4-BE49-F238E27FC236}">
              <a16:creationId xmlns:a16="http://schemas.microsoft.com/office/drawing/2014/main" id="{51447B2B-6F89-4268-91FC-E66E6673C50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58" name="AutoShape 31">
          <a:extLst>
            <a:ext uri="{FF2B5EF4-FFF2-40B4-BE49-F238E27FC236}">
              <a16:creationId xmlns:a16="http://schemas.microsoft.com/office/drawing/2014/main" id="{FF073BCD-1C1E-4C86-A2CE-CC08DF33C23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59" name="AutoShape 31">
          <a:extLst>
            <a:ext uri="{FF2B5EF4-FFF2-40B4-BE49-F238E27FC236}">
              <a16:creationId xmlns:a16="http://schemas.microsoft.com/office/drawing/2014/main" id="{032242E2-979A-4728-ADB2-9AF3D8A3CE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60" name="AutoShape 31">
          <a:extLst>
            <a:ext uri="{FF2B5EF4-FFF2-40B4-BE49-F238E27FC236}">
              <a16:creationId xmlns:a16="http://schemas.microsoft.com/office/drawing/2014/main" id="{06D135D9-0F63-4FA6-927A-3B27297B73A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61" name="AutoShape 31">
          <a:extLst>
            <a:ext uri="{FF2B5EF4-FFF2-40B4-BE49-F238E27FC236}">
              <a16:creationId xmlns:a16="http://schemas.microsoft.com/office/drawing/2014/main" id="{ACD33BEA-A905-40BF-9738-43BFEC660AD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62" name="AutoShape 31">
          <a:extLst>
            <a:ext uri="{FF2B5EF4-FFF2-40B4-BE49-F238E27FC236}">
              <a16:creationId xmlns:a16="http://schemas.microsoft.com/office/drawing/2014/main" id="{5610FDA9-E8F8-4FE3-AE86-F5309E80B9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63" name="AutoShape 31">
          <a:extLst>
            <a:ext uri="{FF2B5EF4-FFF2-40B4-BE49-F238E27FC236}">
              <a16:creationId xmlns:a16="http://schemas.microsoft.com/office/drawing/2014/main" id="{F5198420-F027-42B6-9244-FA1F94E77F9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64" name="AutoShape 31">
          <a:extLst>
            <a:ext uri="{FF2B5EF4-FFF2-40B4-BE49-F238E27FC236}">
              <a16:creationId xmlns:a16="http://schemas.microsoft.com/office/drawing/2014/main" id="{1AF7F8E6-6B7D-4110-961C-598F0B06E9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65" name="AutoShape 31">
          <a:extLst>
            <a:ext uri="{FF2B5EF4-FFF2-40B4-BE49-F238E27FC236}">
              <a16:creationId xmlns:a16="http://schemas.microsoft.com/office/drawing/2014/main" id="{F8A3D19F-401C-415C-89A1-4450FA6B5B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66" name="AutoShape 31">
          <a:extLst>
            <a:ext uri="{FF2B5EF4-FFF2-40B4-BE49-F238E27FC236}">
              <a16:creationId xmlns:a16="http://schemas.microsoft.com/office/drawing/2014/main" id="{392DBD05-4E6A-48FF-875B-4CC7136F6E1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67" name="AutoShape 31">
          <a:extLst>
            <a:ext uri="{FF2B5EF4-FFF2-40B4-BE49-F238E27FC236}">
              <a16:creationId xmlns:a16="http://schemas.microsoft.com/office/drawing/2014/main" id="{68F8B5DE-AFAB-4BA5-A99E-C4B6F74653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68" name="AutoShape 31">
          <a:extLst>
            <a:ext uri="{FF2B5EF4-FFF2-40B4-BE49-F238E27FC236}">
              <a16:creationId xmlns:a16="http://schemas.microsoft.com/office/drawing/2014/main" id="{095282C2-90D3-4689-9227-E1592ACD38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69" name="AutoShape 31">
          <a:extLst>
            <a:ext uri="{FF2B5EF4-FFF2-40B4-BE49-F238E27FC236}">
              <a16:creationId xmlns:a16="http://schemas.microsoft.com/office/drawing/2014/main" id="{07A5CD1C-5D85-499B-9CB2-B185EFA3E40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70" name="AutoShape 31">
          <a:extLst>
            <a:ext uri="{FF2B5EF4-FFF2-40B4-BE49-F238E27FC236}">
              <a16:creationId xmlns:a16="http://schemas.microsoft.com/office/drawing/2014/main" id="{C1248E63-DFF4-4BC9-8F2B-17C5875DBF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71" name="AutoShape 31">
          <a:extLst>
            <a:ext uri="{FF2B5EF4-FFF2-40B4-BE49-F238E27FC236}">
              <a16:creationId xmlns:a16="http://schemas.microsoft.com/office/drawing/2014/main" id="{7AF17C2D-3699-46A2-AE0A-DF7E1D55DB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72" name="AutoShape 31">
          <a:extLst>
            <a:ext uri="{FF2B5EF4-FFF2-40B4-BE49-F238E27FC236}">
              <a16:creationId xmlns:a16="http://schemas.microsoft.com/office/drawing/2014/main" id="{EEF251B4-749E-4024-9BFA-8BB6C7F00B3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73" name="AutoShape 31">
          <a:extLst>
            <a:ext uri="{FF2B5EF4-FFF2-40B4-BE49-F238E27FC236}">
              <a16:creationId xmlns:a16="http://schemas.microsoft.com/office/drawing/2014/main" id="{6CCA5759-C7E2-48F8-AA83-EFEC526AECC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74" name="AutoShape 31">
          <a:extLst>
            <a:ext uri="{FF2B5EF4-FFF2-40B4-BE49-F238E27FC236}">
              <a16:creationId xmlns:a16="http://schemas.microsoft.com/office/drawing/2014/main" id="{5F1EE636-8680-48C3-BFCA-2E0EB3A12F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75" name="AutoShape 31">
          <a:extLst>
            <a:ext uri="{FF2B5EF4-FFF2-40B4-BE49-F238E27FC236}">
              <a16:creationId xmlns:a16="http://schemas.microsoft.com/office/drawing/2014/main" id="{39C8A378-5EB4-402D-8440-92B9A7E7813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76" name="AutoShape 31">
          <a:extLst>
            <a:ext uri="{FF2B5EF4-FFF2-40B4-BE49-F238E27FC236}">
              <a16:creationId xmlns:a16="http://schemas.microsoft.com/office/drawing/2014/main" id="{ACD35190-6540-4B7B-ABB3-D2034F0D0E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77" name="AutoShape 31">
          <a:extLst>
            <a:ext uri="{FF2B5EF4-FFF2-40B4-BE49-F238E27FC236}">
              <a16:creationId xmlns:a16="http://schemas.microsoft.com/office/drawing/2014/main" id="{CF842329-CE19-4F53-968A-88E4FC8758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78" name="AutoShape 31">
          <a:extLst>
            <a:ext uri="{FF2B5EF4-FFF2-40B4-BE49-F238E27FC236}">
              <a16:creationId xmlns:a16="http://schemas.microsoft.com/office/drawing/2014/main" id="{20EB362C-20F3-4888-B39A-E4B84980DC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79" name="AutoShape 31">
          <a:extLst>
            <a:ext uri="{FF2B5EF4-FFF2-40B4-BE49-F238E27FC236}">
              <a16:creationId xmlns:a16="http://schemas.microsoft.com/office/drawing/2014/main" id="{F2BFAFAA-C82D-48C2-BC6E-8CF02A6A55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80" name="AutoShape 31">
          <a:extLst>
            <a:ext uri="{FF2B5EF4-FFF2-40B4-BE49-F238E27FC236}">
              <a16:creationId xmlns:a16="http://schemas.microsoft.com/office/drawing/2014/main" id="{903A4B1B-27B7-45D1-B10F-4DF6EA30C2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81" name="AutoShape 31">
          <a:extLst>
            <a:ext uri="{FF2B5EF4-FFF2-40B4-BE49-F238E27FC236}">
              <a16:creationId xmlns:a16="http://schemas.microsoft.com/office/drawing/2014/main" id="{C895EA11-2BF4-4EC5-BD82-9F2062590CF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82" name="AutoShape 31">
          <a:extLst>
            <a:ext uri="{FF2B5EF4-FFF2-40B4-BE49-F238E27FC236}">
              <a16:creationId xmlns:a16="http://schemas.microsoft.com/office/drawing/2014/main" id="{E3243AFA-2AEC-4BEB-B699-E00981CCA6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83" name="AutoShape 31">
          <a:extLst>
            <a:ext uri="{FF2B5EF4-FFF2-40B4-BE49-F238E27FC236}">
              <a16:creationId xmlns:a16="http://schemas.microsoft.com/office/drawing/2014/main" id="{2967207E-FE79-4D43-85F9-9779FB4BE12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84" name="AutoShape 31">
          <a:extLst>
            <a:ext uri="{FF2B5EF4-FFF2-40B4-BE49-F238E27FC236}">
              <a16:creationId xmlns:a16="http://schemas.microsoft.com/office/drawing/2014/main" id="{FBA58CB3-2A0E-4055-AACB-E413079CF8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85" name="AutoShape 31">
          <a:extLst>
            <a:ext uri="{FF2B5EF4-FFF2-40B4-BE49-F238E27FC236}">
              <a16:creationId xmlns:a16="http://schemas.microsoft.com/office/drawing/2014/main" id="{6C2BDCB4-F9E2-4120-9920-97B66070E4E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86" name="AutoShape 31">
          <a:extLst>
            <a:ext uri="{FF2B5EF4-FFF2-40B4-BE49-F238E27FC236}">
              <a16:creationId xmlns:a16="http://schemas.microsoft.com/office/drawing/2014/main" id="{168B0C01-1E3E-405E-8289-84AE056C70E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87" name="AutoShape 31">
          <a:extLst>
            <a:ext uri="{FF2B5EF4-FFF2-40B4-BE49-F238E27FC236}">
              <a16:creationId xmlns:a16="http://schemas.microsoft.com/office/drawing/2014/main" id="{73164C26-E500-46AD-8871-B870F1BD5D2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88" name="AutoShape 31">
          <a:extLst>
            <a:ext uri="{FF2B5EF4-FFF2-40B4-BE49-F238E27FC236}">
              <a16:creationId xmlns:a16="http://schemas.microsoft.com/office/drawing/2014/main" id="{5B337371-9397-48A3-AEC6-826B52A9FA6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89" name="AutoShape 31">
          <a:extLst>
            <a:ext uri="{FF2B5EF4-FFF2-40B4-BE49-F238E27FC236}">
              <a16:creationId xmlns:a16="http://schemas.microsoft.com/office/drawing/2014/main" id="{276896D4-DC4A-4BA9-B906-16E129AB792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90" name="AutoShape 31">
          <a:extLst>
            <a:ext uri="{FF2B5EF4-FFF2-40B4-BE49-F238E27FC236}">
              <a16:creationId xmlns:a16="http://schemas.microsoft.com/office/drawing/2014/main" id="{8D5B134E-8EB5-4538-91AE-217190EB48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91" name="AutoShape 31">
          <a:extLst>
            <a:ext uri="{FF2B5EF4-FFF2-40B4-BE49-F238E27FC236}">
              <a16:creationId xmlns:a16="http://schemas.microsoft.com/office/drawing/2014/main" id="{78C04824-D579-4138-B6B9-75806AAE7C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92" name="AutoShape 31">
          <a:extLst>
            <a:ext uri="{FF2B5EF4-FFF2-40B4-BE49-F238E27FC236}">
              <a16:creationId xmlns:a16="http://schemas.microsoft.com/office/drawing/2014/main" id="{E0631080-B69F-47CA-8D8C-6914EE2AB1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93" name="AutoShape 31">
          <a:extLst>
            <a:ext uri="{FF2B5EF4-FFF2-40B4-BE49-F238E27FC236}">
              <a16:creationId xmlns:a16="http://schemas.microsoft.com/office/drawing/2014/main" id="{406B3F0A-8796-4E8E-91F7-2BC6B4C468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94" name="AutoShape 31">
          <a:extLst>
            <a:ext uri="{FF2B5EF4-FFF2-40B4-BE49-F238E27FC236}">
              <a16:creationId xmlns:a16="http://schemas.microsoft.com/office/drawing/2014/main" id="{9A92065D-C16C-4D07-85FC-E3DA8F3548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95" name="AutoShape 31">
          <a:extLst>
            <a:ext uri="{FF2B5EF4-FFF2-40B4-BE49-F238E27FC236}">
              <a16:creationId xmlns:a16="http://schemas.microsoft.com/office/drawing/2014/main" id="{7CE89913-F218-434A-83C7-C415BEC98D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96" name="AutoShape 31">
          <a:extLst>
            <a:ext uri="{FF2B5EF4-FFF2-40B4-BE49-F238E27FC236}">
              <a16:creationId xmlns:a16="http://schemas.microsoft.com/office/drawing/2014/main" id="{9DC213EF-C084-42CA-8561-83929593D2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97" name="AutoShape 31">
          <a:extLst>
            <a:ext uri="{FF2B5EF4-FFF2-40B4-BE49-F238E27FC236}">
              <a16:creationId xmlns:a16="http://schemas.microsoft.com/office/drawing/2014/main" id="{B1E2D7F2-BA78-4CF0-903C-3CC581007F6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98" name="AutoShape 31">
          <a:extLst>
            <a:ext uri="{FF2B5EF4-FFF2-40B4-BE49-F238E27FC236}">
              <a16:creationId xmlns:a16="http://schemas.microsoft.com/office/drawing/2014/main" id="{07425192-6D16-457C-B079-B1B1899193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099" name="AutoShape 31">
          <a:extLst>
            <a:ext uri="{FF2B5EF4-FFF2-40B4-BE49-F238E27FC236}">
              <a16:creationId xmlns:a16="http://schemas.microsoft.com/office/drawing/2014/main" id="{5910AD06-885B-4A80-9990-9E116089293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00" name="AutoShape 31">
          <a:extLst>
            <a:ext uri="{FF2B5EF4-FFF2-40B4-BE49-F238E27FC236}">
              <a16:creationId xmlns:a16="http://schemas.microsoft.com/office/drawing/2014/main" id="{F55E432E-1654-4DEF-B034-CCE0588C9B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01" name="AutoShape 31">
          <a:extLst>
            <a:ext uri="{FF2B5EF4-FFF2-40B4-BE49-F238E27FC236}">
              <a16:creationId xmlns:a16="http://schemas.microsoft.com/office/drawing/2014/main" id="{1B3D4880-0DD8-4C03-979A-1996DC5EBA1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02" name="AutoShape 31">
          <a:extLst>
            <a:ext uri="{FF2B5EF4-FFF2-40B4-BE49-F238E27FC236}">
              <a16:creationId xmlns:a16="http://schemas.microsoft.com/office/drawing/2014/main" id="{8210B16F-4935-450C-8A17-D41D5BCDA2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03" name="AutoShape 31">
          <a:extLst>
            <a:ext uri="{FF2B5EF4-FFF2-40B4-BE49-F238E27FC236}">
              <a16:creationId xmlns:a16="http://schemas.microsoft.com/office/drawing/2014/main" id="{A6C96E22-8AFC-435C-B90A-1DDA3B6CFE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04" name="AutoShape 31">
          <a:extLst>
            <a:ext uri="{FF2B5EF4-FFF2-40B4-BE49-F238E27FC236}">
              <a16:creationId xmlns:a16="http://schemas.microsoft.com/office/drawing/2014/main" id="{33EAC9E1-2623-4F40-A68C-0CECD7A56DE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05" name="AutoShape 31">
          <a:extLst>
            <a:ext uri="{FF2B5EF4-FFF2-40B4-BE49-F238E27FC236}">
              <a16:creationId xmlns:a16="http://schemas.microsoft.com/office/drawing/2014/main" id="{4AB643E7-A07E-463C-98AF-73281802223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06" name="AutoShape 31">
          <a:extLst>
            <a:ext uri="{FF2B5EF4-FFF2-40B4-BE49-F238E27FC236}">
              <a16:creationId xmlns:a16="http://schemas.microsoft.com/office/drawing/2014/main" id="{E34EB5E1-D4F2-46EB-A39F-1AE44E0186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07" name="AutoShape 31">
          <a:extLst>
            <a:ext uri="{FF2B5EF4-FFF2-40B4-BE49-F238E27FC236}">
              <a16:creationId xmlns:a16="http://schemas.microsoft.com/office/drawing/2014/main" id="{A01A327D-CFEA-4696-97E0-48D7A8F6FA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08" name="AutoShape 31">
          <a:extLst>
            <a:ext uri="{FF2B5EF4-FFF2-40B4-BE49-F238E27FC236}">
              <a16:creationId xmlns:a16="http://schemas.microsoft.com/office/drawing/2014/main" id="{BB6EA245-A631-4341-9679-00FF41EBE09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09" name="AutoShape 31">
          <a:extLst>
            <a:ext uri="{FF2B5EF4-FFF2-40B4-BE49-F238E27FC236}">
              <a16:creationId xmlns:a16="http://schemas.microsoft.com/office/drawing/2014/main" id="{066A4531-5D38-410A-A4BF-EA5B929EE6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10" name="AutoShape 31">
          <a:extLst>
            <a:ext uri="{FF2B5EF4-FFF2-40B4-BE49-F238E27FC236}">
              <a16:creationId xmlns:a16="http://schemas.microsoft.com/office/drawing/2014/main" id="{6B6FC723-5E09-4BB3-9DD4-F757C59C9B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11" name="AutoShape 31">
          <a:extLst>
            <a:ext uri="{FF2B5EF4-FFF2-40B4-BE49-F238E27FC236}">
              <a16:creationId xmlns:a16="http://schemas.microsoft.com/office/drawing/2014/main" id="{EB5DE22B-BD6D-49D2-8EF6-9715180F7A8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12" name="AutoShape 31">
          <a:extLst>
            <a:ext uri="{FF2B5EF4-FFF2-40B4-BE49-F238E27FC236}">
              <a16:creationId xmlns:a16="http://schemas.microsoft.com/office/drawing/2014/main" id="{D98550B9-F1D8-49CF-ACAD-C258B481D0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13" name="AutoShape 31">
          <a:extLst>
            <a:ext uri="{FF2B5EF4-FFF2-40B4-BE49-F238E27FC236}">
              <a16:creationId xmlns:a16="http://schemas.microsoft.com/office/drawing/2014/main" id="{67AD23DE-E0F7-4CF1-82BF-B4AA5AC98C3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14" name="AutoShape 31">
          <a:extLst>
            <a:ext uri="{FF2B5EF4-FFF2-40B4-BE49-F238E27FC236}">
              <a16:creationId xmlns:a16="http://schemas.microsoft.com/office/drawing/2014/main" id="{B43B432F-7055-4D43-A31B-545C3E00C13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15" name="AutoShape 31">
          <a:extLst>
            <a:ext uri="{FF2B5EF4-FFF2-40B4-BE49-F238E27FC236}">
              <a16:creationId xmlns:a16="http://schemas.microsoft.com/office/drawing/2014/main" id="{1DF6589D-CB72-4E45-B905-AB0DAC2555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16" name="AutoShape 31">
          <a:extLst>
            <a:ext uri="{FF2B5EF4-FFF2-40B4-BE49-F238E27FC236}">
              <a16:creationId xmlns:a16="http://schemas.microsoft.com/office/drawing/2014/main" id="{5A21F712-1C87-4545-945F-1FEAAB64C39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17" name="AutoShape 31">
          <a:extLst>
            <a:ext uri="{FF2B5EF4-FFF2-40B4-BE49-F238E27FC236}">
              <a16:creationId xmlns:a16="http://schemas.microsoft.com/office/drawing/2014/main" id="{7DF434C0-4096-4A15-98B9-85EE577AA35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18" name="AutoShape 31">
          <a:extLst>
            <a:ext uri="{FF2B5EF4-FFF2-40B4-BE49-F238E27FC236}">
              <a16:creationId xmlns:a16="http://schemas.microsoft.com/office/drawing/2014/main" id="{A197569B-94D9-4CC0-AAB8-20E2B07DBEE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19" name="AutoShape 31">
          <a:extLst>
            <a:ext uri="{FF2B5EF4-FFF2-40B4-BE49-F238E27FC236}">
              <a16:creationId xmlns:a16="http://schemas.microsoft.com/office/drawing/2014/main" id="{79A272A3-387F-4C65-A9F0-30A2D89038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20" name="AutoShape 31">
          <a:extLst>
            <a:ext uri="{FF2B5EF4-FFF2-40B4-BE49-F238E27FC236}">
              <a16:creationId xmlns:a16="http://schemas.microsoft.com/office/drawing/2014/main" id="{4F79301D-D489-4463-A4FA-DE05B146EDE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21" name="AutoShape 31">
          <a:extLst>
            <a:ext uri="{FF2B5EF4-FFF2-40B4-BE49-F238E27FC236}">
              <a16:creationId xmlns:a16="http://schemas.microsoft.com/office/drawing/2014/main" id="{56C0BDF5-D72D-45E8-BC39-F2454AC6FF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22" name="AutoShape 31">
          <a:extLst>
            <a:ext uri="{FF2B5EF4-FFF2-40B4-BE49-F238E27FC236}">
              <a16:creationId xmlns:a16="http://schemas.microsoft.com/office/drawing/2014/main" id="{D2FB39F9-396C-4117-82A3-C562C2D13C9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23" name="AutoShape 31">
          <a:extLst>
            <a:ext uri="{FF2B5EF4-FFF2-40B4-BE49-F238E27FC236}">
              <a16:creationId xmlns:a16="http://schemas.microsoft.com/office/drawing/2014/main" id="{CD7C266A-84D1-436F-B953-E6E23B7036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24" name="AutoShape 31">
          <a:extLst>
            <a:ext uri="{FF2B5EF4-FFF2-40B4-BE49-F238E27FC236}">
              <a16:creationId xmlns:a16="http://schemas.microsoft.com/office/drawing/2014/main" id="{74380BFE-E732-4BCE-B43B-54D50F96B5A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25" name="AutoShape 31">
          <a:extLst>
            <a:ext uri="{FF2B5EF4-FFF2-40B4-BE49-F238E27FC236}">
              <a16:creationId xmlns:a16="http://schemas.microsoft.com/office/drawing/2014/main" id="{518F75C1-C719-48FD-A4E4-F9E9830D32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26" name="AutoShape 31">
          <a:extLst>
            <a:ext uri="{FF2B5EF4-FFF2-40B4-BE49-F238E27FC236}">
              <a16:creationId xmlns:a16="http://schemas.microsoft.com/office/drawing/2014/main" id="{E841BAC5-C845-4653-A43C-7E582EF067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27" name="AutoShape 31">
          <a:extLst>
            <a:ext uri="{FF2B5EF4-FFF2-40B4-BE49-F238E27FC236}">
              <a16:creationId xmlns:a16="http://schemas.microsoft.com/office/drawing/2014/main" id="{FCD146AD-7EC2-4F68-AE95-C2D828CEA7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28" name="AutoShape 31">
          <a:extLst>
            <a:ext uri="{FF2B5EF4-FFF2-40B4-BE49-F238E27FC236}">
              <a16:creationId xmlns:a16="http://schemas.microsoft.com/office/drawing/2014/main" id="{F6811F33-9EB4-4E0D-B59C-63B53357B9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29" name="AutoShape 31">
          <a:extLst>
            <a:ext uri="{FF2B5EF4-FFF2-40B4-BE49-F238E27FC236}">
              <a16:creationId xmlns:a16="http://schemas.microsoft.com/office/drawing/2014/main" id="{B4BAF73D-2BE5-4CE6-A655-98CC6898BF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30" name="AutoShape 31">
          <a:extLst>
            <a:ext uri="{FF2B5EF4-FFF2-40B4-BE49-F238E27FC236}">
              <a16:creationId xmlns:a16="http://schemas.microsoft.com/office/drawing/2014/main" id="{60CA3BA6-A5DC-45A9-AD23-992A0373AB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31" name="AutoShape 31">
          <a:extLst>
            <a:ext uri="{FF2B5EF4-FFF2-40B4-BE49-F238E27FC236}">
              <a16:creationId xmlns:a16="http://schemas.microsoft.com/office/drawing/2014/main" id="{6A316C7A-6596-486F-B00E-CDBE8C31EE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32" name="AutoShape 31">
          <a:extLst>
            <a:ext uri="{FF2B5EF4-FFF2-40B4-BE49-F238E27FC236}">
              <a16:creationId xmlns:a16="http://schemas.microsoft.com/office/drawing/2014/main" id="{4CEA2C7E-3080-45CB-95B8-5AD5C50A5C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33" name="AutoShape 31">
          <a:extLst>
            <a:ext uri="{FF2B5EF4-FFF2-40B4-BE49-F238E27FC236}">
              <a16:creationId xmlns:a16="http://schemas.microsoft.com/office/drawing/2014/main" id="{DBD546C1-7AD6-4B39-BD57-9D5D755933D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34" name="AutoShape 31">
          <a:extLst>
            <a:ext uri="{FF2B5EF4-FFF2-40B4-BE49-F238E27FC236}">
              <a16:creationId xmlns:a16="http://schemas.microsoft.com/office/drawing/2014/main" id="{FBCB3E03-C4A5-4B3A-A629-20254D62D1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35" name="AutoShape 31">
          <a:extLst>
            <a:ext uri="{FF2B5EF4-FFF2-40B4-BE49-F238E27FC236}">
              <a16:creationId xmlns:a16="http://schemas.microsoft.com/office/drawing/2014/main" id="{507F4F62-2BF3-4A32-9611-BACC784F3E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36" name="AutoShape 31">
          <a:extLst>
            <a:ext uri="{FF2B5EF4-FFF2-40B4-BE49-F238E27FC236}">
              <a16:creationId xmlns:a16="http://schemas.microsoft.com/office/drawing/2014/main" id="{77BAE0E5-EC54-4136-87EE-3BBCA80C0F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37" name="AutoShape 31">
          <a:extLst>
            <a:ext uri="{FF2B5EF4-FFF2-40B4-BE49-F238E27FC236}">
              <a16:creationId xmlns:a16="http://schemas.microsoft.com/office/drawing/2014/main" id="{24B99A05-42D3-4F77-A88F-97783E829D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38" name="AutoShape 31">
          <a:extLst>
            <a:ext uri="{FF2B5EF4-FFF2-40B4-BE49-F238E27FC236}">
              <a16:creationId xmlns:a16="http://schemas.microsoft.com/office/drawing/2014/main" id="{B96FEAF5-EAFC-4988-8188-BC71589E0EF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39" name="AutoShape 31">
          <a:extLst>
            <a:ext uri="{FF2B5EF4-FFF2-40B4-BE49-F238E27FC236}">
              <a16:creationId xmlns:a16="http://schemas.microsoft.com/office/drawing/2014/main" id="{F131ABE9-7D13-454A-A7B3-565D5519A5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40" name="AutoShape 31">
          <a:extLst>
            <a:ext uri="{FF2B5EF4-FFF2-40B4-BE49-F238E27FC236}">
              <a16:creationId xmlns:a16="http://schemas.microsoft.com/office/drawing/2014/main" id="{D6E6F510-257E-40CB-B399-3C511B2BAF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41" name="AutoShape 31">
          <a:extLst>
            <a:ext uri="{FF2B5EF4-FFF2-40B4-BE49-F238E27FC236}">
              <a16:creationId xmlns:a16="http://schemas.microsoft.com/office/drawing/2014/main" id="{5586F18F-A65A-4158-97E6-293F2BE16F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42" name="AutoShape 31">
          <a:extLst>
            <a:ext uri="{FF2B5EF4-FFF2-40B4-BE49-F238E27FC236}">
              <a16:creationId xmlns:a16="http://schemas.microsoft.com/office/drawing/2014/main" id="{998CA5DE-AC97-4039-9D50-181760925C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43" name="AutoShape 31">
          <a:extLst>
            <a:ext uri="{FF2B5EF4-FFF2-40B4-BE49-F238E27FC236}">
              <a16:creationId xmlns:a16="http://schemas.microsoft.com/office/drawing/2014/main" id="{DDD28AD8-7DB2-46A6-ACA6-ADA3CF50A3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44" name="AutoShape 31">
          <a:extLst>
            <a:ext uri="{FF2B5EF4-FFF2-40B4-BE49-F238E27FC236}">
              <a16:creationId xmlns:a16="http://schemas.microsoft.com/office/drawing/2014/main" id="{91D90955-3526-43BD-BC1C-8389CFF3F30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45" name="AutoShape 31">
          <a:extLst>
            <a:ext uri="{FF2B5EF4-FFF2-40B4-BE49-F238E27FC236}">
              <a16:creationId xmlns:a16="http://schemas.microsoft.com/office/drawing/2014/main" id="{034A9BCC-EF43-4A21-847C-56919531DCF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46" name="AutoShape 31">
          <a:extLst>
            <a:ext uri="{FF2B5EF4-FFF2-40B4-BE49-F238E27FC236}">
              <a16:creationId xmlns:a16="http://schemas.microsoft.com/office/drawing/2014/main" id="{C8DE2EC5-ED2B-4918-9785-FB239BD323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47" name="AutoShape 31">
          <a:extLst>
            <a:ext uri="{FF2B5EF4-FFF2-40B4-BE49-F238E27FC236}">
              <a16:creationId xmlns:a16="http://schemas.microsoft.com/office/drawing/2014/main" id="{24434F81-A744-4BD0-A20A-7F52E4B7F4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48" name="AutoShape 31">
          <a:extLst>
            <a:ext uri="{FF2B5EF4-FFF2-40B4-BE49-F238E27FC236}">
              <a16:creationId xmlns:a16="http://schemas.microsoft.com/office/drawing/2014/main" id="{22A22A21-2101-4ED1-8F4A-1376322202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49" name="AutoShape 31">
          <a:extLst>
            <a:ext uri="{FF2B5EF4-FFF2-40B4-BE49-F238E27FC236}">
              <a16:creationId xmlns:a16="http://schemas.microsoft.com/office/drawing/2014/main" id="{1FD26DE7-7127-4DAE-A960-A1B83047B2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50" name="AutoShape 31">
          <a:extLst>
            <a:ext uri="{FF2B5EF4-FFF2-40B4-BE49-F238E27FC236}">
              <a16:creationId xmlns:a16="http://schemas.microsoft.com/office/drawing/2014/main" id="{2EAA5A15-3311-4C13-892B-08835E8764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51" name="AutoShape 31">
          <a:extLst>
            <a:ext uri="{FF2B5EF4-FFF2-40B4-BE49-F238E27FC236}">
              <a16:creationId xmlns:a16="http://schemas.microsoft.com/office/drawing/2014/main" id="{24CBB9B8-7956-4847-A9F6-A6E429733D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52" name="AutoShape 31">
          <a:extLst>
            <a:ext uri="{FF2B5EF4-FFF2-40B4-BE49-F238E27FC236}">
              <a16:creationId xmlns:a16="http://schemas.microsoft.com/office/drawing/2014/main" id="{AC1BEE09-CDF0-4D40-9B71-519518DA6A5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53" name="AutoShape 31">
          <a:extLst>
            <a:ext uri="{FF2B5EF4-FFF2-40B4-BE49-F238E27FC236}">
              <a16:creationId xmlns:a16="http://schemas.microsoft.com/office/drawing/2014/main" id="{B48CFB58-EF6B-45CB-993F-511117F200C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54" name="AutoShape 31">
          <a:extLst>
            <a:ext uri="{FF2B5EF4-FFF2-40B4-BE49-F238E27FC236}">
              <a16:creationId xmlns:a16="http://schemas.microsoft.com/office/drawing/2014/main" id="{7D848D91-9DFA-412D-8865-C788B184CA4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55" name="AutoShape 31">
          <a:extLst>
            <a:ext uri="{FF2B5EF4-FFF2-40B4-BE49-F238E27FC236}">
              <a16:creationId xmlns:a16="http://schemas.microsoft.com/office/drawing/2014/main" id="{B21CB3FD-A3AC-4A93-9EF7-33C66FFE3B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56" name="AutoShape 31">
          <a:extLst>
            <a:ext uri="{FF2B5EF4-FFF2-40B4-BE49-F238E27FC236}">
              <a16:creationId xmlns:a16="http://schemas.microsoft.com/office/drawing/2014/main" id="{DBD9A89B-BA0A-45C9-A82B-86E2914100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57" name="AutoShape 31">
          <a:extLst>
            <a:ext uri="{FF2B5EF4-FFF2-40B4-BE49-F238E27FC236}">
              <a16:creationId xmlns:a16="http://schemas.microsoft.com/office/drawing/2014/main" id="{846F14F6-299D-472F-864E-2E86D160730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58" name="AutoShape 31">
          <a:extLst>
            <a:ext uri="{FF2B5EF4-FFF2-40B4-BE49-F238E27FC236}">
              <a16:creationId xmlns:a16="http://schemas.microsoft.com/office/drawing/2014/main" id="{11B8E35B-50A5-4CB9-B660-7C530826BA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59" name="AutoShape 31">
          <a:extLst>
            <a:ext uri="{FF2B5EF4-FFF2-40B4-BE49-F238E27FC236}">
              <a16:creationId xmlns:a16="http://schemas.microsoft.com/office/drawing/2014/main" id="{FE233626-E6A2-4A5A-8C04-4334639C59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60" name="AutoShape 31">
          <a:extLst>
            <a:ext uri="{FF2B5EF4-FFF2-40B4-BE49-F238E27FC236}">
              <a16:creationId xmlns:a16="http://schemas.microsoft.com/office/drawing/2014/main" id="{60A8DDFF-CAAF-4EE1-8DB2-0758E4DB6B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61" name="AutoShape 31">
          <a:extLst>
            <a:ext uri="{FF2B5EF4-FFF2-40B4-BE49-F238E27FC236}">
              <a16:creationId xmlns:a16="http://schemas.microsoft.com/office/drawing/2014/main" id="{63631661-5736-48D2-967E-91DD88E405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62" name="AutoShape 31">
          <a:extLst>
            <a:ext uri="{FF2B5EF4-FFF2-40B4-BE49-F238E27FC236}">
              <a16:creationId xmlns:a16="http://schemas.microsoft.com/office/drawing/2014/main" id="{43379C39-CCD0-4156-B8D0-F03364E688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63" name="AutoShape 31">
          <a:extLst>
            <a:ext uri="{FF2B5EF4-FFF2-40B4-BE49-F238E27FC236}">
              <a16:creationId xmlns:a16="http://schemas.microsoft.com/office/drawing/2014/main" id="{7031E352-2221-4533-B045-7CB094C72F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64" name="AutoShape 31">
          <a:extLst>
            <a:ext uri="{FF2B5EF4-FFF2-40B4-BE49-F238E27FC236}">
              <a16:creationId xmlns:a16="http://schemas.microsoft.com/office/drawing/2014/main" id="{A250EE21-E0A7-4925-9A99-CF7FEC47CC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65" name="AutoShape 31">
          <a:extLst>
            <a:ext uri="{FF2B5EF4-FFF2-40B4-BE49-F238E27FC236}">
              <a16:creationId xmlns:a16="http://schemas.microsoft.com/office/drawing/2014/main" id="{57581874-C951-49AE-9F89-70658CA5B1B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66" name="AutoShape 31">
          <a:extLst>
            <a:ext uri="{FF2B5EF4-FFF2-40B4-BE49-F238E27FC236}">
              <a16:creationId xmlns:a16="http://schemas.microsoft.com/office/drawing/2014/main" id="{5B0AF683-2ACF-4C6C-A437-985D41C245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67" name="AutoShape 31">
          <a:extLst>
            <a:ext uri="{FF2B5EF4-FFF2-40B4-BE49-F238E27FC236}">
              <a16:creationId xmlns:a16="http://schemas.microsoft.com/office/drawing/2014/main" id="{DDB6513D-8A3C-48EA-AC8C-9A899FBDC77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68" name="AutoShape 31">
          <a:extLst>
            <a:ext uri="{FF2B5EF4-FFF2-40B4-BE49-F238E27FC236}">
              <a16:creationId xmlns:a16="http://schemas.microsoft.com/office/drawing/2014/main" id="{2243F587-6444-49A0-B2EE-3A11BB2CA85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69" name="AutoShape 31">
          <a:extLst>
            <a:ext uri="{FF2B5EF4-FFF2-40B4-BE49-F238E27FC236}">
              <a16:creationId xmlns:a16="http://schemas.microsoft.com/office/drawing/2014/main" id="{CECDB883-789A-4785-B001-C8DCFB93CC7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70" name="AutoShape 31">
          <a:extLst>
            <a:ext uri="{FF2B5EF4-FFF2-40B4-BE49-F238E27FC236}">
              <a16:creationId xmlns:a16="http://schemas.microsoft.com/office/drawing/2014/main" id="{0D739760-3F4D-408B-9F4E-BBDF49EAA4B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71" name="AutoShape 31">
          <a:extLst>
            <a:ext uri="{FF2B5EF4-FFF2-40B4-BE49-F238E27FC236}">
              <a16:creationId xmlns:a16="http://schemas.microsoft.com/office/drawing/2014/main" id="{94534D96-5B2E-416B-805C-A67701A2D1C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72" name="AutoShape 31">
          <a:extLst>
            <a:ext uri="{FF2B5EF4-FFF2-40B4-BE49-F238E27FC236}">
              <a16:creationId xmlns:a16="http://schemas.microsoft.com/office/drawing/2014/main" id="{426CEBAD-A9FF-43A4-B731-B87D23FF40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73" name="AutoShape 31">
          <a:extLst>
            <a:ext uri="{FF2B5EF4-FFF2-40B4-BE49-F238E27FC236}">
              <a16:creationId xmlns:a16="http://schemas.microsoft.com/office/drawing/2014/main" id="{237216F2-9FF1-4780-B0CA-FDC89E3E281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74" name="AutoShape 31">
          <a:extLst>
            <a:ext uri="{FF2B5EF4-FFF2-40B4-BE49-F238E27FC236}">
              <a16:creationId xmlns:a16="http://schemas.microsoft.com/office/drawing/2014/main" id="{A1167044-7343-4783-9677-761C446F41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75" name="AutoShape 31">
          <a:extLst>
            <a:ext uri="{FF2B5EF4-FFF2-40B4-BE49-F238E27FC236}">
              <a16:creationId xmlns:a16="http://schemas.microsoft.com/office/drawing/2014/main" id="{C0C07FEE-63FF-4D27-B5E8-B76E07353D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76" name="AutoShape 31">
          <a:extLst>
            <a:ext uri="{FF2B5EF4-FFF2-40B4-BE49-F238E27FC236}">
              <a16:creationId xmlns:a16="http://schemas.microsoft.com/office/drawing/2014/main" id="{93A6BF98-BC83-43F4-B7FC-7F294D9AA8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77" name="AutoShape 31">
          <a:extLst>
            <a:ext uri="{FF2B5EF4-FFF2-40B4-BE49-F238E27FC236}">
              <a16:creationId xmlns:a16="http://schemas.microsoft.com/office/drawing/2014/main" id="{33703BF5-0D78-4E8D-8FED-653D3CB702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78" name="AutoShape 31">
          <a:extLst>
            <a:ext uri="{FF2B5EF4-FFF2-40B4-BE49-F238E27FC236}">
              <a16:creationId xmlns:a16="http://schemas.microsoft.com/office/drawing/2014/main" id="{79500443-477B-457A-A6E9-144E10601C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79" name="AutoShape 31">
          <a:extLst>
            <a:ext uri="{FF2B5EF4-FFF2-40B4-BE49-F238E27FC236}">
              <a16:creationId xmlns:a16="http://schemas.microsoft.com/office/drawing/2014/main" id="{1C822B5E-C123-4814-A1DE-51D63C0175B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80" name="AutoShape 31">
          <a:extLst>
            <a:ext uri="{FF2B5EF4-FFF2-40B4-BE49-F238E27FC236}">
              <a16:creationId xmlns:a16="http://schemas.microsoft.com/office/drawing/2014/main" id="{D3B1B6CA-1BEF-47F9-8918-36CA1E654FB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81" name="AutoShape 31">
          <a:extLst>
            <a:ext uri="{FF2B5EF4-FFF2-40B4-BE49-F238E27FC236}">
              <a16:creationId xmlns:a16="http://schemas.microsoft.com/office/drawing/2014/main" id="{317FB66B-8763-41F5-B44E-27234F81652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82" name="AutoShape 31">
          <a:extLst>
            <a:ext uri="{FF2B5EF4-FFF2-40B4-BE49-F238E27FC236}">
              <a16:creationId xmlns:a16="http://schemas.microsoft.com/office/drawing/2014/main" id="{52FFEAAA-35A6-49DA-A761-68034D2887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83" name="AutoShape 31">
          <a:extLst>
            <a:ext uri="{FF2B5EF4-FFF2-40B4-BE49-F238E27FC236}">
              <a16:creationId xmlns:a16="http://schemas.microsoft.com/office/drawing/2014/main" id="{5BD678E2-FDF0-4073-8FD2-F6C638526F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84" name="AutoShape 31">
          <a:extLst>
            <a:ext uri="{FF2B5EF4-FFF2-40B4-BE49-F238E27FC236}">
              <a16:creationId xmlns:a16="http://schemas.microsoft.com/office/drawing/2014/main" id="{518D0585-CAD3-49F4-9C8B-8D3A67458F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85" name="AutoShape 31">
          <a:extLst>
            <a:ext uri="{FF2B5EF4-FFF2-40B4-BE49-F238E27FC236}">
              <a16:creationId xmlns:a16="http://schemas.microsoft.com/office/drawing/2014/main" id="{BB9783EA-DEB2-4C71-9D55-0DA7D75B5D1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86" name="AutoShape 31">
          <a:extLst>
            <a:ext uri="{FF2B5EF4-FFF2-40B4-BE49-F238E27FC236}">
              <a16:creationId xmlns:a16="http://schemas.microsoft.com/office/drawing/2014/main" id="{CB028677-DA8A-4423-8F61-C4A557A87D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87" name="AutoShape 31">
          <a:extLst>
            <a:ext uri="{FF2B5EF4-FFF2-40B4-BE49-F238E27FC236}">
              <a16:creationId xmlns:a16="http://schemas.microsoft.com/office/drawing/2014/main" id="{9EAF2EDA-1855-49CA-9744-34C620630CB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88" name="AutoShape 31">
          <a:extLst>
            <a:ext uri="{FF2B5EF4-FFF2-40B4-BE49-F238E27FC236}">
              <a16:creationId xmlns:a16="http://schemas.microsoft.com/office/drawing/2014/main" id="{408E1BD8-DF45-4792-B955-03E8213150B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89" name="AutoShape 31">
          <a:extLst>
            <a:ext uri="{FF2B5EF4-FFF2-40B4-BE49-F238E27FC236}">
              <a16:creationId xmlns:a16="http://schemas.microsoft.com/office/drawing/2014/main" id="{EE2BE050-72A7-4D30-8B4D-4D618EC2567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90" name="AutoShape 31">
          <a:extLst>
            <a:ext uri="{FF2B5EF4-FFF2-40B4-BE49-F238E27FC236}">
              <a16:creationId xmlns:a16="http://schemas.microsoft.com/office/drawing/2014/main" id="{22ACA5F4-1375-4A09-B0A4-6587D69750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91" name="AutoShape 31">
          <a:extLst>
            <a:ext uri="{FF2B5EF4-FFF2-40B4-BE49-F238E27FC236}">
              <a16:creationId xmlns:a16="http://schemas.microsoft.com/office/drawing/2014/main" id="{F5E656BE-7599-4D92-9D37-79808321442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92" name="AutoShape 31">
          <a:extLst>
            <a:ext uri="{FF2B5EF4-FFF2-40B4-BE49-F238E27FC236}">
              <a16:creationId xmlns:a16="http://schemas.microsoft.com/office/drawing/2014/main" id="{B4B07331-D85B-4040-ACB5-BD816DE843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93" name="AutoShape 31">
          <a:extLst>
            <a:ext uri="{FF2B5EF4-FFF2-40B4-BE49-F238E27FC236}">
              <a16:creationId xmlns:a16="http://schemas.microsoft.com/office/drawing/2014/main" id="{6358BB35-D7F8-4056-B691-18168F77FF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94" name="AutoShape 31">
          <a:extLst>
            <a:ext uri="{FF2B5EF4-FFF2-40B4-BE49-F238E27FC236}">
              <a16:creationId xmlns:a16="http://schemas.microsoft.com/office/drawing/2014/main" id="{CD3EC65E-14C5-495B-8CFD-47F64BAFBD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95" name="AutoShape 31">
          <a:extLst>
            <a:ext uri="{FF2B5EF4-FFF2-40B4-BE49-F238E27FC236}">
              <a16:creationId xmlns:a16="http://schemas.microsoft.com/office/drawing/2014/main" id="{7BD87293-B9F6-4064-9026-312B50B822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96" name="AutoShape 31">
          <a:extLst>
            <a:ext uri="{FF2B5EF4-FFF2-40B4-BE49-F238E27FC236}">
              <a16:creationId xmlns:a16="http://schemas.microsoft.com/office/drawing/2014/main" id="{9DB1BEBE-63F8-4C94-9DDC-E7A93E806A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97" name="AutoShape 31">
          <a:extLst>
            <a:ext uri="{FF2B5EF4-FFF2-40B4-BE49-F238E27FC236}">
              <a16:creationId xmlns:a16="http://schemas.microsoft.com/office/drawing/2014/main" id="{0E939FF0-499C-446C-BAC8-31F444ADA6A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98" name="AutoShape 31">
          <a:extLst>
            <a:ext uri="{FF2B5EF4-FFF2-40B4-BE49-F238E27FC236}">
              <a16:creationId xmlns:a16="http://schemas.microsoft.com/office/drawing/2014/main" id="{DB786EBC-2F8A-4ADB-9D65-4491719F0B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199" name="AutoShape 31">
          <a:extLst>
            <a:ext uri="{FF2B5EF4-FFF2-40B4-BE49-F238E27FC236}">
              <a16:creationId xmlns:a16="http://schemas.microsoft.com/office/drawing/2014/main" id="{B73C9FC2-F857-46C7-9B7F-D95E94358B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00" name="AutoShape 31">
          <a:extLst>
            <a:ext uri="{FF2B5EF4-FFF2-40B4-BE49-F238E27FC236}">
              <a16:creationId xmlns:a16="http://schemas.microsoft.com/office/drawing/2014/main" id="{37959D3C-3FB9-418F-9A15-441A2DC465E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01" name="AutoShape 31">
          <a:extLst>
            <a:ext uri="{FF2B5EF4-FFF2-40B4-BE49-F238E27FC236}">
              <a16:creationId xmlns:a16="http://schemas.microsoft.com/office/drawing/2014/main" id="{7F991407-A6E1-4266-B1E2-6A74F20987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02" name="AutoShape 31">
          <a:extLst>
            <a:ext uri="{FF2B5EF4-FFF2-40B4-BE49-F238E27FC236}">
              <a16:creationId xmlns:a16="http://schemas.microsoft.com/office/drawing/2014/main" id="{42548795-9D7E-48FA-8109-1529A5510A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03" name="AutoShape 31">
          <a:extLst>
            <a:ext uri="{FF2B5EF4-FFF2-40B4-BE49-F238E27FC236}">
              <a16:creationId xmlns:a16="http://schemas.microsoft.com/office/drawing/2014/main" id="{B02CC310-405A-4B86-BAB4-4C07C3201B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04" name="AutoShape 31">
          <a:extLst>
            <a:ext uri="{FF2B5EF4-FFF2-40B4-BE49-F238E27FC236}">
              <a16:creationId xmlns:a16="http://schemas.microsoft.com/office/drawing/2014/main" id="{666C7C46-EAB5-421F-9501-36803878C4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05" name="AutoShape 31">
          <a:extLst>
            <a:ext uri="{FF2B5EF4-FFF2-40B4-BE49-F238E27FC236}">
              <a16:creationId xmlns:a16="http://schemas.microsoft.com/office/drawing/2014/main" id="{FF63B42C-5DC8-4FD5-9E46-27EEF94E46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06" name="AutoShape 31">
          <a:extLst>
            <a:ext uri="{FF2B5EF4-FFF2-40B4-BE49-F238E27FC236}">
              <a16:creationId xmlns:a16="http://schemas.microsoft.com/office/drawing/2014/main" id="{7860686C-3832-4BB0-858A-DCD9EC2F50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07" name="AutoShape 31">
          <a:extLst>
            <a:ext uri="{FF2B5EF4-FFF2-40B4-BE49-F238E27FC236}">
              <a16:creationId xmlns:a16="http://schemas.microsoft.com/office/drawing/2014/main" id="{D758FF81-260B-42D6-B119-09212CF3CB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08" name="AutoShape 31">
          <a:extLst>
            <a:ext uri="{FF2B5EF4-FFF2-40B4-BE49-F238E27FC236}">
              <a16:creationId xmlns:a16="http://schemas.microsoft.com/office/drawing/2014/main" id="{B2047911-BA55-49B6-8682-DDF565C043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09" name="AutoShape 31">
          <a:extLst>
            <a:ext uri="{FF2B5EF4-FFF2-40B4-BE49-F238E27FC236}">
              <a16:creationId xmlns:a16="http://schemas.microsoft.com/office/drawing/2014/main" id="{ECAA37F3-1E9D-4413-BD04-DBED26F9A83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10" name="AutoShape 31">
          <a:extLst>
            <a:ext uri="{FF2B5EF4-FFF2-40B4-BE49-F238E27FC236}">
              <a16:creationId xmlns:a16="http://schemas.microsoft.com/office/drawing/2014/main" id="{3F43A4D1-F061-44C8-A6BD-CFE211374C2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11" name="AutoShape 31">
          <a:extLst>
            <a:ext uri="{FF2B5EF4-FFF2-40B4-BE49-F238E27FC236}">
              <a16:creationId xmlns:a16="http://schemas.microsoft.com/office/drawing/2014/main" id="{0E3347AA-93E2-445B-9921-67557E0D615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12" name="AutoShape 31">
          <a:extLst>
            <a:ext uri="{FF2B5EF4-FFF2-40B4-BE49-F238E27FC236}">
              <a16:creationId xmlns:a16="http://schemas.microsoft.com/office/drawing/2014/main" id="{401136C0-1940-448E-BAC1-5E1B81B4A5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13" name="AutoShape 31">
          <a:extLst>
            <a:ext uri="{FF2B5EF4-FFF2-40B4-BE49-F238E27FC236}">
              <a16:creationId xmlns:a16="http://schemas.microsoft.com/office/drawing/2014/main" id="{E89F231B-03EE-4494-B996-637F1D4557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14" name="AutoShape 31">
          <a:extLst>
            <a:ext uri="{FF2B5EF4-FFF2-40B4-BE49-F238E27FC236}">
              <a16:creationId xmlns:a16="http://schemas.microsoft.com/office/drawing/2014/main" id="{84951E86-66D4-4B97-B27F-799B945FA0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15" name="AutoShape 31">
          <a:extLst>
            <a:ext uri="{FF2B5EF4-FFF2-40B4-BE49-F238E27FC236}">
              <a16:creationId xmlns:a16="http://schemas.microsoft.com/office/drawing/2014/main" id="{C62C16EA-CC53-4976-A8BA-8C0187F183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16" name="AutoShape 31">
          <a:extLst>
            <a:ext uri="{FF2B5EF4-FFF2-40B4-BE49-F238E27FC236}">
              <a16:creationId xmlns:a16="http://schemas.microsoft.com/office/drawing/2014/main" id="{F5855708-22E8-48AB-8FCB-3E62146D7C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17" name="AutoShape 31">
          <a:extLst>
            <a:ext uri="{FF2B5EF4-FFF2-40B4-BE49-F238E27FC236}">
              <a16:creationId xmlns:a16="http://schemas.microsoft.com/office/drawing/2014/main" id="{CD9E684E-08C6-417D-AC7E-EECDA498A14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18" name="AutoShape 31">
          <a:extLst>
            <a:ext uri="{FF2B5EF4-FFF2-40B4-BE49-F238E27FC236}">
              <a16:creationId xmlns:a16="http://schemas.microsoft.com/office/drawing/2014/main" id="{7F028057-969A-4CB5-9269-C922665F552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19" name="AutoShape 31">
          <a:extLst>
            <a:ext uri="{FF2B5EF4-FFF2-40B4-BE49-F238E27FC236}">
              <a16:creationId xmlns:a16="http://schemas.microsoft.com/office/drawing/2014/main" id="{FCC8B927-38D1-4C8E-8240-E9EE514D16D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20" name="AutoShape 31">
          <a:extLst>
            <a:ext uri="{FF2B5EF4-FFF2-40B4-BE49-F238E27FC236}">
              <a16:creationId xmlns:a16="http://schemas.microsoft.com/office/drawing/2014/main" id="{D24926DC-EC37-42B1-838F-E89E3E3638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21" name="AutoShape 31">
          <a:extLst>
            <a:ext uri="{FF2B5EF4-FFF2-40B4-BE49-F238E27FC236}">
              <a16:creationId xmlns:a16="http://schemas.microsoft.com/office/drawing/2014/main" id="{25872ECB-B184-4A92-B718-D8F837A1CCF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22" name="AutoShape 31">
          <a:extLst>
            <a:ext uri="{FF2B5EF4-FFF2-40B4-BE49-F238E27FC236}">
              <a16:creationId xmlns:a16="http://schemas.microsoft.com/office/drawing/2014/main" id="{834A2C63-C5AD-4932-B710-032A5E075A5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23" name="AutoShape 31">
          <a:extLst>
            <a:ext uri="{FF2B5EF4-FFF2-40B4-BE49-F238E27FC236}">
              <a16:creationId xmlns:a16="http://schemas.microsoft.com/office/drawing/2014/main" id="{D6443221-E260-4F4D-AE55-52489BD27C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24" name="AutoShape 31">
          <a:extLst>
            <a:ext uri="{FF2B5EF4-FFF2-40B4-BE49-F238E27FC236}">
              <a16:creationId xmlns:a16="http://schemas.microsoft.com/office/drawing/2014/main" id="{73A69FCD-C4E0-42B8-B339-6D79D470627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25" name="AutoShape 31">
          <a:extLst>
            <a:ext uri="{FF2B5EF4-FFF2-40B4-BE49-F238E27FC236}">
              <a16:creationId xmlns:a16="http://schemas.microsoft.com/office/drawing/2014/main" id="{FEB3D84A-6DF8-402D-888B-8F3821A947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26" name="AutoShape 31">
          <a:extLst>
            <a:ext uri="{FF2B5EF4-FFF2-40B4-BE49-F238E27FC236}">
              <a16:creationId xmlns:a16="http://schemas.microsoft.com/office/drawing/2014/main" id="{2C367AAE-37ED-4F64-AA40-9B95F941AB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27" name="AutoShape 31">
          <a:extLst>
            <a:ext uri="{FF2B5EF4-FFF2-40B4-BE49-F238E27FC236}">
              <a16:creationId xmlns:a16="http://schemas.microsoft.com/office/drawing/2014/main" id="{59B8C163-91AC-4AD3-9874-53A8CB70FEC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28" name="AutoShape 31">
          <a:extLst>
            <a:ext uri="{FF2B5EF4-FFF2-40B4-BE49-F238E27FC236}">
              <a16:creationId xmlns:a16="http://schemas.microsoft.com/office/drawing/2014/main" id="{3A669CEE-5AFD-4127-A625-E4A4E9859F7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29" name="AutoShape 31">
          <a:extLst>
            <a:ext uri="{FF2B5EF4-FFF2-40B4-BE49-F238E27FC236}">
              <a16:creationId xmlns:a16="http://schemas.microsoft.com/office/drawing/2014/main" id="{48F6FB2C-3ABA-45E2-BE65-815D17C3EC8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30" name="AutoShape 31">
          <a:extLst>
            <a:ext uri="{FF2B5EF4-FFF2-40B4-BE49-F238E27FC236}">
              <a16:creationId xmlns:a16="http://schemas.microsoft.com/office/drawing/2014/main" id="{63120E94-F5A1-4A6D-9FB3-6E9F7FE3DB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31" name="AutoShape 31">
          <a:extLst>
            <a:ext uri="{FF2B5EF4-FFF2-40B4-BE49-F238E27FC236}">
              <a16:creationId xmlns:a16="http://schemas.microsoft.com/office/drawing/2014/main" id="{DABFE037-9383-4566-B43C-A44CA84B8EB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32" name="AutoShape 31">
          <a:extLst>
            <a:ext uri="{FF2B5EF4-FFF2-40B4-BE49-F238E27FC236}">
              <a16:creationId xmlns:a16="http://schemas.microsoft.com/office/drawing/2014/main" id="{942B9AFE-AC9C-4D97-B0C0-C0E5091C79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33" name="AutoShape 31">
          <a:extLst>
            <a:ext uri="{FF2B5EF4-FFF2-40B4-BE49-F238E27FC236}">
              <a16:creationId xmlns:a16="http://schemas.microsoft.com/office/drawing/2014/main" id="{DACEFB36-1CCD-4766-BBDF-92E8E7AAE5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34" name="AutoShape 31">
          <a:extLst>
            <a:ext uri="{FF2B5EF4-FFF2-40B4-BE49-F238E27FC236}">
              <a16:creationId xmlns:a16="http://schemas.microsoft.com/office/drawing/2014/main" id="{C9E588CA-0221-4823-A358-12574DC267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35" name="AutoShape 31">
          <a:extLst>
            <a:ext uri="{FF2B5EF4-FFF2-40B4-BE49-F238E27FC236}">
              <a16:creationId xmlns:a16="http://schemas.microsoft.com/office/drawing/2014/main" id="{D6DDEAD6-1275-458E-9839-04B4AEE272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36" name="AutoShape 31">
          <a:extLst>
            <a:ext uri="{FF2B5EF4-FFF2-40B4-BE49-F238E27FC236}">
              <a16:creationId xmlns:a16="http://schemas.microsoft.com/office/drawing/2014/main" id="{B2C1A8F2-4C97-4EC9-8109-59E698BE229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37" name="AutoShape 31">
          <a:extLst>
            <a:ext uri="{FF2B5EF4-FFF2-40B4-BE49-F238E27FC236}">
              <a16:creationId xmlns:a16="http://schemas.microsoft.com/office/drawing/2014/main" id="{EA6E066E-1C81-4D54-B13A-8AD80F56E5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38" name="AutoShape 31">
          <a:extLst>
            <a:ext uri="{FF2B5EF4-FFF2-40B4-BE49-F238E27FC236}">
              <a16:creationId xmlns:a16="http://schemas.microsoft.com/office/drawing/2014/main" id="{7D1C0284-62CC-4E60-892A-2ACB1ECEEE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39" name="AutoShape 31">
          <a:extLst>
            <a:ext uri="{FF2B5EF4-FFF2-40B4-BE49-F238E27FC236}">
              <a16:creationId xmlns:a16="http://schemas.microsoft.com/office/drawing/2014/main" id="{540C2CE5-FC11-40BB-A50D-A62DE5B0F5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40" name="AutoShape 31">
          <a:extLst>
            <a:ext uri="{FF2B5EF4-FFF2-40B4-BE49-F238E27FC236}">
              <a16:creationId xmlns:a16="http://schemas.microsoft.com/office/drawing/2014/main" id="{6D984A59-0CD7-490B-8447-332DB05C6D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41" name="AutoShape 31">
          <a:extLst>
            <a:ext uri="{FF2B5EF4-FFF2-40B4-BE49-F238E27FC236}">
              <a16:creationId xmlns:a16="http://schemas.microsoft.com/office/drawing/2014/main" id="{55284189-C4C5-472C-BF6F-8CDCD3C7FF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42" name="AutoShape 31">
          <a:extLst>
            <a:ext uri="{FF2B5EF4-FFF2-40B4-BE49-F238E27FC236}">
              <a16:creationId xmlns:a16="http://schemas.microsoft.com/office/drawing/2014/main" id="{602AE177-D096-430E-A657-94CDAD12BE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43" name="AutoShape 31">
          <a:extLst>
            <a:ext uri="{FF2B5EF4-FFF2-40B4-BE49-F238E27FC236}">
              <a16:creationId xmlns:a16="http://schemas.microsoft.com/office/drawing/2014/main" id="{7D678543-3F74-4C99-8BEC-A13C6D6F2CA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44" name="AutoShape 31">
          <a:extLst>
            <a:ext uri="{FF2B5EF4-FFF2-40B4-BE49-F238E27FC236}">
              <a16:creationId xmlns:a16="http://schemas.microsoft.com/office/drawing/2014/main" id="{BDC6B24F-BD06-40CE-9198-4D7BB817FA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45" name="AutoShape 31">
          <a:extLst>
            <a:ext uri="{FF2B5EF4-FFF2-40B4-BE49-F238E27FC236}">
              <a16:creationId xmlns:a16="http://schemas.microsoft.com/office/drawing/2014/main" id="{76B2BCBF-FC6D-4095-B104-3B6092D1E2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46" name="AutoShape 31">
          <a:extLst>
            <a:ext uri="{FF2B5EF4-FFF2-40B4-BE49-F238E27FC236}">
              <a16:creationId xmlns:a16="http://schemas.microsoft.com/office/drawing/2014/main" id="{20A0A2A2-1E76-43BA-AB23-87A83EBD814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47" name="AutoShape 31">
          <a:extLst>
            <a:ext uri="{FF2B5EF4-FFF2-40B4-BE49-F238E27FC236}">
              <a16:creationId xmlns:a16="http://schemas.microsoft.com/office/drawing/2014/main" id="{266DF131-B3B8-4D5D-ABCA-9692AA1AEF6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48" name="AutoShape 31">
          <a:extLst>
            <a:ext uri="{FF2B5EF4-FFF2-40B4-BE49-F238E27FC236}">
              <a16:creationId xmlns:a16="http://schemas.microsoft.com/office/drawing/2014/main" id="{72D2C8EB-2136-49A3-8392-6C738CF095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49" name="AutoShape 31">
          <a:extLst>
            <a:ext uri="{FF2B5EF4-FFF2-40B4-BE49-F238E27FC236}">
              <a16:creationId xmlns:a16="http://schemas.microsoft.com/office/drawing/2014/main" id="{9BCB672B-A911-4539-B1F2-C23447F122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50" name="AutoShape 31">
          <a:extLst>
            <a:ext uri="{FF2B5EF4-FFF2-40B4-BE49-F238E27FC236}">
              <a16:creationId xmlns:a16="http://schemas.microsoft.com/office/drawing/2014/main" id="{E7E8F01E-EAC2-4E47-95E1-0FEBC99577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51" name="AutoShape 31">
          <a:extLst>
            <a:ext uri="{FF2B5EF4-FFF2-40B4-BE49-F238E27FC236}">
              <a16:creationId xmlns:a16="http://schemas.microsoft.com/office/drawing/2014/main" id="{1DC5929F-D7C8-4D2E-9F13-2AFDA3117F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52" name="AutoShape 31">
          <a:extLst>
            <a:ext uri="{FF2B5EF4-FFF2-40B4-BE49-F238E27FC236}">
              <a16:creationId xmlns:a16="http://schemas.microsoft.com/office/drawing/2014/main" id="{22CB283F-7D20-4BDA-AF34-4F746A3A44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53" name="AutoShape 31">
          <a:extLst>
            <a:ext uri="{FF2B5EF4-FFF2-40B4-BE49-F238E27FC236}">
              <a16:creationId xmlns:a16="http://schemas.microsoft.com/office/drawing/2014/main" id="{67380E29-A7C2-4B88-88AD-6F4E92B23C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54" name="AutoShape 31">
          <a:extLst>
            <a:ext uri="{FF2B5EF4-FFF2-40B4-BE49-F238E27FC236}">
              <a16:creationId xmlns:a16="http://schemas.microsoft.com/office/drawing/2014/main" id="{EF63FA28-CA51-43D4-8E68-D23F732AEC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55" name="AutoShape 31">
          <a:extLst>
            <a:ext uri="{FF2B5EF4-FFF2-40B4-BE49-F238E27FC236}">
              <a16:creationId xmlns:a16="http://schemas.microsoft.com/office/drawing/2014/main" id="{B4F98968-FB36-4DC7-A3D0-90339237331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56" name="AutoShape 31">
          <a:extLst>
            <a:ext uri="{FF2B5EF4-FFF2-40B4-BE49-F238E27FC236}">
              <a16:creationId xmlns:a16="http://schemas.microsoft.com/office/drawing/2014/main" id="{D8F3FAF2-C1B9-4092-B681-7C5036780C5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57" name="AutoShape 31">
          <a:extLst>
            <a:ext uri="{FF2B5EF4-FFF2-40B4-BE49-F238E27FC236}">
              <a16:creationId xmlns:a16="http://schemas.microsoft.com/office/drawing/2014/main" id="{3DC4F756-35A2-4963-B691-8EA35A2A119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58" name="AutoShape 31">
          <a:extLst>
            <a:ext uri="{FF2B5EF4-FFF2-40B4-BE49-F238E27FC236}">
              <a16:creationId xmlns:a16="http://schemas.microsoft.com/office/drawing/2014/main" id="{80A2B897-0A28-4818-B775-07E147B4AF0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59" name="AutoShape 31">
          <a:extLst>
            <a:ext uri="{FF2B5EF4-FFF2-40B4-BE49-F238E27FC236}">
              <a16:creationId xmlns:a16="http://schemas.microsoft.com/office/drawing/2014/main" id="{B18F4AC6-5A68-4155-8C00-AA1D4E33F7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60" name="AutoShape 31">
          <a:extLst>
            <a:ext uri="{FF2B5EF4-FFF2-40B4-BE49-F238E27FC236}">
              <a16:creationId xmlns:a16="http://schemas.microsoft.com/office/drawing/2014/main" id="{EB390B54-5676-42EB-B564-481F438660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61" name="AutoShape 31">
          <a:extLst>
            <a:ext uri="{FF2B5EF4-FFF2-40B4-BE49-F238E27FC236}">
              <a16:creationId xmlns:a16="http://schemas.microsoft.com/office/drawing/2014/main" id="{774D71E2-C9EA-4862-83D1-D24C822148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62" name="AutoShape 31">
          <a:extLst>
            <a:ext uri="{FF2B5EF4-FFF2-40B4-BE49-F238E27FC236}">
              <a16:creationId xmlns:a16="http://schemas.microsoft.com/office/drawing/2014/main" id="{E62B145A-572E-45F9-A149-122D62DEC4F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63" name="AutoShape 31">
          <a:extLst>
            <a:ext uri="{FF2B5EF4-FFF2-40B4-BE49-F238E27FC236}">
              <a16:creationId xmlns:a16="http://schemas.microsoft.com/office/drawing/2014/main" id="{BFB31EE9-242A-45D9-8A4E-79AA87AB2F2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64" name="AutoShape 31">
          <a:extLst>
            <a:ext uri="{FF2B5EF4-FFF2-40B4-BE49-F238E27FC236}">
              <a16:creationId xmlns:a16="http://schemas.microsoft.com/office/drawing/2014/main" id="{D708DC0F-D1C1-4BBA-B172-048E2FD9D6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65" name="AutoShape 31">
          <a:extLst>
            <a:ext uri="{FF2B5EF4-FFF2-40B4-BE49-F238E27FC236}">
              <a16:creationId xmlns:a16="http://schemas.microsoft.com/office/drawing/2014/main" id="{30D1E7A9-5016-45B8-ABF5-02BE94F243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66" name="AutoShape 31">
          <a:extLst>
            <a:ext uri="{FF2B5EF4-FFF2-40B4-BE49-F238E27FC236}">
              <a16:creationId xmlns:a16="http://schemas.microsoft.com/office/drawing/2014/main" id="{BEB8FA39-02AE-4E8C-847F-4269418839A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67" name="AutoShape 31">
          <a:extLst>
            <a:ext uri="{FF2B5EF4-FFF2-40B4-BE49-F238E27FC236}">
              <a16:creationId xmlns:a16="http://schemas.microsoft.com/office/drawing/2014/main" id="{5EF2C9C7-03A0-4F39-9E0B-DB29CB48F3E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68" name="AutoShape 31">
          <a:extLst>
            <a:ext uri="{FF2B5EF4-FFF2-40B4-BE49-F238E27FC236}">
              <a16:creationId xmlns:a16="http://schemas.microsoft.com/office/drawing/2014/main" id="{FB8BE2B9-F1F9-4EA9-9042-208C410E5A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69" name="AutoShape 31">
          <a:extLst>
            <a:ext uri="{FF2B5EF4-FFF2-40B4-BE49-F238E27FC236}">
              <a16:creationId xmlns:a16="http://schemas.microsoft.com/office/drawing/2014/main" id="{B892DAE7-342F-4D5E-B48D-B8924C45C7E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70" name="AutoShape 31">
          <a:extLst>
            <a:ext uri="{FF2B5EF4-FFF2-40B4-BE49-F238E27FC236}">
              <a16:creationId xmlns:a16="http://schemas.microsoft.com/office/drawing/2014/main" id="{CD0F3F4D-3244-4A9C-8B65-1FF438C40B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71" name="AutoShape 31">
          <a:extLst>
            <a:ext uri="{FF2B5EF4-FFF2-40B4-BE49-F238E27FC236}">
              <a16:creationId xmlns:a16="http://schemas.microsoft.com/office/drawing/2014/main" id="{FAE6E5E3-18F7-4B0F-A517-C5A0452207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72" name="AutoShape 31">
          <a:extLst>
            <a:ext uri="{FF2B5EF4-FFF2-40B4-BE49-F238E27FC236}">
              <a16:creationId xmlns:a16="http://schemas.microsoft.com/office/drawing/2014/main" id="{657844CC-8AB0-43F1-9460-D65BC1EA9D9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73" name="AutoShape 31">
          <a:extLst>
            <a:ext uri="{FF2B5EF4-FFF2-40B4-BE49-F238E27FC236}">
              <a16:creationId xmlns:a16="http://schemas.microsoft.com/office/drawing/2014/main" id="{B2132E1F-BEDC-4DE3-B03A-191038E364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74" name="AutoShape 31">
          <a:extLst>
            <a:ext uri="{FF2B5EF4-FFF2-40B4-BE49-F238E27FC236}">
              <a16:creationId xmlns:a16="http://schemas.microsoft.com/office/drawing/2014/main" id="{9853AF05-E8D3-4379-9555-1A295E873C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75" name="AutoShape 31">
          <a:extLst>
            <a:ext uri="{FF2B5EF4-FFF2-40B4-BE49-F238E27FC236}">
              <a16:creationId xmlns:a16="http://schemas.microsoft.com/office/drawing/2014/main" id="{7B313CA6-82C7-43C7-8359-21DD8170CF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76" name="AutoShape 31">
          <a:extLst>
            <a:ext uri="{FF2B5EF4-FFF2-40B4-BE49-F238E27FC236}">
              <a16:creationId xmlns:a16="http://schemas.microsoft.com/office/drawing/2014/main" id="{C8672046-8941-447A-B6D1-510C4231392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77" name="AutoShape 31">
          <a:extLst>
            <a:ext uri="{FF2B5EF4-FFF2-40B4-BE49-F238E27FC236}">
              <a16:creationId xmlns:a16="http://schemas.microsoft.com/office/drawing/2014/main" id="{E8E9E547-0E69-45F9-936B-E6C4D2916D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78" name="AutoShape 31">
          <a:extLst>
            <a:ext uri="{FF2B5EF4-FFF2-40B4-BE49-F238E27FC236}">
              <a16:creationId xmlns:a16="http://schemas.microsoft.com/office/drawing/2014/main" id="{809A0226-2DEA-4481-AFB7-3742E6D950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79" name="AutoShape 31">
          <a:extLst>
            <a:ext uri="{FF2B5EF4-FFF2-40B4-BE49-F238E27FC236}">
              <a16:creationId xmlns:a16="http://schemas.microsoft.com/office/drawing/2014/main" id="{526609E1-30A3-4815-8897-3DA930EB2A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80" name="AutoShape 31">
          <a:extLst>
            <a:ext uri="{FF2B5EF4-FFF2-40B4-BE49-F238E27FC236}">
              <a16:creationId xmlns:a16="http://schemas.microsoft.com/office/drawing/2014/main" id="{9988E7EB-978F-4F3F-8DC8-73DC69BA4F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81" name="AutoShape 31">
          <a:extLst>
            <a:ext uri="{FF2B5EF4-FFF2-40B4-BE49-F238E27FC236}">
              <a16:creationId xmlns:a16="http://schemas.microsoft.com/office/drawing/2014/main" id="{E57F59EA-932F-4DA2-BB72-19111BEFFAF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82" name="AutoShape 31">
          <a:extLst>
            <a:ext uri="{FF2B5EF4-FFF2-40B4-BE49-F238E27FC236}">
              <a16:creationId xmlns:a16="http://schemas.microsoft.com/office/drawing/2014/main" id="{712F7CC0-E192-4B4B-B4DA-EC7C9720EE6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83" name="AutoShape 31">
          <a:extLst>
            <a:ext uri="{FF2B5EF4-FFF2-40B4-BE49-F238E27FC236}">
              <a16:creationId xmlns:a16="http://schemas.microsoft.com/office/drawing/2014/main" id="{A5CBC90A-F61A-42FA-8E5D-D3F1F96DF7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84" name="AutoShape 31">
          <a:extLst>
            <a:ext uri="{FF2B5EF4-FFF2-40B4-BE49-F238E27FC236}">
              <a16:creationId xmlns:a16="http://schemas.microsoft.com/office/drawing/2014/main" id="{6DCE5CBE-D083-4276-952D-7E5473898EF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85" name="AutoShape 31">
          <a:extLst>
            <a:ext uri="{FF2B5EF4-FFF2-40B4-BE49-F238E27FC236}">
              <a16:creationId xmlns:a16="http://schemas.microsoft.com/office/drawing/2014/main" id="{2ACCEFA3-64CB-4E29-96C6-836D046975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86" name="AutoShape 31">
          <a:extLst>
            <a:ext uri="{FF2B5EF4-FFF2-40B4-BE49-F238E27FC236}">
              <a16:creationId xmlns:a16="http://schemas.microsoft.com/office/drawing/2014/main" id="{786FA1E0-40FC-40D7-AB8D-D9CA01A867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87" name="AutoShape 31">
          <a:extLst>
            <a:ext uri="{FF2B5EF4-FFF2-40B4-BE49-F238E27FC236}">
              <a16:creationId xmlns:a16="http://schemas.microsoft.com/office/drawing/2014/main" id="{ABCF854F-272A-437D-9E3C-ED63F805BB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88" name="AutoShape 31">
          <a:extLst>
            <a:ext uri="{FF2B5EF4-FFF2-40B4-BE49-F238E27FC236}">
              <a16:creationId xmlns:a16="http://schemas.microsoft.com/office/drawing/2014/main" id="{48145A8D-81F0-4BDA-BF2D-5858CE0389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89" name="AutoShape 31">
          <a:extLst>
            <a:ext uri="{FF2B5EF4-FFF2-40B4-BE49-F238E27FC236}">
              <a16:creationId xmlns:a16="http://schemas.microsoft.com/office/drawing/2014/main" id="{9D3FDFC5-DB65-4AF1-9FAC-438E6D6F6AE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90" name="AutoShape 31">
          <a:extLst>
            <a:ext uri="{FF2B5EF4-FFF2-40B4-BE49-F238E27FC236}">
              <a16:creationId xmlns:a16="http://schemas.microsoft.com/office/drawing/2014/main" id="{AE266365-5BE2-47D2-B0FF-55A2D7F5C60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91" name="AutoShape 31">
          <a:extLst>
            <a:ext uri="{FF2B5EF4-FFF2-40B4-BE49-F238E27FC236}">
              <a16:creationId xmlns:a16="http://schemas.microsoft.com/office/drawing/2014/main" id="{DCB1639E-F1B1-4185-951D-120BD847FA4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92" name="AutoShape 31">
          <a:extLst>
            <a:ext uri="{FF2B5EF4-FFF2-40B4-BE49-F238E27FC236}">
              <a16:creationId xmlns:a16="http://schemas.microsoft.com/office/drawing/2014/main" id="{66A11B5B-D7FB-41C9-8B8F-D2C0C3872A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93" name="AutoShape 31">
          <a:extLst>
            <a:ext uri="{FF2B5EF4-FFF2-40B4-BE49-F238E27FC236}">
              <a16:creationId xmlns:a16="http://schemas.microsoft.com/office/drawing/2014/main" id="{11BDDDEE-E666-4802-860E-F65D06A8AA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94" name="AutoShape 31">
          <a:extLst>
            <a:ext uri="{FF2B5EF4-FFF2-40B4-BE49-F238E27FC236}">
              <a16:creationId xmlns:a16="http://schemas.microsoft.com/office/drawing/2014/main" id="{EAE60F55-C247-41B6-AD57-951939259C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95" name="AutoShape 31">
          <a:extLst>
            <a:ext uri="{FF2B5EF4-FFF2-40B4-BE49-F238E27FC236}">
              <a16:creationId xmlns:a16="http://schemas.microsoft.com/office/drawing/2014/main" id="{F5599A8E-9987-49BC-BD86-109766350F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96" name="AutoShape 31">
          <a:extLst>
            <a:ext uri="{FF2B5EF4-FFF2-40B4-BE49-F238E27FC236}">
              <a16:creationId xmlns:a16="http://schemas.microsoft.com/office/drawing/2014/main" id="{79822CBA-0BDA-4428-82BC-7FF01F492D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97" name="AutoShape 31">
          <a:extLst>
            <a:ext uri="{FF2B5EF4-FFF2-40B4-BE49-F238E27FC236}">
              <a16:creationId xmlns:a16="http://schemas.microsoft.com/office/drawing/2014/main" id="{F7DF7617-B783-4A07-8D50-CE20FF691D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98" name="AutoShape 31">
          <a:extLst>
            <a:ext uri="{FF2B5EF4-FFF2-40B4-BE49-F238E27FC236}">
              <a16:creationId xmlns:a16="http://schemas.microsoft.com/office/drawing/2014/main" id="{27A8994B-662F-4C1A-970E-BA0D4945A2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299" name="AutoShape 31">
          <a:extLst>
            <a:ext uri="{FF2B5EF4-FFF2-40B4-BE49-F238E27FC236}">
              <a16:creationId xmlns:a16="http://schemas.microsoft.com/office/drawing/2014/main" id="{BEFCEE02-9E4C-4E20-887A-B3206CD0DB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00" name="AutoShape 31">
          <a:extLst>
            <a:ext uri="{FF2B5EF4-FFF2-40B4-BE49-F238E27FC236}">
              <a16:creationId xmlns:a16="http://schemas.microsoft.com/office/drawing/2014/main" id="{00E39F1A-B500-4A43-BCCC-B5C7CF8BA5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01" name="AutoShape 31">
          <a:extLst>
            <a:ext uri="{FF2B5EF4-FFF2-40B4-BE49-F238E27FC236}">
              <a16:creationId xmlns:a16="http://schemas.microsoft.com/office/drawing/2014/main" id="{604534C1-B57B-4E4A-8059-FF6EA8C976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02" name="AutoShape 31">
          <a:extLst>
            <a:ext uri="{FF2B5EF4-FFF2-40B4-BE49-F238E27FC236}">
              <a16:creationId xmlns:a16="http://schemas.microsoft.com/office/drawing/2014/main" id="{650AC361-7B8C-4971-8841-A3B92DF668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03" name="AutoShape 31">
          <a:extLst>
            <a:ext uri="{FF2B5EF4-FFF2-40B4-BE49-F238E27FC236}">
              <a16:creationId xmlns:a16="http://schemas.microsoft.com/office/drawing/2014/main" id="{ECB02986-5358-462E-B8F3-8C53834896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04" name="AutoShape 31">
          <a:extLst>
            <a:ext uri="{FF2B5EF4-FFF2-40B4-BE49-F238E27FC236}">
              <a16:creationId xmlns:a16="http://schemas.microsoft.com/office/drawing/2014/main" id="{A765A340-E558-4946-AA1A-E04FD4F608D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05" name="AutoShape 31">
          <a:extLst>
            <a:ext uri="{FF2B5EF4-FFF2-40B4-BE49-F238E27FC236}">
              <a16:creationId xmlns:a16="http://schemas.microsoft.com/office/drawing/2014/main" id="{A9ADBA12-E9AF-4D47-876E-FFD1405CBF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06" name="AutoShape 31">
          <a:extLst>
            <a:ext uri="{FF2B5EF4-FFF2-40B4-BE49-F238E27FC236}">
              <a16:creationId xmlns:a16="http://schemas.microsoft.com/office/drawing/2014/main" id="{C37DABDC-A320-448D-9B9A-076C73489B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07" name="AutoShape 31">
          <a:extLst>
            <a:ext uri="{FF2B5EF4-FFF2-40B4-BE49-F238E27FC236}">
              <a16:creationId xmlns:a16="http://schemas.microsoft.com/office/drawing/2014/main" id="{75EBDD4E-C883-47F3-BB2C-E47B562F491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08" name="AutoShape 31">
          <a:extLst>
            <a:ext uri="{FF2B5EF4-FFF2-40B4-BE49-F238E27FC236}">
              <a16:creationId xmlns:a16="http://schemas.microsoft.com/office/drawing/2014/main" id="{F7A520F1-AE84-472F-941C-213200C7E2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09" name="AutoShape 31">
          <a:extLst>
            <a:ext uri="{FF2B5EF4-FFF2-40B4-BE49-F238E27FC236}">
              <a16:creationId xmlns:a16="http://schemas.microsoft.com/office/drawing/2014/main" id="{B88A284F-614A-49D0-9E58-91453079792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10" name="AutoShape 31">
          <a:extLst>
            <a:ext uri="{FF2B5EF4-FFF2-40B4-BE49-F238E27FC236}">
              <a16:creationId xmlns:a16="http://schemas.microsoft.com/office/drawing/2014/main" id="{C4C3039E-7E67-4C0D-86CF-B211E79E84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11" name="AutoShape 31">
          <a:extLst>
            <a:ext uri="{FF2B5EF4-FFF2-40B4-BE49-F238E27FC236}">
              <a16:creationId xmlns:a16="http://schemas.microsoft.com/office/drawing/2014/main" id="{B006293E-03BB-4544-91E3-8E02CCE7F5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12" name="AutoShape 31">
          <a:extLst>
            <a:ext uri="{FF2B5EF4-FFF2-40B4-BE49-F238E27FC236}">
              <a16:creationId xmlns:a16="http://schemas.microsoft.com/office/drawing/2014/main" id="{F54BF292-A10B-4084-B756-AD88513259C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13" name="AutoShape 31">
          <a:extLst>
            <a:ext uri="{FF2B5EF4-FFF2-40B4-BE49-F238E27FC236}">
              <a16:creationId xmlns:a16="http://schemas.microsoft.com/office/drawing/2014/main" id="{3ABB8984-2AE7-4CC8-8BB1-8530C9AB70F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14" name="AutoShape 31">
          <a:extLst>
            <a:ext uri="{FF2B5EF4-FFF2-40B4-BE49-F238E27FC236}">
              <a16:creationId xmlns:a16="http://schemas.microsoft.com/office/drawing/2014/main" id="{D84FB75B-B621-408E-B1F3-3A7469F5363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15" name="AutoShape 31">
          <a:extLst>
            <a:ext uri="{FF2B5EF4-FFF2-40B4-BE49-F238E27FC236}">
              <a16:creationId xmlns:a16="http://schemas.microsoft.com/office/drawing/2014/main" id="{09B558FE-6D05-4A33-B5E3-DD23E733AF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16" name="AutoShape 31">
          <a:extLst>
            <a:ext uri="{FF2B5EF4-FFF2-40B4-BE49-F238E27FC236}">
              <a16:creationId xmlns:a16="http://schemas.microsoft.com/office/drawing/2014/main" id="{5D68F37E-AADA-44E5-A647-0BA9A7AFD8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17" name="AutoShape 31">
          <a:extLst>
            <a:ext uri="{FF2B5EF4-FFF2-40B4-BE49-F238E27FC236}">
              <a16:creationId xmlns:a16="http://schemas.microsoft.com/office/drawing/2014/main" id="{75112382-E7E1-448F-A5A4-069E2D2DF5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18" name="AutoShape 31">
          <a:extLst>
            <a:ext uri="{FF2B5EF4-FFF2-40B4-BE49-F238E27FC236}">
              <a16:creationId xmlns:a16="http://schemas.microsoft.com/office/drawing/2014/main" id="{C683CD6C-22AC-4CAD-8057-5522B411788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19" name="AutoShape 31">
          <a:extLst>
            <a:ext uri="{FF2B5EF4-FFF2-40B4-BE49-F238E27FC236}">
              <a16:creationId xmlns:a16="http://schemas.microsoft.com/office/drawing/2014/main" id="{509B81FF-0CE6-4216-A978-309F0F92B9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20" name="AutoShape 31">
          <a:extLst>
            <a:ext uri="{FF2B5EF4-FFF2-40B4-BE49-F238E27FC236}">
              <a16:creationId xmlns:a16="http://schemas.microsoft.com/office/drawing/2014/main" id="{958DA8F4-2136-4D16-ACFF-CF6B8EC4A4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21" name="AutoShape 31">
          <a:extLst>
            <a:ext uri="{FF2B5EF4-FFF2-40B4-BE49-F238E27FC236}">
              <a16:creationId xmlns:a16="http://schemas.microsoft.com/office/drawing/2014/main" id="{9C6BC42C-1306-4EE2-A255-B6929CC914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22" name="AutoShape 31">
          <a:extLst>
            <a:ext uri="{FF2B5EF4-FFF2-40B4-BE49-F238E27FC236}">
              <a16:creationId xmlns:a16="http://schemas.microsoft.com/office/drawing/2014/main" id="{C8971B48-6E9B-416E-A748-C1BC7DE0D2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23" name="AutoShape 31">
          <a:extLst>
            <a:ext uri="{FF2B5EF4-FFF2-40B4-BE49-F238E27FC236}">
              <a16:creationId xmlns:a16="http://schemas.microsoft.com/office/drawing/2014/main" id="{84CF5D22-1D48-40C0-B199-0D525D07D3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24" name="AutoShape 31">
          <a:extLst>
            <a:ext uri="{FF2B5EF4-FFF2-40B4-BE49-F238E27FC236}">
              <a16:creationId xmlns:a16="http://schemas.microsoft.com/office/drawing/2014/main" id="{5F26D615-B860-4897-8D43-4516A18DF0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25" name="AutoShape 31">
          <a:extLst>
            <a:ext uri="{FF2B5EF4-FFF2-40B4-BE49-F238E27FC236}">
              <a16:creationId xmlns:a16="http://schemas.microsoft.com/office/drawing/2014/main" id="{B86BE6E1-3818-4648-9233-F34A7D48DAF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26" name="AutoShape 31">
          <a:extLst>
            <a:ext uri="{FF2B5EF4-FFF2-40B4-BE49-F238E27FC236}">
              <a16:creationId xmlns:a16="http://schemas.microsoft.com/office/drawing/2014/main" id="{323A2B24-DD75-4563-824C-21D80306A4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27" name="AutoShape 31">
          <a:extLst>
            <a:ext uri="{FF2B5EF4-FFF2-40B4-BE49-F238E27FC236}">
              <a16:creationId xmlns:a16="http://schemas.microsoft.com/office/drawing/2014/main" id="{22F24AEB-0DD5-41CB-A580-B4A238D29D4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28" name="AutoShape 31">
          <a:extLst>
            <a:ext uri="{FF2B5EF4-FFF2-40B4-BE49-F238E27FC236}">
              <a16:creationId xmlns:a16="http://schemas.microsoft.com/office/drawing/2014/main" id="{99ADF950-B87C-4338-B2D6-42AC70012DF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29" name="AutoShape 31">
          <a:extLst>
            <a:ext uri="{FF2B5EF4-FFF2-40B4-BE49-F238E27FC236}">
              <a16:creationId xmlns:a16="http://schemas.microsoft.com/office/drawing/2014/main" id="{81D94014-E1EA-41F3-B8D9-F0B14348E1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30" name="AutoShape 31">
          <a:extLst>
            <a:ext uri="{FF2B5EF4-FFF2-40B4-BE49-F238E27FC236}">
              <a16:creationId xmlns:a16="http://schemas.microsoft.com/office/drawing/2014/main" id="{EF9255E5-FB4A-4931-86C9-2617D486C4C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31" name="AutoShape 31">
          <a:extLst>
            <a:ext uri="{FF2B5EF4-FFF2-40B4-BE49-F238E27FC236}">
              <a16:creationId xmlns:a16="http://schemas.microsoft.com/office/drawing/2014/main" id="{3E181453-FA98-4265-AAA9-0AB1DE42D5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32" name="AutoShape 31">
          <a:extLst>
            <a:ext uri="{FF2B5EF4-FFF2-40B4-BE49-F238E27FC236}">
              <a16:creationId xmlns:a16="http://schemas.microsoft.com/office/drawing/2014/main" id="{4BDA34AE-E338-49F6-9F51-3B9F21C2BF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33" name="AutoShape 31">
          <a:extLst>
            <a:ext uri="{FF2B5EF4-FFF2-40B4-BE49-F238E27FC236}">
              <a16:creationId xmlns:a16="http://schemas.microsoft.com/office/drawing/2014/main" id="{7BD37CC5-87C1-42BE-A449-4ED1DF50FDD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34" name="AutoShape 31">
          <a:extLst>
            <a:ext uri="{FF2B5EF4-FFF2-40B4-BE49-F238E27FC236}">
              <a16:creationId xmlns:a16="http://schemas.microsoft.com/office/drawing/2014/main" id="{0AF3C11F-AAC9-460F-8DAB-10C0B97FD3D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35" name="AutoShape 31">
          <a:extLst>
            <a:ext uri="{FF2B5EF4-FFF2-40B4-BE49-F238E27FC236}">
              <a16:creationId xmlns:a16="http://schemas.microsoft.com/office/drawing/2014/main" id="{3253F8C5-4BA4-4587-823A-33AC5C74A5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36" name="AutoShape 31">
          <a:extLst>
            <a:ext uri="{FF2B5EF4-FFF2-40B4-BE49-F238E27FC236}">
              <a16:creationId xmlns:a16="http://schemas.microsoft.com/office/drawing/2014/main" id="{94AB8178-6F1D-4708-A191-FE2C292FF52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37" name="AutoShape 31">
          <a:extLst>
            <a:ext uri="{FF2B5EF4-FFF2-40B4-BE49-F238E27FC236}">
              <a16:creationId xmlns:a16="http://schemas.microsoft.com/office/drawing/2014/main" id="{A68AC68D-0FF0-4A54-B455-6F2A7C2D4AB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38" name="AutoShape 31">
          <a:extLst>
            <a:ext uri="{FF2B5EF4-FFF2-40B4-BE49-F238E27FC236}">
              <a16:creationId xmlns:a16="http://schemas.microsoft.com/office/drawing/2014/main" id="{6215FBCB-6C91-4BD5-BEAA-CABAF59C97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39" name="AutoShape 31">
          <a:extLst>
            <a:ext uri="{FF2B5EF4-FFF2-40B4-BE49-F238E27FC236}">
              <a16:creationId xmlns:a16="http://schemas.microsoft.com/office/drawing/2014/main" id="{A53E1CBD-B801-4B75-A7AB-3B20EEBC97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40" name="AutoShape 31">
          <a:extLst>
            <a:ext uri="{FF2B5EF4-FFF2-40B4-BE49-F238E27FC236}">
              <a16:creationId xmlns:a16="http://schemas.microsoft.com/office/drawing/2014/main" id="{FFA9BD75-BF8F-4677-A898-4D54DC90E4E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41" name="AutoShape 31">
          <a:extLst>
            <a:ext uri="{FF2B5EF4-FFF2-40B4-BE49-F238E27FC236}">
              <a16:creationId xmlns:a16="http://schemas.microsoft.com/office/drawing/2014/main" id="{FCD31E56-18EE-4FA2-B3CE-2EC9D3B9BA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42" name="AutoShape 31">
          <a:extLst>
            <a:ext uri="{FF2B5EF4-FFF2-40B4-BE49-F238E27FC236}">
              <a16:creationId xmlns:a16="http://schemas.microsoft.com/office/drawing/2014/main" id="{FC53D407-F62B-43FC-A776-6E44A0D19C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43" name="AutoShape 31">
          <a:extLst>
            <a:ext uri="{FF2B5EF4-FFF2-40B4-BE49-F238E27FC236}">
              <a16:creationId xmlns:a16="http://schemas.microsoft.com/office/drawing/2014/main" id="{C99592FC-6CF9-4315-8681-C51FA3C4F99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44" name="AutoShape 31">
          <a:extLst>
            <a:ext uri="{FF2B5EF4-FFF2-40B4-BE49-F238E27FC236}">
              <a16:creationId xmlns:a16="http://schemas.microsoft.com/office/drawing/2014/main" id="{938857A3-48E1-4162-BE04-EA400932CB4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45" name="AutoShape 31">
          <a:extLst>
            <a:ext uri="{FF2B5EF4-FFF2-40B4-BE49-F238E27FC236}">
              <a16:creationId xmlns:a16="http://schemas.microsoft.com/office/drawing/2014/main" id="{F5198D80-F905-4933-A953-683585B9244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46" name="AutoShape 31">
          <a:extLst>
            <a:ext uri="{FF2B5EF4-FFF2-40B4-BE49-F238E27FC236}">
              <a16:creationId xmlns:a16="http://schemas.microsoft.com/office/drawing/2014/main" id="{4103FBFB-244E-4ABC-9993-2B721B07F7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47" name="AutoShape 31">
          <a:extLst>
            <a:ext uri="{FF2B5EF4-FFF2-40B4-BE49-F238E27FC236}">
              <a16:creationId xmlns:a16="http://schemas.microsoft.com/office/drawing/2014/main" id="{F02DF45E-01AD-4951-953A-5DEA6DFC6F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48" name="AutoShape 31">
          <a:extLst>
            <a:ext uri="{FF2B5EF4-FFF2-40B4-BE49-F238E27FC236}">
              <a16:creationId xmlns:a16="http://schemas.microsoft.com/office/drawing/2014/main" id="{07058BFC-EEA2-45F1-8111-14CB799864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49" name="AutoShape 31">
          <a:extLst>
            <a:ext uri="{FF2B5EF4-FFF2-40B4-BE49-F238E27FC236}">
              <a16:creationId xmlns:a16="http://schemas.microsoft.com/office/drawing/2014/main" id="{BFB685AD-4321-437A-9AC0-C96970E101D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50" name="AutoShape 31">
          <a:extLst>
            <a:ext uri="{FF2B5EF4-FFF2-40B4-BE49-F238E27FC236}">
              <a16:creationId xmlns:a16="http://schemas.microsoft.com/office/drawing/2014/main" id="{BB6A25E9-944A-4987-A30A-770ACFAAAB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51" name="AutoShape 31">
          <a:extLst>
            <a:ext uri="{FF2B5EF4-FFF2-40B4-BE49-F238E27FC236}">
              <a16:creationId xmlns:a16="http://schemas.microsoft.com/office/drawing/2014/main" id="{0DA988B3-2DF7-4E31-9E25-497880D28D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52" name="AutoShape 31">
          <a:extLst>
            <a:ext uri="{FF2B5EF4-FFF2-40B4-BE49-F238E27FC236}">
              <a16:creationId xmlns:a16="http://schemas.microsoft.com/office/drawing/2014/main" id="{720F50E2-FACE-45F4-B116-F521C0F176B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53" name="AutoShape 31">
          <a:extLst>
            <a:ext uri="{FF2B5EF4-FFF2-40B4-BE49-F238E27FC236}">
              <a16:creationId xmlns:a16="http://schemas.microsoft.com/office/drawing/2014/main" id="{CD1BB72F-BBE6-4739-A101-C1B64268D41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54" name="AutoShape 31">
          <a:extLst>
            <a:ext uri="{FF2B5EF4-FFF2-40B4-BE49-F238E27FC236}">
              <a16:creationId xmlns:a16="http://schemas.microsoft.com/office/drawing/2014/main" id="{4DA9F9C0-4EBB-4FE1-A328-85AD531CE7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55" name="AutoShape 31">
          <a:extLst>
            <a:ext uri="{FF2B5EF4-FFF2-40B4-BE49-F238E27FC236}">
              <a16:creationId xmlns:a16="http://schemas.microsoft.com/office/drawing/2014/main" id="{0B3C683C-1E4F-40DC-AA97-E8BE0728FA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56" name="AutoShape 31">
          <a:extLst>
            <a:ext uri="{FF2B5EF4-FFF2-40B4-BE49-F238E27FC236}">
              <a16:creationId xmlns:a16="http://schemas.microsoft.com/office/drawing/2014/main" id="{40F11711-AF85-47CD-A0FD-5E7AC036F4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57" name="AutoShape 31">
          <a:extLst>
            <a:ext uri="{FF2B5EF4-FFF2-40B4-BE49-F238E27FC236}">
              <a16:creationId xmlns:a16="http://schemas.microsoft.com/office/drawing/2014/main" id="{21B4B113-23A6-45AB-A6B4-A6AD468132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58" name="AutoShape 31">
          <a:extLst>
            <a:ext uri="{FF2B5EF4-FFF2-40B4-BE49-F238E27FC236}">
              <a16:creationId xmlns:a16="http://schemas.microsoft.com/office/drawing/2014/main" id="{49DABCDF-ABCC-470B-A0B1-C4E605205E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59" name="AutoShape 31">
          <a:extLst>
            <a:ext uri="{FF2B5EF4-FFF2-40B4-BE49-F238E27FC236}">
              <a16:creationId xmlns:a16="http://schemas.microsoft.com/office/drawing/2014/main" id="{56E02682-689C-4CB0-B8F5-07BC11FDAB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60" name="AutoShape 31">
          <a:extLst>
            <a:ext uri="{FF2B5EF4-FFF2-40B4-BE49-F238E27FC236}">
              <a16:creationId xmlns:a16="http://schemas.microsoft.com/office/drawing/2014/main" id="{55D85C00-9423-4FE5-813A-F5B4947A5E4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61" name="AutoShape 31">
          <a:extLst>
            <a:ext uri="{FF2B5EF4-FFF2-40B4-BE49-F238E27FC236}">
              <a16:creationId xmlns:a16="http://schemas.microsoft.com/office/drawing/2014/main" id="{2240C528-3923-4997-B559-2560A1B827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62" name="AutoShape 31">
          <a:extLst>
            <a:ext uri="{FF2B5EF4-FFF2-40B4-BE49-F238E27FC236}">
              <a16:creationId xmlns:a16="http://schemas.microsoft.com/office/drawing/2014/main" id="{4E9F3655-69D7-4155-8350-99F50B5B7D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63" name="AutoShape 31">
          <a:extLst>
            <a:ext uri="{FF2B5EF4-FFF2-40B4-BE49-F238E27FC236}">
              <a16:creationId xmlns:a16="http://schemas.microsoft.com/office/drawing/2014/main" id="{BEB781FB-8A8C-449C-B83D-71233251248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64" name="AutoShape 31">
          <a:extLst>
            <a:ext uri="{FF2B5EF4-FFF2-40B4-BE49-F238E27FC236}">
              <a16:creationId xmlns:a16="http://schemas.microsoft.com/office/drawing/2014/main" id="{8681941A-5F01-4B54-A6FE-2A8938CD26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65" name="AutoShape 31">
          <a:extLst>
            <a:ext uri="{FF2B5EF4-FFF2-40B4-BE49-F238E27FC236}">
              <a16:creationId xmlns:a16="http://schemas.microsoft.com/office/drawing/2014/main" id="{D4480C00-1C49-4A5F-A65D-9A60745367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66" name="AutoShape 31">
          <a:extLst>
            <a:ext uri="{FF2B5EF4-FFF2-40B4-BE49-F238E27FC236}">
              <a16:creationId xmlns:a16="http://schemas.microsoft.com/office/drawing/2014/main" id="{9BA22F17-86D6-41A2-BD62-3768BEF6F82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67" name="AutoShape 31">
          <a:extLst>
            <a:ext uri="{FF2B5EF4-FFF2-40B4-BE49-F238E27FC236}">
              <a16:creationId xmlns:a16="http://schemas.microsoft.com/office/drawing/2014/main" id="{C692F538-6FD7-4E37-8AB9-10B0B214005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68" name="AutoShape 31">
          <a:extLst>
            <a:ext uri="{FF2B5EF4-FFF2-40B4-BE49-F238E27FC236}">
              <a16:creationId xmlns:a16="http://schemas.microsoft.com/office/drawing/2014/main" id="{7768DEF0-9AF4-43E8-9A7E-62D843E110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69" name="AutoShape 31">
          <a:extLst>
            <a:ext uri="{FF2B5EF4-FFF2-40B4-BE49-F238E27FC236}">
              <a16:creationId xmlns:a16="http://schemas.microsoft.com/office/drawing/2014/main" id="{9DF4310C-2958-484D-A5A1-3FACACC055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70" name="AutoShape 31">
          <a:extLst>
            <a:ext uri="{FF2B5EF4-FFF2-40B4-BE49-F238E27FC236}">
              <a16:creationId xmlns:a16="http://schemas.microsoft.com/office/drawing/2014/main" id="{D4F273C5-40C7-4D1D-9738-3D272E8745B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71" name="AutoShape 31">
          <a:extLst>
            <a:ext uri="{FF2B5EF4-FFF2-40B4-BE49-F238E27FC236}">
              <a16:creationId xmlns:a16="http://schemas.microsoft.com/office/drawing/2014/main" id="{B997FBA8-7E5B-4D1F-9EE8-4D8734D3D42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72" name="AutoShape 31">
          <a:extLst>
            <a:ext uri="{FF2B5EF4-FFF2-40B4-BE49-F238E27FC236}">
              <a16:creationId xmlns:a16="http://schemas.microsoft.com/office/drawing/2014/main" id="{05A7F6C0-9040-464B-AB95-BBE08E099E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73" name="AutoShape 31">
          <a:extLst>
            <a:ext uri="{FF2B5EF4-FFF2-40B4-BE49-F238E27FC236}">
              <a16:creationId xmlns:a16="http://schemas.microsoft.com/office/drawing/2014/main" id="{2BBF070A-5967-4B8A-A202-ECD2CF4289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74" name="AutoShape 31">
          <a:extLst>
            <a:ext uri="{FF2B5EF4-FFF2-40B4-BE49-F238E27FC236}">
              <a16:creationId xmlns:a16="http://schemas.microsoft.com/office/drawing/2014/main" id="{607DDE49-B051-4F82-8AFF-1E25E874A2A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75" name="AutoShape 31">
          <a:extLst>
            <a:ext uri="{FF2B5EF4-FFF2-40B4-BE49-F238E27FC236}">
              <a16:creationId xmlns:a16="http://schemas.microsoft.com/office/drawing/2014/main" id="{58F53A89-E653-4350-9937-6ACFF7E8199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76" name="AutoShape 31">
          <a:extLst>
            <a:ext uri="{FF2B5EF4-FFF2-40B4-BE49-F238E27FC236}">
              <a16:creationId xmlns:a16="http://schemas.microsoft.com/office/drawing/2014/main" id="{8C7A5867-1E7C-4CD3-9BCB-A5C5B5087A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77" name="AutoShape 31">
          <a:extLst>
            <a:ext uri="{FF2B5EF4-FFF2-40B4-BE49-F238E27FC236}">
              <a16:creationId xmlns:a16="http://schemas.microsoft.com/office/drawing/2014/main" id="{107585E2-6D3F-4882-AF1D-40A6242DDA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78" name="AutoShape 31">
          <a:extLst>
            <a:ext uri="{FF2B5EF4-FFF2-40B4-BE49-F238E27FC236}">
              <a16:creationId xmlns:a16="http://schemas.microsoft.com/office/drawing/2014/main" id="{2C6EDAA5-AB0D-4D2B-9D12-C3EFF51AC48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79" name="AutoShape 31">
          <a:extLst>
            <a:ext uri="{FF2B5EF4-FFF2-40B4-BE49-F238E27FC236}">
              <a16:creationId xmlns:a16="http://schemas.microsoft.com/office/drawing/2014/main" id="{C2CE8823-8E0C-486E-B3B1-BD01F1F525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80" name="AutoShape 31">
          <a:extLst>
            <a:ext uri="{FF2B5EF4-FFF2-40B4-BE49-F238E27FC236}">
              <a16:creationId xmlns:a16="http://schemas.microsoft.com/office/drawing/2014/main" id="{A75FE4C4-134B-460A-8DCC-1704642938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81" name="AutoShape 31">
          <a:extLst>
            <a:ext uri="{FF2B5EF4-FFF2-40B4-BE49-F238E27FC236}">
              <a16:creationId xmlns:a16="http://schemas.microsoft.com/office/drawing/2014/main" id="{F240D09D-0C03-4DC3-8FAE-B01F5077A3B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82" name="AutoShape 31">
          <a:extLst>
            <a:ext uri="{FF2B5EF4-FFF2-40B4-BE49-F238E27FC236}">
              <a16:creationId xmlns:a16="http://schemas.microsoft.com/office/drawing/2014/main" id="{6F94A13F-BDBB-42AB-91F2-0C9DF6DB67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83" name="AutoShape 31">
          <a:extLst>
            <a:ext uri="{FF2B5EF4-FFF2-40B4-BE49-F238E27FC236}">
              <a16:creationId xmlns:a16="http://schemas.microsoft.com/office/drawing/2014/main" id="{BBB37794-2A16-4E59-939E-463FC4F638F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84" name="AutoShape 31">
          <a:extLst>
            <a:ext uri="{FF2B5EF4-FFF2-40B4-BE49-F238E27FC236}">
              <a16:creationId xmlns:a16="http://schemas.microsoft.com/office/drawing/2014/main" id="{44650320-F93F-489B-96DC-0D489AE0B92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85" name="AutoShape 31">
          <a:extLst>
            <a:ext uri="{FF2B5EF4-FFF2-40B4-BE49-F238E27FC236}">
              <a16:creationId xmlns:a16="http://schemas.microsoft.com/office/drawing/2014/main" id="{4560E15B-395D-4656-8548-5E7A76F1E52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86" name="AutoShape 31">
          <a:extLst>
            <a:ext uri="{FF2B5EF4-FFF2-40B4-BE49-F238E27FC236}">
              <a16:creationId xmlns:a16="http://schemas.microsoft.com/office/drawing/2014/main" id="{6604B0C9-0C1C-4735-A94D-5281917C85D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87" name="AutoShape 31">
          <a:extLst>
            <a:ext uri="{FF2B5EF4-FFF2-40B4-BE49-F238E27FC236}">
              <a16:creationId xmlns:a16="http://schemas.microsoft.com/office/drawing/2014/main" id="{E637F3E4-9C8B-4608-83A5-4ED3E1FCA7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88" name="AutoShape 31">
          <a:extLst>
            <a:ext uri="{FF2B5EF4-FFF2-40B4-BE49-F238E27FC236}">
              <a16:creationId xmlns:a16="http://schemas.microsoft.com/office/drawing/2014/main" id="{938112B9-FEFD-41E9-9602-D2B240CF900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89" name="AutoShape 31">
          <a:extLst>
            <a:ext uri="{FF2B5EF4-FFF2-40B4-BE49-F238E27FC236}">
              <a16:creationId xmlns:a16="http://schemas.microsoft.com/office/drawing/2014/main" id="{E5EFDF4B-374F-445B-8D17-C57C2B039B4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90" name="AutoShape 31">
          <a:extLst>
            <a:ext uri="{FF2B5EF4-FFF2-40B4-BE49-F238E27FC236}">
              <a16:creationId xmlns:a16="http://schemas.microsoft.com/office/drawing/2014/main" id="{3A42679A-BF59-414E-9531-EEC9E9650FF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91" name="AutoShape 31">
          <a:extLst>
            <a:ext uri="{FF2B5EF4-FFF2-40B4-BE49-F238E27FC236}">
              <a16:creationId xmlns:a16="http://schemas.microsoft.com/office/drawing/2014/main" id="{E6AB2E99-85AD-4198-9DC2-D11E661EDD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92" name="AutoShape 31">
          <a:extLst>
            <a:ext uri="{FF2B5EF4-FFF2-40B4-BE49-F238E27FC236}">
              <a16:creationId xmlns:a16="http://schemas.microsoft.com/office/drawing/2014/main" id="{B49D6C79-3B76-4745-8D81-1A6CECC15B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93" name="AutoShape 31">
          <a:extLst>
            <a:ext uri="{FF2B5EF4-FFF2-40B4-BE49-F238E27FC236}">
              <a16:creationId xmlns:a16="http://schemas.microsoft.com/office/drawing/2014/main" id="{16C0F633-7B66-49C0-89C1-03FDE6ECDEC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94" name="AutoShape 31">
          <a:extLst>
            <a:ext uri="{FF2B5EF4-FFF2-40B4-BE49-F238E27FC236}">
              <a16:creationId xmlns:a16="http://schemas.microsoft.com/office/drawing/2014/main" id="{6F880F30-046C-48B5-95FE-1BE3EAF900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95" name="AutoShape 31">
          <a:extLst>
            <a:ext uri="{FF2B5EF4-FFF2-40B4-BE49-F238E27FC236}">
              <a16:creationId xmlns:a16="http://schemas.microsoft.com/office/drawing/2014/main" id="{82EE423D-7A22-4250-9131-E503A8671EC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96" name="AutoShape 31">
          <a:extLst>
            <a:ext uri="{FF2B5EF4-FFF2-40B4-BE49-F238E27FC236}">
              <a16:creationId xmlns:a16="http://schemas.microsoft.com/office/drawing/2014/main" id="{1840F0C6-85F7-45EA-AD12-3018CFD42C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97" name="AutoShape 31">
          <a:extLst>
            <a:ext uri="{FF2B5EF4-FFF2-40B4-BE49-F238E27FC236}">
              <a16:creationId xmlns:a16="http://schemas.microsoft.com/office/drawing/2014/main" id="{CA1592EB-B99C-476A-BD52-045AD8CFE5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98" name="AutoShape 31">
          <a:extLst>
            <a:ext uri="{FF2B5EF4-FFF2-40B4-BE49-F238E27FC236}">
              <a16:creationId xmlns:a16="http://schemas.microsoft.com/office/drawing/2014/main" id="{EA5B99D8-C80A-484C-A258-A912248EB56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399" name="AutoShape 31">
          <a:extLst>
            <a:ext uri="{FF2B5EF4-FFF2-40B4-BE49-F238E27FC236}">
              <a16:creationId xmlns:a16="http://schemas.microsoft.com/office/drawing/2014/main" id="{4030C761-C55E-4B9E-BCE5-3EB0F4EC5B4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00" name="AutoShape 31">
          <a:extLst>
            <a:ext uri="{FF2B5EF4-FFF2-40B4-BE49-F238E27FC236}">
              <a16:creationId xmlns:a16="http://schemas.microsoft.com/office/drawing/2014/main" id="{F5D8D9FF-820B-401F-B047-2CAFD1494F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01" name="AutoShape 31">
          <a:extLst>
            <a:ext uri="{FF2B5EF4-FFF2-40B4-BE49-F238E27FC236}">
              <a16:creationId xmlns:a16="http://schemas.microsoft.com/office/drawing/2014/main" id="{E6383D55-874D-47EB-9D34-268FD1368D0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02" name="AutoShape 31">
          <a:extLst>
            <a:ext uri="{FF2B5EF4-FFF2-40B4-BE49-F238E27FC236}">
              <a16:creationId xmlns:a16="http://schemas.microsoft.com/office/drawing/2014/main" id="{F9CDAE14-1110-4A94-A9A5-9811B96A80C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03" name="AutoShape 31">
          <a:extLst>
            <a:ext uri="{FF2B5EF4-FFF2-40B4-BE49-F238E27FC236}">
              <a16:creationId xmlns:a16="http://schemas.microsoft.com/office/drawing/2014/main" id="{08F83FBE-9AA7-480E-B572-5E67D33A47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04" name="AutoShape 31">
          <a:extLst>
            <a:ext uri="{FF2B5EF4-FFF2-40B4-BE49-F238E27FC236}">
              <a16:creationId xmlns:a16="http://schemas.microsoft.com/office/drawing/2014/main" id="{EABE2E0F-9470-4CF0-B288-B2444C547F3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05" name="AutoShape 31">
          <a:extLst>
            <a:ext uri="{FF2B5EF4-FFF2-40B4-BE49-F238E27FC236}">
              <a16:creationId xmlns:a16="http://schemas.microsoft.com/office/drawing/2014/main" id="{8694AAF1-E96C-44B6-9C1B-CC944A1892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06" name="AutoShape 31">
          <a:extLst>
            <a:ext uri="{FF2B5EF4-FFF2-40B4-BE49-F238E27FC236}">
              <a16:creationId xmlns:a16="http://schemas.microsoft.com/office/drawing/2014/main" id="{F64694EE-5184-429B-BA42-69CEF04057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07" name="AutoShape 31">
          <a:extLst>
            <a:ext uri="{FF2B5EF4-FFF2-40B4-BE49-F238E27FC236}">
              <a16:creationId xmlns:a16="http://schemas.microsoft.com/office/drawing/2014/main" id="{9749CBA1-77EA-4456-B9EB-DC98CAF82E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08" name="AutoShape 31">
          <a:extLst>
            <a:ext uri="{FF2B5EF4-FFF2-40B4-BE49-F238E27FC236}">
              <a16:creationId xmlns:a16="http://schemas.microsoft.com/office/drawing/2014/main" id="{948CBA6D-0D03-43C1-9E04-44D86A8D9C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09" name="AutoShape 31">
          <a:extLst>
            <a:ext uri="{FF2B5EF4-FFF2-40B4-BE49-F238E27FC236}">
              <a16:creationId xmlns:a16="http://schemas.microsoft.com/office/drawing/2014/main" id="{77036F6E-D6DB-4499-A1FB-CBE0C65ACCF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10" name="AutoShape 31">
          <a:extLst>
            <a:ext uri="{FF2B5EF4-FFF2-40B4-BE49-F238E27FC236}">
              <a16:creationId xmlns:a16="http://schemas.microsoft.com/office/drawing/2014/main" id="{898CDCA2-5ECA-4A87-A0E6-E4F0C61D086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11" name="AutoShape 31">
          <a:extLst>
            <a:ext uri="{FF2B5EF4-FFF2-40B4-BE49-F238E27FC236}">
              <a16:creationId xmlns:a16="http://schemas.microsoft.com/office/drawing/2014/main" id="{2F648BF3-63D6-4C31-80B5-7948F775164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12" name="AutoShape 31">
          <a:extLst>
            <a:ext uri="{FF2B5EF4-FFF2-40B4-BE49-F238E27FC236}">
              <a16:creationId xmlns:a16="http://schemas.microsoft.com/office/drawing/2014/main" id="{F35E831B-5A5C-4036-80CF-D635ACB282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13" name="AutoShape 31">
          <a:extLst>
            <a:ext uri="{FF2B5EF4-FFF2-40B4-BE49-F238E27FC236}">
              <a16:creationId xmlns:a16="http://schemas.microsoft.com/office/drawing/2014/main" id="{F2240EA5-3948-40F9-A07B-E8EFA5702E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14" name="AutoShape 31">
          <a:extLst>
            <a:ext uri="{FF2B5EF4-FFF2-40B4-BE49-F238E27FC236}">
              <a16:creationId xmlns:a16="http://schemas.microsoft.com/office/drawing/2014/main" id="{268D9A9E-ECFC-437A-AD02-3B7AF50C96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15" name="AutoShape 31">
          <a:extLst>
            <a:ext uri="{FF2B5EF4-FFF2-40B4-BE49-F238E27FC236}">
              <a16:creationId xmlns:a16="http://schemas.microsoft.com/office/drawing/2014/main" id="{01040C09-191A-4155-8850-718558D9FE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16" name="AutoShape 31">
          <a:extLst>
            <a:ext uri="{FF2B5EF4-FFF2-40B4-BE49-F238E27FC236}">
              <a16:creationId xmlns:a16="http://schemas.microsoft.com/office/drawing/2014/main" id="{1ACABECA-0337-4070-9936-C727175B19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17" name="AutoShape 31">
          <a:extLst>
            <a:ext uri="{FF2B5EF4-FFF2-40B4-BE49-F238E27FC236}">
              <a16:creationId xmlns:a16="http://schemas.microsoft.com/office/drawing/2014/main" id="{F53B4392-6DA5-4877-ACF7-9072D0755D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18" name="AutoShape 31">
          <a:extLst>
            <a:ext uri="{FF2B5EF4-FFF2-40B4-BE49-F238E27FC236}">
              <a16:creationId xmlns:a16="http://schemas.microsoft.com/office/drawing/2014/main" id="{2A3F371E-8F51-4648-BAAB-F373078A3C5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19" name="AutoShape 31">
          <a:extLst>
            <a:ext uri="{FF2B5EF4-FFF2-40B4-BE49-F238E27FC236}">
              <a16:creationId xmlns:a16="http://schemas.microsoft.com/office/drawing/2014/main" id="{9CE07B56-BFC2-47E8-9C1D-43132669F6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20" name="AutoShape 31">
          <a:extLst>
            <a:ext uri="{FF2B5EF4-FFF2-40B4-BE49-F238E27FC236}">
              <a16:creationId xmlns:a16="http://schemas.microsoft.com/office/drawing/2014/main" id="{55582D99-1C9F-488B-AFF7-A5A526E74D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21" name="AutoShape 31">
          <a:extLst>
            <a:ext uri="{FF2B5EF4-FFF2-40B4-BE49-F238E27FC236}">
              <a16:creationId xmlns:a16="http://schemas.microsoft.com/office/drawing/2014/main" id="{1DD7FC9E-8F31-4C0A-959F-82AA139EEF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22" name="AutoShape 31">
          <a:extLst>
            <a:ext uri="{FF2B5EF4-FFF2-40B4-BE49-F238E27FC236}">
              <a16:creationId xmlns:a16="http://schemas.microsoft.com/office/drawing/2014/main" id="{92F99092-2DA0-40EB-BBEE-9E419F38958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23" name="AutoShape 31">
          <a:extLst>
            <a:ext uri="{FF2B5EF4-FFF2-40B4-BE49-F238E27FC236}">
              <a16:creationId xmlns:a16="http://schemas.microsoft.com/office/drawing/2014/main" id="{7BB0217E-2BC8-48F1-BF57-15608873DD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24" name="AutoShape 31">
          <a:extLst>
            <a:ext uri="{FF2B5EF4-FFF2-40B4-BE49-F238E27FC236}">
              <a16:creationId xmlns:a16="http://schemas.microsoft.com/office/drawing/2014/main" id="{21549851-FF87-4BE1-AA40-AD6F041D92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25" name="AutoShape 31">
          <a:extLst>
            <a:ext uri="{FF2B5EF4-FFF2-40B4-BE49-F238E27FC236}">
              <a16:creationId xmlns:a16="http://schemas.microsoft.com/office/drawing/2014/main" id="{B90408CB-052C-4ECB-9077-26D6B07906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26" name="AutoShape 31">
          <a:extLst>
            <a:ext uri="{FF2B5EF4-FFF2-40B4-BE49-F238E27FC236}">
              <a16:creationId xmlns:a16="http://schemas.microsoft.com/office/drawing/2014/main" id="{EE733667-FC20-4D81-AE95-6790F56285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27" name="AutoShape 31">
          <a:extLst>
            <a:ext uri="{FF2B5EF4-FFF2-40B4-BE49-F238E27FC236}">
              <a16:creationId xmlns:a16="http://schemas.microsoft.com/office/drawing/2014/main" id="{E592A295-0EB7-4374-A3B5-AA0F1A4917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28" name="AutoShape 31">
          <a:extLst>
            <a:ext uri="{FF2B5EF4-FFF2-40B4-BE49-F238E27FC236}">
              <a16:creationId xmlns:a16="http://schemas.microsoft.com/office/drawing/2014/main" id="{C30DE39B-22DE-4BC3-8EA4-A367B25F27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29" name="AutoShape 31">
          <a:extLst>
            <a:ext uri="{FF2B5EF4-FFF2-40B4-BE49-F238E27FC236}">
              <a16:creationId xmlns:a16="http://schemas.microsoft.com/office/drawing/2014/main" id="{64EC4335-C197-41D3-A447-664866C0B73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30" name="AutoShape 31">
          <a:extLst>
            <a:ext uri="{FF2B5EF4-FFF2-40B4-BE49-F238E27FC236}">
              <a16:creationId xmlns:a16="http://schemas.microsoft.com/office/drawing/2014/main" id="{41ACB090-378C-4C9C-9280-BDAFD2E9AD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31" name="AutoShape 31">
          <a:extLst>
            <a:ext uri="{FF2B5EF4-FFF2-40B4-BE49-F238E27FC236}">
              <a16:creationId xmlns:a16="http://schemas.microsoft.com/office/drawing/2014/main" id="{375AD669-2CBA-4339-8D58-E46A2A7C8B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32" name="AutoShape 31">
          <a:extLst>
            <a:ext uri="{FF2B5EF4-FFF2-40B4-BE49-F238E27FC236}">
              <a16:creationId xmlns:a16="http://schemas.microsoft.com/office/drawing/2014/main" id="{70ABD0C5-0F3B-4E58-9840-3011AC26ED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33" name="AutoShape 31">
          <a:extLst>
            <a:ext uri="{FF2B5EF4-FFF2-40B4-BE49-F238E27FC236}">
              <a16:creationId xmlns:a16="http://schemas.microsoft.com/office/drawing/2014/main" id="{5DF0E68A-D556-467A-B674-5BFFD20923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34" name="AutoShape 31">
          <a:extLst>
            <a:ext uri="{FF2B5EF4-FFF2-40B4-BE49-F238E27FC236}">
              <a16:creationId xmlns:a16="http://schemas.microsoft.com/office/drawing/2014/main" id="{532CABAC-DE9C-48F8-9AF1-3E530F2795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35" name="AutoShape 31">
          <a:extLst>
            <a:ext uri="{FF2B5EF4-FFF2-40B4-BE49-F238E27FC236}">
              <a16:creationId xmlns:a16="http://schemas.microsoft.com/office/drawing/2014/main" id="{30EAFE68-6578-4C8C-BA54-6CA5AC8B1EA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36" name="AutoShape 31">
          <a:extLst>
            <a:ext uri="{FF2B5EF4-FFF2-40B4-BE49-F238E27FC236}">
              <a16:creationId xmlns:a16="http://schemas.microsoft.com/office/drawing/2014/main" id="{7AED6144-9550-43DE-99BC-E88A83D05E1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37" name="AutoShape 31">
          <a:extLst>
            <a:ext uri="{FF2B5EF4-FFF2-40B4-BE49-F238E27FC236}">
              <a16:creationId xmlns:a16="http://schemas.microsoft.com/office/drawing/2014/main" id="{634F1469-0825-44C7-899C-D6EF3D84BC3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38" name="AutoShape 31">
          <a:extLst>
            <a:ext uri="{FF2B5EF4-FFF2-40B4-BE49-F238E27FC236}">
              <a16:creationId xmlns:a16="http://schemas.microsoft.com/office/drawing/2014/main" id="{20E4B062-7145-474E-8B97-5F530D2F81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39" name="AutoShape 31">
          <a:extLst>
            <a:ext uri="{FF2B5EF4-FFF2-40B4-BE49-F238E27FC236}">
              <a16:creationId xmlns:a16="http://schemas.microsoft.com/office/drawing/2014/main" id="{928D6595-4DD7-4DA9-924E-E3C406742C1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40" name="AutoShape 31">
          <a:extLst>
            <a:ext uri="{FF2B5EF4-FFF2-40B4-BE49-F238E27FC236}">
              <a16:creationId xmlns:a16="http://schemas.microsoft.com/office/drawing/2014/main" id="{204500B7-D14B-485C-B106-1AF2E626F1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41" name="AutoShape 31">
          <a:extLst>
            <a:ext uri="{FF2B5EF4-FFF2-40B4-BE49-F238E27FC236}">
              <a16:creationId xmlns:a16="http://schemas.microsoft.com/office/drawing/2014/main" id="{7A513507-A0C1-4A9E-AB26-52A95859AFB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42" name="AutoShape 31">
          <a:extLst>
            <a:ext uri="{FF2B5EF4-FFF2-40B4-BE49-F238E27FC236}">
              <a16:creationId xmlns:a16="http://schemas.microsoft.com/office/drawing/2014/main" id="{3D8DEDED-02A7-4A9D-84F6-03CAB34272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43" name="AutoShape 31">
          <a:extLst>
            <a:ext uri="{FF2B5EF4-FFF2-40B4-BE49-F238E27FC236}">
              <a16:creationId xmlns:a16="http://schemas.microsoft.com/office/drawing/2014/main" id="{884D8707-4076-4622-A67B-29F23AFA93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44" name="AutoShape 31">
          <a:extLst>
            <a:ext uri="{FF2B5EF4-FFF2-40B4-BE49-F238E27FC236}">
              <a16:creationId xmlns:a16="http://schemas.microsoft.com/office/drawing/2014/main" id="{C4691FF6-7BCD-4E79-8FFC-D98F7E6C2FD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45" name="AutoShape 31">
          <a:extLst>
            <a:ext uri="{FF2B5EF4-FFF2-40B4-BE49-F238E27FC236}">
              <a16:creationId xmlns:a16="http://schemas.microsoft.com/office/drawing/2014/main" id="{FBAEAA6F-1451-46B0-8B54-40E2E7DC5C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46" name="AutoShape 31">
          <a:extLst>
            <a:ext uri="{FF2B5EF4-FFF2-40B4-BE49-F238E27FC236}">
              <a16:creationId xmlns:a16="http://schemas.microsoft.com/office/drawing/2014/main" id="{9EE32290-8C33-403A-B78A-383195C06BD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47" name="AutoShape 31">
          <a:extLst>
            <a:ext uri="{FF2B5EF4-FFF2-40B4-BE49-F238E27FC236}">
              <a16:creationId xmlns:a16="http://schemas.microsoft.com/office/drawing/2014/main" id="{5D9CBC15-7131-46AF-8F92-B42EC4EC8E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48" name="AutoShape 31">
          <a:extLst>
            <a:ext uri="{FF2B5EF4-FFF2-40B4-BE49-F238E27FC236}">
              <a16:creationId xmlns:a16="http://schemas.microsoft.com/office/drawing/2014/main" id="{371AFBD4-D828-4378-8C87-18875E1B14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49" name="AutoShape 31">
          <a:extLst>
            <a:ext uri="{FF2B5EF4-FFF2-40B4-BE49-F238E27FC236}">
              <a16:creationId xmlns:a16="http://schemas.microsoft.com/office/drawing/2014/main" id="{97FDE7F6-7345-4BC6-9B5F-C93421F6F9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50" name="AutoShape 31">
          <a:extLst>
            <a:ext uri="{FF2B5EF4-FFF2-40B4-BE49-F238E27FC236}">
              <a16:creationId xmlns:a16="http://schemas.microsoft.com/office/drawing/2014/main" id="{1BB29C80-9F48-48A1-B7EE-4ACF5DC5E0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51" name="AutoShape 31">
          <a:extLst>
            <a:ext uri="{FF2B5EF4-FFF2-40B4-BE49-F238E27FC236}">
              <a16:creationId xmlns:a16="http://schemas.microsoft.com/office/drawing/2014/main" id="{AB0B878D-63DF-43C2-8B2E-BD83D36ACFC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52" name="AutoShape 31">
          <a:extLst>
            <a:ext uri="{FF2B5EF4-FFF2-40B4-BE49-F238E27FC236}">
              <a16:creationId xmlns:a16="http://schemas.microsoft.com/office/drawing/2014/main" id="{D4AEA99E-593D-4B64-AF61-C83C32240D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53" name="AutoShape 31">
          <a:extLst>
            <a:ext uri="{FF2B5EF4-FFF2-40B4-BE49-F238E27FC236}">
              <a16:creationId xmlns:a16="http://schemas.microsoft.com/office/drawing/2014/main" id="{C7AF7B16-E9D4-49CB-BEE7-0E8471687DA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54" name="AutoShape 31">
          <a:extLst>
            <a:ext uri="{FF2B5EF4-FFF2-40B4-BE49-F238E27FC236}">
              <a16:creationId xmlns:a16="http://schemas.microsoft.com/office/drawing/2014/main" id="{0A45747B-C120-4266-BC6D-CDFDBDEEBF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55" name="AutoShape 31">
          <a:extLst>
            <a:ext uri="{FF2B5EF4-FFF2-40B4-BE49-F238E27FC236}">
              <a16:creationId xmlns:a16="http://schemas.microsoft.com/office/drawing/2014/main" id="{92317F1D-EAC9-4E09-AD1A-114FC6D987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56" name="AutoShape 31">
          <a:extLst>
            <a:ext uri="{FF2B5EF4-FFF2-40B4-BE49-F238E27FC236}">
              <a16:creationId xmlns:a16="http://schemas.microsoft.com/office/drawing/2014/main" id="{143275DE-68B7-49B5-8DF3-8CEA77B8A6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57" name="AutoShape 31">
          <a:extLst>
            <a:ext uri="{FF2B5EF4-FFF2-40B4-BE49-F238E27FC236}">
              <a16:creationId xmlns:a16="http://schemas.microsoft.com/office/drawing/2014/main" id="{D8ED3D4D-5012-4BFC-9683-F815699A45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58" name="AutoShape 31">
          <a:extLst>
            <a:ext uri="{FF2B5EF4-FFF2-40B4-BE49-F238E27FC236}">
              <a16:creationId xmlns:a16="http://schemas.microsoft.com/office/drawing/2014/main" id="{8E0341EE-72B6-4414-9E5C-CD74721DDB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59" name="AutoShape 31">
          <a:extLst>
            <a:ext uri="{FF2B5EF4-FFF2-40B4-BE49-F238E27FC236}">
              <a16:creationId xmlns:a16="http://schemas.microsoft.com/office/drawing/2014/main" id="{22A6627A-D82F-4D59-BBBB-B4A7BFF4797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60" name="AutoShape 31">
          <a:extLst>
            <a:ext uri="{FF2B5EF4-FFF2-40B4-BE49-F238E27FC236}">
              <a16:creationId xmlns:a16="http://schemas.microsoft.com/office/drawing/2014/main" id="{9D2AF1E4-A388-4949-90D9-0C021BB98A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61" name="AutoShape 31">
          <a:extLst>
            <a:ext uri="{FF2B5EF4-FFF2-40B4-BE49-F238E27FC236}">
              <a16:creationId xmlns:a16="http://schemas.microsoft.com/office/drawing/2014/main" id="{1748DC3F-5246-4AD2-82AB-924BE279CE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62" name="AutoShape 31">
          <a:extLst>
            <a:ext uri="{FF2B5EF4-FFF2-40B4-BE49-F238E27FC236}">
              <a16:creationId xmlns:a16="http://schemas.microsoft.com/office/drawing/2014/main" id="{DDD2D9E2-4F4B-4C63-8D34-F0F601E0184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63" name="AutoShape 31">
          <a:extLst>
            <a:ext uri="{FF2B5EF4-FFF2-40B4-BE49-F238E27FC236}">
              <a16:creationId xmlns:a16="http://schemas.microsoft.com/office/drawing/2014/main" id="{C3CBABDB-1FB4-43D6-9A9F-BBC7416C57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64" name="AutoShape 31">
          <a:extLst>
            <a:ext uri="{FF2B5EF4-FFF2-40B4-BE49-F238E27FC236}">
              <a16:creationId xmlns:a16="http://schemas.microsoft.com/office/drawing/2014/main" id="{F0BFE0E3-5E47-4D2C-A55D-02895BA375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65" name="AutoShape 31">
          <a:extLst>
            <a:ext uri="{FF2B5EF4-FFF2-40B4-BE49-F238E27FC236}">
              <a16:creationId xmlns:a16="http://schemas.microsoft.com/office/drawing/2014/main" id="{DC5429B0-DADE-48FC-BD8F-C3E132FF24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66" name="AutoShape 31">
          <a:extLst>
            <a:ext uri="{FF2B5EF4-FFF2-40B4-BE49-F238E27FC236}">
              <a16:creationId xmlns:a16="http://schemas.microsoft.com/office/drawing/2014/main" id="{E0837AD7-3175-40CF-852E-0CBFD571696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67" name="AutoShape 31">
          <a:extLst>
            <a:ext uri="{FF2B5EF4-FFF2-40B4-BE49-F238E27FC236}">
              <a16:creationId xmlns:a16="http://schemas.microsoft.com/office/drawing/2014/main" id="{7C04080F-DA9A-4064-BC43-C7E48D7C1EB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68" name="AutoShape 31">
          <a:extLst>
            <a:ext uri="{FF2B5EF4-FFF2-40B4-BE49-F238E27FC236}">
              <a16:creationId xmlns:a16="http://schemas.microsoft.com/office/drawing/2014/main" id="{E003416D-BB74-4B59-ABA2-82FE7E16DC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69" name="AutoShape 31">
          <a:extLst>
            <a:ext uri="{FF2B5EF4-FFF2-40B4-BE49-F238E27FC236}">
              <a16:creationId xmlns:a16="http://schemas.microsoft.com/office/drawing/2014/main" id="{CAECE54E-0D06-4CB0-A422-BCD0207FA8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70" name="AutoShape 31">
          <a:extLst>
            <a:ext uri="{FF2B5EF4-FFF2-40B4-BE49-F238E27FC236}">
              <a16:creationId xmlns:a16="http://schemas.microsoft.com/office/drawing/2014/main" id="{872810D2-0900-45F6-BBDF-E8EEB1D7F56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71" name="AutoShape 31">
          <a:extLst>
            <a:ext uri="{FF2B5EF4-FFF2-40B4-BE49-F238E27FC236}">
              <a16:creationId xmlns:a16="http://schemas.microsoft.com/office/drawing/2014/main" id="{DE4BDB56-DF59-4D8E-9418-E42E4B9839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72" name="AutoShape 31">
          <a:extLst>
            <a:ext uri="{FF2B5EF4-FFF2-40B4-BE49-F238E27FC236}">
              <a16:creationId xmlns:a16="http://schemas.microsoft.com/office/drawing/2014/main" id="{73A5B462-743A-43C3-AAB3-A45FE5316F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73" name="AutoShape 31">
          <a:extLst>
            <a:ext uri="{FF2B5EF4-FFF2-40B4-BE49-F238E27FC236}">
              <a16:creationId xmlns:a16="http://schemas.microsoft.com/office/drawing/2014/main" id="{3F820817-CE6F-42A6-B028-E84C699F7D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74" name="AutoShape 31">
          <a:extLst>
            <a:ext uri="{FF2B5EF4-FFF2-40B4-BE49-F238E27FC236}">
              <a16:creationId xmlns:a16="http://schemas.microsoft.com/office/drawing/2014/main" id="{D812EE55-C0B7-4B19-8239-0B3EEF61DF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75" name="AutoShape 31">
          <a:extLst>
            <a:ext uri="{FF2B5EF4-FFF2-40B4-BE49-F238E27FC236}">
              <a16:creationId xmlns:a16="http://schemas.microsoft.com/office/drawing/2014/main" id="{62CFDF29-23ED-4CDC-B63C-B858CDB210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76" name="AutoShape 31">
          <a:extLst>
            <a:ext uri="{FF2B5EF4-FFF2-40B4-BE49-F238E27FC236}">
              <a16:creationId xmlns:a16="http://schemas.microsoft.com/office/drawing/2014/main" id="{6F22C1C2-B07E-425C-A910-97F1EEBF84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77" name="AutoShape 31">
          <a:extLst>
            <a:ext uri="{FF2B5EF4-FFF2-40B4-BE49-F238E27FC236}">
              <a16:creationId xmlns:a16="http://schemas.microsoft.com/office/drawing/2014/main" id="{F33144A8-40A1-4479-881F-39CADCFE0CC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78" name="AutoShape 31">
          <a:extLst>
            <a:ext uri="{FF2B5EF4-FFF2-40B4-BE49-F238E27FC236}">
              <a16:creationId xmlns:a16="http://schemas.microsoft.com/office/drawing/2014/main" id="{392F6D40-A068-437A-B2A6-8A977E58055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79" name="AutoShape 31">
          <a:extLst>
            <a:ext uri="{FF2B5EF4-FFF2-40B4-BE49-F238E27FC236}">
              <a16:creationId xmlns:a16="http://schemas.microsoft.com/office/drawing/2014/main" id="{5441892E-EBB6-4E45-BF85-6DCE8D0C48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80" name="AutoShape 31">
          <a:extLst>
            <a:ext uri="{FF2B5EF4-FFF2-40B4-BE49-F238E27FC236}">
              <a16:creationId xmlns:a16="http://schemas.microsoft.com/office/drawing/2014/main" id="{158A1182-00B5-4ECB-920D-B2D8B45AAF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81" name="AutoShape 31">
          <a:extLst>
            <a:ext uri="{FF2B5EF4-FFF2-40B4-BE49-F238E27FC236}">
              <a16:creationId xmlns:a16="http://schemas.microsoft.com/office/drawing/2014/main" id="{34EF5676-2B08-45E2-9BBD-DB5F7040C3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82" name="AutoShape 31">
          <a:extLst>
            <a:ext uri="{FF2B5EF4-FFF2-40B4-BE49-F238E27FC236}">
              <a16:creationId xmlns:a16="http://schemas.microsoft.com/office/drawing/2014/main" id="{2E47E385-BD45-46D3-B3BB-E6082269C5B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83" name="AutoShape 31">
          <a:extLst>
            <a:ext uri="{FF2B5EF4-FFF2-40B4-BE49-F238E27FC236}">
              <a16:creationId xmlns:a16="http://schemas.microsoft.com/office/drawing/2014/main" id="{F290CC5F-24BD-48FC-95E8-2E5D40DA414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84" name="AutoShape 31">
          <a:extLst>
            <a:ext uri="{FF2B5EF4-FFF2-40B4-BE49-F238E27FC236}">
              <a16:creationId xmlns:a16="http://schemas.microsoft.com/office/drawing/2014/main" id="{0963E67B-7264-4DDF-ADDB-FB348C83F6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85" name="AutoShape 31">
          <a:extLst>
            <a:ext uri="{FF2B5EF4-FFF2-40B4-BE49-F238E27FC236}">
              <a16:creationId xmlns:a16="http://schemas.microsoft.com/office/drawing/2014/main" id="{7F358B41-C70B-4F3A-8418-6A6048C3A3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86" name="AutoShape 31">
          <a:extLst>
            <a:ext uri="{FF2B5EF4-FFF2-40B4-BE49-F238E27FC236}">
              <a16:creationId xmlns:a16="http://schemas.microsoft.com/office/drawing/2014/main" id="{D1AE9F47-5CE6-407E-9706-59E26F1D7F0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87" name="AutoShape 31">
          <a:extLst>
            <a:ext uri="{FF2B5EF4-FFF2-40B4-BE49-F238E27FC236}">
              <a16:creationId xmlns:a16="http://schemas.microsoft.com/office/drawing/2014/main" id="{EFB92E87-048E-4168-B8A7-DB4F419ED62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88" name="AutoShape 31">
          <a:extLst>
            <a:ext uri="{FF2B5EF4-FFF2-40B4-BE49-F238E27FC236}">
              <a16:creationId xmlns:a16="http://schemas.microsoft.com/office/drawing/2014/main" id="{96F89815-B748-437E-AA48-45DEB16931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89" name="AutoShape 31">
          <a:extLst>
            <a:ext uri="{FF2B5EF4-FFF2-40B4-BE49-F238E27FC236}">
              <a16:creationId xmlns:a16="http://schemas.microsoft.com/office/drawing/2014/main" id="{5C362E83-5410-4EEA-9526-D7C66805B3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90" name="AutoShape 31">
          <a:extLst>
            <a:ext uri="{FF2B5EF4-FFF2-40B4-BE49-F238E27FC236}">
              <a16:creationId xmlns:a16="http://schemas.microsoft.com/office/drawing/2014/main" id="{13CB5C67-C95A-4CDF-9960-A66D815C672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91" name="AutoShape 31">
          <a:extLst>
            <a:ext uri="{FF2B5EF4-FFF2-40B4-BE49-F238E27FC236}">
              <a16:creationId xmlns:a16="http://schemas.microsoft.com/office/drawing/2014/main" id="{0042EE4B-B7D8-416C-B1D7-D2631933E1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92" name="AutoShape 31">
          <a:extLst>
            <a:ext uri="{FF2B5EF4-FFF2-40B4-BE49-F238E27FC236}">
              <a16:creationId xmlns:a16="http://schemas.microsoft.com/office/drawing/2014/main" id="{CBEC2478-71A8-4608-9C6E-F879D46FA04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93" name="AutoShape 31">
          <a:extLst>
            <a:ext uri="{FF2B5EF4-FFF2-40B4-BE49-F238E27FC236}">
              <a16:creationId xmlns:a16="http://schemas.microsoft.com/office/drawing/2014/main" id="{09F8F430-1CE8-45B5-9298-C2B2C89B2E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94" name="AutoShape 31">
          <a:extLst>
            <a:ext uri="{FF2B5EF4-FFF2-40B4-BE49-F238E27FC236}">
              <a16:creationId xmlns:a16="http://schemas.microsoft.com/office/drawing/2014/main" id="{9FAABFED-8209-41EE-9D6B-81E874D183D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95" name="AutoShape 31">
          <a:extLst>
            <a:ext uri="{FF2B5EF4-FFF2-40B4-BE49-F238E27FC236}">
              <a16:creationId xmlns:a16="http://schemas.microsoft.com/office/drawing/2014/main" id="{5E441A52-7C08-4D94-BCB8-40000651B16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96" name="AutoShape 31">
          <a:extLst>
            <a:ext uri="{FF2B5EF4-FFF2-40B4-BE49-F238E27FC236}">
              <a16:creationId xmlns:a16="http://schemas.microsoft.com/office/drawing/2014/main" id="{F3944C51-9C5E-4A64-930C-9B36D58C4A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97" name="AutoShape 31">
          <a:extLst>
            <a:ext uri="{FF2B5EF4-FFF2-40B4-BE49-F238E27FC236}">
              <a16:creationId xmlns:a16="http://schemas.microsoft.com/office/drawing/2014/main" id="{19F2EE09-0464-480F-BEE4-84BDA1E4D8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98" name="AutoShape 31">
          <a:extLst>
            <a:ext uri="{FF2B5EF4-FFF2-40B4-BE49-F238E27FC236}">
              <a16:creationId xmlns:a16="http://schemas.microsoft.com/office/drawing/2014/main" id="{C3E58476-DB45-494C-AA6A-626844A060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499" name="AutoShape 31">
          <a:extLst>
            <a:ext uri="{FF2B5EF4-FFF2-40B4-BE49-F238E27FC236}">
              <a16:creationId xmlns:a16="http://schemas.microsoft.com/office/drawing/2014/main" id="{5C48E5B6-77EB-4D90-B14B-5BF5AF0A639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00" name="AutoShape 31">
          <a:extLst>
            <a:ext uri="{FF2B5EF4-FFF2-40B4-BE49-F238E27FC236}">
              <a16:creationId xmlns:a16="http://schemas.microsoft.com/office/drawing/2014/main" id="{625352D5-E60A-4A34-8D16-CD72A7ADCD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01" name="AutoShape 31">
          <a:extLst>
            <a:ext uri="{FF2B5EF4-FFF2-40B4-BE49-F238E27FC236}">
              <a16:creationId xmlns:a16="http://schemas.microsoft.com/office/drawing/2014/main" id="{71A3A298-A7D7-48B2-AF90-1A3F2DB5BD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02" name="AutoShape 31">
          <a:extLst>
            <a:ext uri="{FF2B5EF4-FFF2-40B4-BE49-F238E27FC236}">
              <a16:creationId xmlns:a16="http://schemas.microsoft.com/office/drawing/2014/main" id="{B05D671F-5565-4869-BE25-5C4A9A5F6E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03" name="AutoShape 31">
          <a:extLst>
            <a:ext uri="{FF2B5EF4-FFF2-40B4-BE49-F238E27FC236}">
              <a16:creationId xmlns:a16="http://schemas.microsoft.com/office/drawing/2014/main" id="{5EEB07DE-6E55-4105-9AD1-84CFFEB9EAC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04" name="AutoShape 31">
          <a:extLst>
            <a:ext uri="{FF2B5EF4-FFF2-40B4-BE49-F238E27FC236}">
              <a16:creationId xmlns:a16="http://schemas.microsoft.com/office/drawing/2014/main" id="{20D97FA4-B9A0-46C0-AD80-2AC07CC277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05" name="AutoShape 31">
          <a:extLst>
            <a:ext uri="{FF2B5EF4-FFF2-40B4-BE49-F238E27FC236}">
              <a16:creationId xmlns:a16="http://schemas.microsoft.com/office/drawing/2014/main" id="{3597E244-C00E-4224-A5D6-D6346827E3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06" name="AutoShape 31">
          <a:extLst>
            <a:ext uri="{FF2B5EF4-FFF2-40B4-BE49-F238E27FC236}">
              <a16:creationId xmlns:a16="http://schemas.microsoft.com/office/drawing/2014/main" id="{007034C8-5C44-4E5E-84B2-D6CA6A56A0A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07" name="AutoShape 31">
          <a:extLst>
            <a:ext uri="{FF2B5EF4-FFF2-40B4-BE49-F238E27FC236}">
              <a16:creationId xmlns:a16="http://schemas.microsoft.com/office/drawing/2014/main" id="{4D99604C-E0F5-42C4-B808-A40A677465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08" name="AutoShape 31">
          <a:extLst>
            <a:ext uri="{FF2B5EF4-FFF2-40B4-BE49-F238E27FC236}">
              <a16:creationId xmlns:a16="http://schemas.microsoft.com/office/drawing/2014/main" id="{13F25C14-8279-4C82-A518-D43F7C0185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09" name="AutoShape 31">
          <a:extLst>
            <a:ext uri="{FF2B5EF4-FFF2-40B4-BE49-F238E27FC236}">
              <a16:creationId xmlns:a16="http://schemas.microsoft.com/office/drawing/2014/main" id="{6095B455-AA2B-4E9B-B21D-65A36A4FAF5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10" name="AutoShape 31">
          <a:extLst>
            <a:ext uri="{FF2B5EF4-FFF2-40B4-BE49-F238E27FC236}">
              <a16:creationId xmlns:a16="http://schemas.microsoft.com/office/drawing/2014/main" id="{5B64C764-241C-4C22-A09D-BD537BA9AB6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11" name="AutoShape 31">
          <a:extLst>
            <a:ext uri="{FF2B5EF4-FFF2-40B4-BE49-F238E27FC236}">
              <a16:creationId xmlns:a16="http://schemas.microsoft.com/office/drawing/2014/main" id="{7B7CD767-EB5D-49BB-803C-6BD80193FEE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12" name="AutoShape 31">
          <a:extLst>
            <a:ext uri="{FF2B5EF4-FFF2-40B4-BE49-F238E27FC236}">
              <a16:creationId xmlns:a16="http://schemas.microsoft.com/office/drawing/2014/main" id="{96D446C0-C838-4FF8-9507-8B22E9E2AF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13" name="AutoShape 31">
          <a:extLst>
            <a:ext uri="{FF2B5EF4-FFF2-40B4-BE49-F238E27FC236}">
              <a16:creationId xmlns:a16="http://schemas.microsoft.com/office/drawing/2014/main" id="{2EBDDD5F-0E24-48BD-8B5A-B7AAFD2EB6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14" name="AutoShape 31">
          <a:extLst>
            <a:ext uri="{FF2B5EF4-FFF2-40B4-BE49-F238E27FC236}">
              <a16:creationId xmlns:a16="http://schemas.microsoft.com/office/drawing/2014/main" id="{AE6937B2-3770-42D3-BCC5-52DAE3E645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15" name="AutoShape 31">
          <a:extLst>
            <a:ext uri="{FF2B5EF4-FFF2-40B4-BE49-F238E27FC236}">
              <a16:creationId xmlns:a16="http://schemas.microsoft.com/office/drawing/2014/main" id="{41DE3728-1752-4C07-92AE-DA49BBFFC9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16" name="AutoShape 31">
          <a:extLst>
            <a:ext uri="{FF2B5EF4-FFF2-40B4-BE49-F238E27FC236}">
              <a16:creationId xmlns:a16="http://schemas.microsoft.com/office/drawing/2014/main" id="{F961BA96-84E4-4432-B676-C8C8BA3E5A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17" name="AutoShape 31">
          <a:extLst>
            <a:ext uri="{FF2B5EF4-FFF2-40B4-BE49-F238E27FC236}">
              <a16:creationId xmlns:a16="http://schemas.microsoft.com/office/drawing/2014/main" id="{81509ABE-8D58-4139-A0EB-7DCBD3DC2A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18" name="AutoShape 31">
          <a:extLst>
            <a:ext uri="{FF2B5EF4-FFF2-40B4-BE49-F238E27FC236}">
              <a16:creationId xmlns:a16="http://schemas.microsoft.com/office/drawing/2014/main" id="{94088CC8-E488-40AA-AC26-F6BDC56AE1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19" name="AutoShape 31">
          <a:extLst>
            <a:ext uri="{FF2B5EF4-FFF2-40B4-BE49-F238E27FC236}">
              <a16:creationId xmlns:a16="http://schemas.microsoft.com/office/drawing/2014/main" id="{4A8B88A6-8BEC-4CA4-8F43-0BA32EDAD9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20" name="AutoShape 31">
          <a:extLst>
            <a:ext uri="{FF2B5EF4-FFF2-40B4-BE49-F238E27FC236}">
              <a16:creationId xmlns:a16="http://schemas.microsoft.com/office/drawing/2014/main" id="{9AF7E491-6B85-4148-8359-BBB0CFFA31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21" name="AutoShape 31">
          <a:extLst>
            <a:ext uri="{FF2B5EF4-FFF2-40B4-BE49-F238E27FC236}">
              <a16:creationId xmlns:a16="http://schemas.microsoft.com/office/drawing/2014/main" id="{4231BB6F-1A33-4396-942F-452B5FA35F9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22" name="AutoShape 31">
          <a:extLst>
            <a:ext uri="{FF2B5EF4-FFF2-40B4-BE49-F238E27FC236}">
              <a16:creationId xmlns:a16="http://schemas.microsoft.com/office/drawing/2014/main" id="{3BA71FCE-F6F6-42E1-A5A5-25C2353AC63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23" name="AutoShape 31">
          <a:extLst>
            <a:ext uri="{FF2B5EF4-FFF2-40B4-BE49-F238E27FC236}">
              <a16:creationId xmlns:a16="http://schemas.microsoft.com/office/drawing/2014/main" id="{98CB9CF8-110D-4D59-926F-34F1A1C2C2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24" name="AutoShape 31">
          <a:extLst>
            <a:ext uri="{FF2B5EF4-FFF2-40B4-BE49-F238E27FC236}">
              <a16:creationId xmlns:a16="http://schemas.microsoft.com/office/drawing/2014/main" id="{BF4B7C2F-D9D2-4ADB-98D5-B822F3D5EE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25" name="AutoShape 31">
          <a:extLst>
            <a:ext uri="{FF2B5EF4-FFF2-40B4-BE49-F238E27FC236}">
              <a16:creationId xmlns:a16="http://schemas.microsoft.com/office/drawing/2014/main" id="{DCAF05B5-00EC-48FD-8EA3-327F0F7B8C5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26" name="AutoShape 31">
          <a:extLst>
            <a:ext uri="{FF2B5EF4-FFF2-40B4-BE49-F238E27FC236}">
              <a16:creationId xmlns:a16="http://schemas.microsoft.com/office/drawing/2014/main" id="{C62A8671-8B6E-4AB5-9B60-465833336E7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27" name="AutoShape 31">
          <a:extLst>
            <a:ext uri="{FF2B5EF4-FFF2-40B4-BE49-F238E27FC236}">
              <a16:creationId xmlns:a16="http://schemas.microsoft.com/office/drawing/2014/main" id="{35BD758A-2160-4803-97AF-30B1205D11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28" name="AutoShape 31">
          <a:extLst>
            <a:ext uri="{FF2B5EF4-FFF2-40B4-BE49-F238E27FC236}">
              <a16:creationId xmlns:a16="http://schemas.microsoft.com/office/drawing/2014/main" id="{CBD99745-3275-497B-8B79-816AD96BB1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29" name="AutoShape 31">
          <a:extLst>
            <a:ext uri="{FF2B5EF4-FFF2-40B4-BE49-F238E27FC236}">
              <a16:creationId xmlns:a16="http://schemas.microsoft.com/office/drawing/2014/main" id="{60336148-C29C-46A1-A887-6B2C383A80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30" name="AutoShape 31">
          <a:extLst>
            <a:ext uri="{FF2B5EF4-FFF2-40B4-BE49-F238E27FC236}">
              <a16:creationId xmlns:a16="http://schemas.microsoft.com/office/drawing/2014/main" id="{BABADE20-C218-4477-BBBE-15FF476837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31" name="AutoShape 31">
          <a:extLst>
            <a:ext uri="{FF2B5EF4-FFF2-40B4-BE49-F238E27FC236}">
              <a16:creationId xmlns:a16="http://schemas.microsoft.com/office/drawing/2014/main" id="{307EA14F-36CD-4D3E-A413-02D3A6B320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32" name="AutoShape 31">
          <a:extLst>
            <a:ext uri="{FF2B5EF4-FFF2-40B4-BE49-F238E27FC236}">
              <a16:creationId xmlns:a16="http://schemas.microsoft.com/office/drawing/2014/main" id="{478D8A50-DACF-4C11-BB42-E3610FF876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33" name="AutoShape 31">
          <a:extLst>
            <a:ext uri="{FF2B5EF4-FFF2-40B4-BE49-F238E27FC236}">
              <a16:creationId xmlns:a16="http://schemas.microsoft.com/office/drawing/2014/main" id="{FD8285FD-20B3-458B-A0E8-D6C134DC4A1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34" name="AutoShape 31">
          <a:extLst>
            <a:ext uri="{FF2B5EF4-FFF2-40B4-BE49-F238E27FC236}">
              <a16:creationId xmlns:a16="http://schemas.microsoft.com/office/drawing/2014/main" id="{42E27CE1-8B13-4C14-B9EB-7919B03814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35" name="AutoShape 31">
          <a:extLst>
            <a:ext uri="{FF2B5EF4-FFF2-40B4-BE49-F238E27FC236}">
              <a16:creationId xmlns:a16="http://schemas.microsoft.com/office/drawing/2014/main" id="{0E6AF801-809F-4328-8E07-719659BA63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36" name="AutoShape 31">
          <a:extLst>
            <a:ext uri="{FF2B5EF4-FFF2-40B4-BE49-F238E27FC236}">
              <a16:creationId xmlns:a16="http://schemas.microsoft.com/office/drawing/2014/main" id="{3BC1D27C-3AFB-4D60-AFE9-1FE82165945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37" name="AutoShape 31">
          <a:extLst>
            <a:ext uri="{FF2B5EF4-FFF2-40B4-BE49-F238E27FC236}">
              <a16:creationId xmlns:a16="http://schemas.microsoft.com/office/drawing/2014/main" id="{DC82860A-BBE3-46AC-894D-3016D3D4736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38" name="AutoShape 31">
          <a:extLst>
            <a:ext uri="{FF2B5EF4-FFF2-40B4-BE49-F238E27FC236}">
              <a16:creationId xmlns:a16="http://schemas.microsoft.com/office/drawing/2014/main" id="{948A02A8-B0DE-432D-B225-0CDA941A60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39" name="AutoShape 31">
          <a:extLst>
            <a:ext uri="{FF2B5EF4-FFF2-40B4-BE49-F238E27FC236}">
              <a16:creationId xmlns:a16="http://schemas.microsoft.com/office/drawing/2014/main" id="{C618B501-08AF-45DE-BFDD-7F4B9459314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40" name="AutoShape 31">
          <a:extLst>
            <a:ext uri="{FF2B5EF4-FFF2-40B4-BE49-F238E27FC236}">
              <a16:creationId xmlns:a16="http://schemas.microsoft.com/office/drawing/2014/main" id="{BEA75C58-3E45-4E49-AB0D-090A199E28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41" name="AutoShape 31">
          <a:extLst>
            <a:ext uri="{FF2B5EF4-FFF2-40B4-BE49-F238E27FC236}">
              <a16:creationId xmlns:a16="http://schemas.microsoft.com/office/drawing/2014/main" id="{8DD2A864-F997-4041-83D3-32EF9C01F6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42" name="AutoShape 31">
          <a:extLst>
            <a:ext uri="{FF2B5EF4-FFF2-40B4-BE49-F238E27FC236}">
              <a16:creationId xmlns:a16="http://schemas.microsoft.com/office/drawing/2014/main" id="{B6AA377C-DEEE-4F17-94A3-D81809D8472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43" name="AutoShape 31">
          <a:extLst>
            <a:ext uri="{FF2B5EF4-FFF2-40B4-BE49-F238E27FC236}">
              <a16:creationId xmlns:a16="http://schemas.microsoft.com/office/drawing/2014/main" id="{C569DC8F-04DC-4F54-8FBF-521EB69F88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44" name="AutoShape 31">
          <a:extLst>
            <a:ext uri="{FF2B5EF4-FFF2-40B4-BE49-F238E27FC236}">
              <a16:creationId xmlns:a16="http://schemas.microsoft.com/office/drawing/2014/main" id="{972CA12A-1DA9-4CEF-AA8D-7D4D2386F3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45" name="AutoShape 31">
          <a:extLst>
            <a:ext uri="{FF2B5EF4-FFF2-40B4-BE49-F238E27FC236}">
              <a16:creationId xmlns:a16="http://schemas.microsoft.com/office/drawing/2014/main" id="{E4BB2C37-8B70-41E7-8446-5402F5970D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46" name="AutoShape 31">
          <a:extLst>
            <a:ext uri="{FF2B5EF4-FFF2-40B4-BE49-F238E27FC236}">
              <a16:creationId xmlns:a16="http://schemas.microsoft.com/office/drawing/2014/main" id="{5DCC0A24-454A-4E86-9676-683ADA6E453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47" name="AutoShape 31">
          <a:extLst>
            <a:ext uri="{FF2B5EF4-FFF2-40B4-BE49-F238E27FC236}">
              <a16:creationId xmlns:a16="http://schemas.microsoft.com/office/drawing/2014/main" id="{2870A474-DDB2-48D1-999D-85A9E624E7D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48" name="AutoShape 31">
          <a:extLst>
            <a:ext uri="{FF2B5EF4-FFF2-40B4-BE49-F238E27FC236}">
              <a16:creationId xmlns:a16="http://schemas.microsoft.com/office/drawing/2014/main" id="{1A87326D-CD23-4E9F-B366-725ED0D63D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49" name="AutoShape 31">
          <a:extLst>
            <a:ext uri="{FF2B5EF4-FFF2-40B4-BE49-F238E27FC236}">
              <a16:creationId xmlns:a16="http://schemas.microsoft.com/office/drawing/2014/main" id="{75D7E4D8-F393-41AF-9CC5-DC9664D6F3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50" name="AutoShape 31">
          <a:extLst>
            <a:ext uri="{FF2B5EF4-FFF2-40B4-BE49-F238E27FC236}">
              <a16:creationId xmlns:a16="http://schemas.microsoft.com/office/drawing/2014/main" id="{388911B5-490D-41E3-8B93-7378D9E5D6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51" name="AutoShape 31">
          <a:extLst>
            <a:ext uri="{FF2B5EF4-FFF2-40B4-BE49-F238E27FC236}">
              <a16:creationId xmlns:a16="http://schemas.microsoft.com/office/drawing/2014/main" id="{28E7627F-D2E0-4E68-9F71-A9D2AD91AF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52" name="AutoShape 31">
          <a:extLst>
            <a:ext uri="{FF2B5EF4-FFF2-40B4-BE49-F238E27FC236}">
              <a16:creationId xmlns:a16="http://schemas.microsoft.com/office/drawing/2014/main" id="{0E73C61A-8CAA-464E-97BF-21EA102C9B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53" name="AutoShape 31">
          <a:extLst>
            <a:ext uri="{FF2B5EF4-FFF2-40B4-BE49-F238E27FC236}">
              <a16:creationId xmlns:a16="http://schemas.microsoft.com/office/drawing/2014/main" id="{F11D2B01-DB1E-4683-8169-A93DA41C9F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54" name="AutoShape 31">
          <a:extLst>
            <a:ext uri="{FF2B5EF4-FFF2-40B4-BE49-F238E27FC236}">
              <a16:creationId xmlns:a16="http://schemas.microsoft.com/office/drawing/2014/main" id="{94FBA4D1-5419-4636-AC94-CBFDB86FCE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55" name="AutoShape 31">
          <a:extLst>
            <a:ext uri="{FF2B5EF4-FFF2-40B4-BE49-F238E27FC236}">
              <a16:creationId xmlns:a16="http://schemas.microsoft.com/office/drawing/2014/main" id="{88855511-11AE-4063-968B-242D638BE1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56" name="AutoShape 31">
          <a:extLst>
            <a:ext uri="{FF2B5EF4-FFF2-40B4-BE49-F238E27FC236}">
              <a16:creationId xmlns:a16="http://schemas.microsoft.com/office/drawing/2014/main" id="{7B84ADDA-0B26-45A1-BCB0-FD5565B6C63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57" name="AutoShape 31">
          <a:extLst>
            <a:ext uri="{FF2B5EF4-FFF2-40B4-BE49-F238E27FC236}">
              <a16:creationId xmlns:a16="http://schemas.microsoft.com/office/drawing/2014/main" id="{AF1B4ED7-15B0-45A3-8D5C-948A33D8AA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58" name="AutoShape 31">
          <a:extLst>
            <a:ext uri="{FF2B5EF4-FFF2-40B4-BE49-F238E27FC236}">
              <a16:creationId xmlns:a16="http://schemas.microsoft.com/office/drawing/2014/main" id="{CB940EC4-A378-4E93-97D2-1F7849DF138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59" name="AutoShape 31">
          <a:extLst>
            <a:ext uri="{FF2B5EF4-FFF2-40B4-BE49-F238E27FC236}">
              <a16:creationId xmlns:a16="http://schemas.microsoft.com/office/drawing/2014/main" id="{B242B0F3-BD4C-4600-A5DC-4A22AC5C95D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60" name="AutoShape 31">
          <a:extLst>
            <a:ext uri="{FF2B5EF4-FFF2-40B4-BE49-F238E27FC236}">
              <a16:creationId xmlns:a16="http://schemas.microsoft.com/office/drawing/2014/main" id="{B74FC202-8006-49E2-8DCA-E1F8733B7EE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61" name="AutoShape 31">
          <a:extLst>
            <a:ext uri="{FF2B5EF4-FFF2-40B4-BE49-F238E27FC236}">
              <a16:creationId xmlns:a16="http://schemas.microsoft.com/office/drawing/2014/main" id="{9E532003-74FB-4205-892C-CCF734605C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62" name="AutoShape 31">
          <a:extLst>
            <a:ext uri="{FF2B5EF4-FFF2-40B4-BE49-F238E27FC236}">
              <a16:creationId xmlns:a16="http://schemas.microsoft.com/office/drawing/2014/main" id="{69736038-99F9-46DA-9EA0-480CD83564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63" name="AutoShape 31">
          <a:extLst>
            <a:ext uri="{FF2B5EF4-FFF2-40B4-BE49-F238E27FC236}">
              <a16:creationId xmlns:a16="http://schemas.microsoft.com/office/drawing/2014/main" id="{E2EAD753-C963-4CB9-9A3D-208A4D06811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64" name="AutoShape 31">
          <a:extLst>
            <a:ext uri="{FF2B5EF4-FFF2-40B4-BE49-F238E27FC236}">
              <a16:creationId xmlns:a16="http://schemas.microsoft.com/office/drawing/2014/main" id="{753FD048-F5E8-4577-8C19-259E6200D3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65" name="AutoShape 31">
          <a:extLst>
            <a:ext uri="{FF2B5EF4-FFF2-40B4-BE49-F238E27FC236}">
              <a16:creationId xmlns:a16="http://schemas.microsoft.com/office/drawing/2014/main" id="{5F7C5E5E-0EB9-482F-934A-420B66DD824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66" name="AutoShape 31">
          <a:extLst>
            <a:ext uri="{FF2B5EF4-FFF2-40B4-BE49-F238E27FC236}">
              <a16:creationId xmlns:a16="http://schemas.microsoft.com/office/drawing/2014/main" id="{DA0A27BC-945F-4D10-A99B-6C0B6100E0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67" name="AutoShape 31">
          <a:extLst>
            <a:ext uri="{FF2B5EF4-FFF2-40B4-BE49-F238E27FC236}">
              <a16:creationId xmlns:a16="http://schemas.microsoft.com/office/drawing/2014/main" id="{A4FEB966-B35B-4A04-87CD-FF7E8D6900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68" name="AutoShape 31">
          <a:extLst>
            <a:ext uri="{FF2B5EF4-FFF2-40B4-BE49-F238E27FC236}">
              <a16:creationId xmlns:a16="http://schemas.microsoft.com/office/drawing/2014/main" id="{8E958EBF-D263-4884-ABA2-77BC224F3C5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69" name="AutoShape 31">
          <a:extLst>
            <a:ext uri="{FF2B5EF4-FFF2-40B4-BE49-F238E27FC236}">
              <a16:creationId xmlns:a16="http://schemas.microsoft.com/office/drawing/2014/main" id="{2698F4C5-C1F5-4E5C-8B71-31DF42C822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70" name="AutoShape 31">
          <a:extLst>
            <a:ext uri="{FF2B5EF4-FFF2-40B4-BE49-F238E27FC236}">
              <a16:creationId xmlns:a16="http://schemas.microsoft.com/office/drawing/2014/main" id="{983B9910-CB64-4622-9BA2-08401850658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71" name="AutoShape 31">
          <a:extLst>
            <a:ext uri="{FF2B5EF4-FFF2-40B4-BE49-F238E27FC236}">
              <a16:creationId xmlns:a16="http://schemas.microsoft.com/office/drawing/2014/main" id="{1279812E-FA39-48F6-8D3C-0270E5207B9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72" name="AutoShape 31">
          <a:extLst>
            <a:ext uri="{FF2B5EF4-FFF2-40B4-BE49-F238E27FC236}">
              <a16:creationId xmlns:a16="http://schemas.microsoft.com/office/drawing/2014/main" id="{84C05665-97D8-4A8A-99B9-919C90A37D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73" name="AutoShape 31">
          <a:extLst>
            <a:ext uri="{FF2B5EF4-FFF2-40B4-BE49-F238E27FC236}">
              <a16:creationId xmlns:a16="http://schemas.microsoft.com/office/drawing/2014/main" id="{93E966DE-21B3-4B43-BB73-F3BBE3F4EA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74" name="AutoShape 31">
          <a:extLst>
            <a:ext uri="{FF2B5EF4-FFF2-40B4-BE49-F238E27FC236}">
              <a16:creationId xmlns:a16="http://schemas.microsoft.com/office/drawing/2014/main" id="{FF06F549-DD67-4FF3-98DC-23264F8C027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75" name="AutoShape 31">
          <a:extLst>
            <a:ext uri="{FF2B5EF4-FFF2-40B4-BE49-F238E27FC236}">
              <a16:creationId xmlns:a16="http://schemas.microsoft.com/office/drawing/2014/main" id="{AA124227-1A5F-4EE1-A4D4-5C8193F65B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76" name="AutoShape 31">
          <a:extLst>
            <a:ext uri="{FF2B5EF4-FFF2-40B4-BE49-F238E27FC236}">
              <a16:creationId xmlns:a16="http://schemas.microsoft.com/office/drawing/2014/main" id="{8E0AD010-0B2F-4CAF-B71F-2B9594659F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77" name="AutoShape 31">
          <a:extLst>
            <a:ext uri="{FF2B5EF4-FFF2-40B4-BE49-F238E27FC236}">
              <a16:creationId xmlns:a16="http://schemas.microsoft.com/office/drawing/2014/main" id="{F735B74A-341E-4315-A6DB-884D750D2A5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78" name="AutoShape 31">
          <a:extLst>
            <a:ext uri="{FF2B5EF4-FFF2-40B4-BE49-F238E27FC236}">
              <a16:creationId xmlns:a16="http://schemas.microsoft.com/office/drawing/2014/main" id="{48AABFDC-9A13-4034-96CC-36FD161AB7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79" name="AutoShape 31">
          <a:extLst>
            <a:ext uri="{FF2B5EF4-FFF2-40B4-BE49-F238E27FC236}">
              <a16:creationId xmlns:a16="http://schemas.microsoft.com/office/drawing/2014/main" id="{993C3C94-C73C-4303-8D71-53D5D25CD43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80" name="AutoShape 31">
          <a:extLst>
            <a:ext uri="{FF2B5EF4-FFF2-40B4-BE49-F238E27FC236}">
              <a16:creationId xmlns:a16="http://schemas.microsoft.com/office/drawing/2014/main" id="{0C90B946-4785-4D03-8E4F-AF72F0EA3E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81" name="AutoShape 31">
          <a:extLst>
            <a:ext uri="{FF2B5EF4-FFF2-40B4-BE49-F238E27FC236}">
              <a16:creationId xmlns:a16="http://schemas.microsoft.com/office/drawing/2014/main" id="{5521F3B5-B55C-4306-AB62-9E6F9E299D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82" name="AutoShape 31">
          <a:extLst>
            <a:ext uri="{FF2B5EF4-FFF2-40B4-BE49-F238E27FC236}">
              <a16:creationId xmlns:a16="http://schemas.microsoft.com/office/drawing/2014/main" id="{3A679BF1-88B2-4D7E-9644-3C90866D0B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83" name="AutoShape 31">
          <a:extLst>
            <a:ext uri="{FF2B5EF4-FFF2-40B4-BE49-F238E27FC236}">
              <a16:creationId xmlns:a16="http://schemas.microsoft.com/office/drawing/2014/main" id="{F7B757BF-ED3E-4C2C-AE01-DCA23CC034D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84" name="AutoShape 31">
          <a:extLst>
            <a:ext uri="{FF2B5EF4-FFF2-40B4-BE49-F238E27FC236}">
              <a16:creationId xmlns:a16="http://schemas.microsoft.com/office/drawing/2014/main" id="{8BC1EBCA-D42F-41E9-AA7E-9130597188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85" name="AutoShape 31">
          <a:extLst>
            <a:ext uri="{FF2B5EF4-FFF2-40B4-BE49-F238E27FC236}">
              <a16:creationId xmlns:a16="http://schemas.microsoft.com/office/drawing/2014/main" id="{F6EF39CE-7F47-4FA2-84A5-7854228DF1B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86" name="AutoShape 31">
          <a:extLst>
            <a:ext uri="{FF2B5EF4-FFF2-40B4-BE49-F238E27FC236}">
              <a16:creationId xmlns:a16="http://schemas.microsoft.com/office/drawing/2014/main" id="{7F50EE9A-3275-4494-892F-CFF8EACD75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87" name="AutoShape 31">
          <a:extLst>
            <a:ext uri="{FF2B5EF4-FFF2-40B4-BE49-F238E27FC236}">
              <a16:creationId xmlns:a16="http://schemas.microsoft.com/office/drawing/2014/main" id="{06D31BDC-F432-4C38-BB72-7CA38CB794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88" name="AutoShape 31">
          <a:extLst>
            <a:ext uri="{FF2B5EF4-FFF2-40B4-BE49-F238E27FC236}">
              <a16:creationId xmlns:a16="http://schemas.microsoft.com/office/drawing/2014/main" id="{5773946F-FD41-454B-BA29-C1E6E14CCB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89" name="AutoShape 31">
          <a:extLst>
            <a:ext uri="{FF2B5EF4-FFF2-40B4-BE49-F238E27FC236}">
              <a16:creationId xmlns:a16="http://schemas.microsoft.com/office/drawing/2014/main" id="{B2033C83-54CC-482B-8049-E8BF7F64456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90" name="AutoShape 31">
          <a:extLst>
            <a:ext uri="{FF2B5EF4-FFF2-40B4-BE49-F238E27FC236}">
              <a16:creationId xmlns:a16="http://schemas.microsoft.com/office/drawing/2014/main" id="{6DE7DE41-D3F2-4CD5-97DA-8DAEADFFC4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91" name="AutoShape 31">
          <a:extLst>
            <a:ext uri="{FF2B5EF4-FFF2-40B4-BE49-F238E27FC236}">
              <a16:creationId xmlns:a16="http://schemas.microsoft.com/office/drawing/2014/main" id="{2A87A5B8-2F31-438D-B0D2-4761C5869F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92" name="AutoShape 31">
          <a:extLst>
            <a:ext uri="{FF2B5EF4-FFF2-40B4-BE49-F238E27FC236}">
              <a16:creationId xmlns:a16="http://schemas.microsoft.com/office/drawing/2014/main" id="{D0803219-D330-456B-87F4-1599C7FC2C4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93" name="AutoShape 31">
          <a:extLst>
            <a:ext uri="{FF2B5EF4-FFF2-40B4-BE49-F238E27FC236}">
              <a16:creationId xmlns:a16="http://schemas.microsoft.com/office/drawing/2014/main" id="{7CB8AAFA-D697-4F43-8818-9BF2748944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94" name="AutoShape 31">
          <a:extLst>
            <a:ext uri="{FF2B5EF4-FFF2-40B4-BE49-F238E27FC236}">
              <a16:creationId xmlns:a16="http://schemas.microsoft.com/office/drawing/2014/main" id="{76AFAB01-3570-4012-AC94-DC04D631100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95" name="AutoShape 31">
          <a:extLst>
            <a:ext uri="{FF2B5EF4-FFF2-40B4-BE49-F238E27FC236}">
              <a16:creationId xmlns:a16="http://schemas.microsoft.com/office/drawing/2014/main" id="{5D8ECDBF-FC87-487D-868B-11CABABF2DA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96" name="AutoShape 31">
          <a:extLst>
            <a:ext uri="{FF2B5EF4-FFF2-40B4-BE49-F238E27FC236}">
              <a16:creationId xmlns:a16="http://schemas.microsoft.com/office/drawing/2014/main" id="{3FCD7470-8F69-4BFB-B0AD-CC2D5D4C19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97" name="AutoShape 31">
          <a:extLst>
            <a:ext uri="{FF2B5EF4-FFF2-40B4-BE49-F238E27FC236}">
              <a16:creationId xmlns:a16="http://schemas.microsoft.com/office/drawing/2014/main" id="{6FBEB4EB-B68D-4977-B023-BF4320FE784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98" name="AutoShape 31">
          <a:extLst>
            <a:ext uri="{FF2B5EF4-FFF2-40B4-BE49-F238E27FC236}">
              <a16:creationId xmlns:a16="http://schemas.microsoft.com/office/drawing/2014/main" id="{8959EBB8-FD43-4DEA-9A17-AB8A2942E3B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599" name="AutoShape 31">
          <a:extLst>
            <a:ext uri="{FF2B5EF4-FFF2-40B4-BE49-F238E27FC236}">
              <a16:creationId xmlns:a16="http://schemas.microsoft.com/office/drawing/2014/main" id="{CBF3F9E2-9E2E-4B65-8DC5-CFA8A1E2DD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00" name="AutoShape 31">
          <a:extLst>
            <a:ext uri="{FF2B5EF4-FFF2-40B4-BE49-F238E27FC236}">
              <a16:creationId xmlns:a16="http://schemas.microsoft.com/office/drawing/2014/main" id="{EB36D1B8-8C2B-4003-B357-1C8A8FD6ABD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01" name="AutoShape 31">
          <a:extLst>
            <a:ext uri="{FF2B5EF4-FFF2-40B4-BE49-F238E27FC236}">
              <a16:creationId xmlns:a16="http://schemas.microsoft.com/office/drawing/2014/main" id="{1C71D79B-AE70-4FC8-A772-E2D2EDCCE3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02" name="AutoShape 31">
          <a:extLst>
            <a:ext uri="{FF2B5EF4-FFF2-40B4-BE49-F238E27FC236}">
              <a16:creationId xmlns:a16="http://schemas.microsoft.com/office/drawing/2014/main" id="{E554BC96-9BBD-4B5E-B9A7-B782E24ABB9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03" name="AutoShape 31">
          <a:extLst>
            <a:ext uri="{FF2B5EF4-FFF2-40B4-BE49-F238E27FC236}">
              <a16:creationId xmlns:a16="http://schemas.microsoft.com/office/drawing/2014/main" id="{17795C55-5B55-41A0-9B7C-F86CE25300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04" name="AutoShape 31">
          <a:extLst>
            <a:ext uri="{FF2B5EF4-FFF2-40B4-BE49-F238E27FC236}">
              <a16:creationId xmlns:a16="http://schemas.microsoft.com/office/drawing/2014/main" id="{18650D54-64A4-4C09-80D8-EAAE2B0DB99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05" name="AutoShape 31">
          <a:extLst>
            <a:ext uri="{FF2B5EF4-FFF2-40B4-BE49-F238E27FC236}">
              <a16:creationId xmlns:a16="http://schemas.microsoft.com/office/drawing/2014/main" id="{E111C0EE-CA11-446B-95FD-CDC76D8A10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06" name="AutoShape 31">
          <a:extLst>
            <a:ext uri="{FF2B5EF4-FFF2-40B4-BE49-F238E27FC236}">
              <a16:creationId xmlns:a16="http://schemas.microsoft.com/office/drawing/2014/main" id="{BA9525AD-2AF1-4469-A5C7-61766D9B3F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07" name="AutoShape 31">
          <a:extLst>
            <a:ext uri="{FF2B5EF4-FFF2-40B4-BE49-F238E27FC236}">
              <a16:creationId xmlns:a16="http://schemas.microsoft.com/office/drawing/2014/main" id="{C99298C6-2F50-4C91-A1F6-CCE2919916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08" name="AutoShape 31">
          <a:extLst>
            <a:ext uri="{FF2B5EF4-FFF2-40B4-BE49-F238E27FC236}">
              <a16:creationId xmlns:a16="http://schemas.microsoft.com/office/drawing/2014/main" id="{AD00A406-FDFC-4BB8-9BEA-B39355C2E1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09" name="AutoShape 31">
          <a:extLst>
            <a:ext uri="{FF2B5EF4-FFF2-40B4-BE49-F238E27FC236}">
              <a16:creationId xmlns:a16="http://schemas.microsoft.com/office/drawing/2014/main" id="{65931D4D-D8C2-4E36-9FDF-BB83D39ED8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10" name="AutoShape 31">
          <a:extLst>
            <a:ext uri="{FF2B5EF4-FFF2-40B4-BE49-F238E27FC236}">
              <a16:creationId xmlns:a16="http://schemas.microsoft.com/office/drawing/2014/main" id="{C2DC479A-FC7F-4741-B6D4-3F4D12538F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11" name="AutoShape 31">
          <a:extLst>
            <a:ext uri="{FF2B5EF4-FFF2-40B4-BE49-F238E27FC236}">
              <a16:creationId xmlns:a16="http://schemas.microsoft.com/office/drawing/2014/main" id="{2E9CB31E-85E1-41F0-9754-1EE21194629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12" name="AutoShape 31">
          <a:extLst>
            <a:ext uri="{FF2B5EF4-FFF2-40B4-BE49-F238E27FC236}">
              <a16:creationId xmlns:a16="http://schemas.microsoft.com/office/drawing/2014/main" id="{8F3B0DB8-0719-4C7C-808A-61B04AF7ED8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13" name="AutoShape 31">
          <a:extLst>
            <a:ext uri="{FF2B5EF4-FFF2-40B4-BE49-F238E27FC236}">
              <a16:creationId xmlns:a16="http://schemas.microsoft.com/office/drawing/2014/main" id="{990CEBC2-C3BC-4A89-BE44-3920179706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14" name="AutoShape 31">
          <a:extLst>
            <a:ext uri="{FF2B5EF4-FFF2-40B4-BE49-F238E27FC236}">
              <a16:creationId xmlns:a16="http://schemas.microsoft.com/office/drawing/2014/main" id="{6365C4B2-2142-4BE1-B54E-B4C3CBE0B6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15" name="AutoShape 31">
          <a:extLst>
            <a:ext uri="{FF2B5EF4-FFF2-40B4-BE49-F238E27FC236}">
              <a16:creationId xmlns:a16="http://schemas.microsoft.com/office/drawing/2014/main" id="{4E8116C3-26EB-468D-A25A-2E9D8F806D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16" name="AutoShape 31">
          <a:extLst>
            <a:ext uri="{FF2B5EF4-FFF2-40B4-BE49-F238E27FC236}">
              <a16:creationId xmlns:a16="http://schemas.microsoft.com/office/drawing/2014/main" id="{E9811700-BD7E-486D-B0A1-C2A45347952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17" name="AutoShape 31">
          <a:extLst>
            <a:ext uri="{FF2B5EF4-FFF2-40B4-BE49-F238E27FC236}">
              <a16:creationId xmlns:a16="http://schemas.microsoft.com/office/drawing/2014/main" id="{7A962A02-E131-4DB7-AFEA-6F8E877B1A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18" name="AutoShape 31">
          <a:extLst>
            <a:ext uri="{FF2B5EF4-FFF2-40B4-BE49-F238E27FC236}">
              <a16:creationId xmlns:a16="http://schemas.microsoft.com/office/drawing/2014/main" id="{AE63DCA3-5B3E-467F-A657-D87E8D1ED6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19" name="AutoShape 31">
          <a:extLst>
            <a:ext uri="{FF2B5EF4-FFF2-40B4-BE49-F238E27FC236}">
              <a16:creationId xmlns:a16="http://schemas.microsoft.com/office/drawing/2014/main" id="{6375DBA3-0645-4CCE-95FD-E919CF6FCE4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20" name="AutoShape 31">
          <a:extLst>
            <a:ext uri="{FF2B5EF4-FFF2-40B4-BE49-F238E27FC236}">
              <a16:creationId xmlns:a16="http://schemas.microsoft.com/office/drawing/2014/main" id="{BE559CB1-1BFA-405F-A5F9-A293A82F88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21" name="AutoShape 31">
          <a:extLst>
            <a:ext uri="{FF2B5EF4-FFF2-40B4-BE49-F238E27FC236}">
              <a16:creationId xmlns:a16="http://schemas.microsoft.com/office/drawing/2014/main" id="{2FCA9987-4E0D-4421-BE52-BAF6DAC661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22" name="AutoShape 31">
          <a:extLst>
            <a:ext uri="{FF2B5EF4-FFF2-40B4-BE49-F238E27FC236}">
              <a16:creationId xmlns:a16="http://schemas.microsoft.com/office/drawing/2014/main" id="{38F7EB44-638F-4C54-A95B-DF7D1F78E7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23" name="AutoShape 31">
          <a:extLst>
            <a:ext uri="{FF2B5EF4-FFF2-40B4-BE49-F238E27FC236}">
              <a16:creationId xmlns:a16="http://schemas.microsoft.com/office/drawing/2014/main" id="{6AF2BE37-DC7E-4CB9-AF96-AC4464E71F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24" name="AutoShape 31">
          <a:extLst>
            <a:ext uri="{FF2B5EF4-FFF2-40B4-BE49-F238E27FC236}">
              <a16:creationId xmlns:a16="http://schemas.microsoft.com/office/drawing/2014/main" id="{CA560CD2-99A8-4DC7-99DC-613A0114C49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25" name="AutoShape 31">
          <a:extLst>
            <a:ext uri="{FF2B5EF4-FFF2-40B4-BE49-F238E27FC236}">
              <a16:creationId xmlns:a16="http://schemas.microsoft.com/office/drawing/2014/main" id="{CB6297BF-5638-4CE1-886D-E405D30B66D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26" name="AutoShape 31">
          <a:extLst>
            <a:ext uri="{FF2B5EF4-FFF2-40B4-BE49-F238E27FC236}">
              <a16:creationId xmlns:a16="http://schemas.microsoft.com/office/drawing/2014/main" id="{636C0913-0752-4A04-B214-06806816661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27" name="AutoShape 31">
          <a:extLst>
            <a:ext uri="{FF2B5EF4-FFF2-40B4-BE49-F238E27FC236}">
              <a16:creationId xmlns:a16="http://schemas.microsoft.com/office/drawing/2014/main" id="{6A0C5572-22A1-427D-9B17-3E4010FC91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28" name="AutoShape 31">
          <a:extLst>
            <a:ext uri="{FF2B5EF4-FFF2-40B4-BE49-F238E27FC236}">
              <a16:creationId xmlns:a16="http://schemas.microsoft.com/office/drawing/2014/main" id="{C4372BF2-8AA8-431E-8D03-409D0B8F44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29" name="AutoShape 31">
          <a:extLst>
            <a:ext uri="{FF2B5EF4-FFF2-40B4-BE49-F238E27FC236}">
              <a16:creationId xmlns:a16="http://schemas.microsoft.com/office/drawing/2014/main" id="{343FF009-B240-4617-BF01-0C3C94CC6A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30" name="AutoShape 31">
          <a:extLst>
            <a:ext uri="{FF2B5EF4-FFF2-40B4-BE49-F238E27FC236}">
              <a16:creationId xmlns:a16="http://schemas.microsoft.com/office/drawing/2014/main" id="{87C510EC-39B0-436D-8156-55DCC5B86A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31" name="AutoShape 31">
          <a:extLst>
            <a:ext uri="{FF2B5EF4-FFF2-40B4-BE49-F238E27FC236}">
              <a16:creationId xmlns:a16="http://schemas.microsoft.com/office/drawing/2014/main" id="{9F24DB98-0FB8-4A6C-95CE-F708806770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32" name="AutoShape 31">
          <a:extLst>
            <a:ext uri="{FF2B5EF4-FFF2-40B4-BE49-F238E27FC236}">
              <a16:creationId xmlns:a16="http://schemas.microsoft.com/office/drawing/2014/main" id="{88CE524C-F4F0-4071-81C7-F9E4D18944F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33" name="AutoShape 31">
          <a:extLst>
            <a:ext uri="{FF2B5EF4-FFF2-40B4-BE49-F238E27FC236}">
              <a16:creationId xmlns:a16="http://schemas.microsoft.com/office/drawing/2014/main" id="{2CCEDAE6-E90D-4D52-B553-7FE6B7A9B89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34" name="AutoShape 31">
          <a:extLst>
            <a:ext uri="{FF2B5EF4-FFF2-40B4-BE49-F238E27FC236}">
              <a16:creationId xmlns:a16="http://schemas.microsoft.com/office/drawing/2014/main" id="{C013E7EB-C6C7-4878-8E7A-BF6E990EC70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35" name="AutoShape 31">
          <a:extLst>
            <a:ext uri="{FF2B5EF4-FFF2-40B4-BE49-F238E27FC236}">
              <a16:creationId xmlns:a16="http://schemas.microsoft.com/office/drawing/2014/main" id="{AD5DC917-828A-43AF-87A5-DE2E2E2B79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36" name="AutoShape 31">
          <a:extLst>
            <a:ext uri="{FF2B5EF4-FFF2-40B4-BE49-F238E27FC236}">
              <a16:creationId xmlns:a16="http://schemas.microsoft.com/office/drawing/2014/main" id="{0BCB81E0-6C84-4802-A7BF-EC25065C352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37" name="AutoShape 31">
          <a:extLst>
            <a:ext uri="{FF2B5EF4-FFF2-40B4-BE49-F238E27FC236}">
              <a16:creationId xmlns:a16="http://schemas.microsoft.com/office/drawing/2014/main" id="{2B56E135-7043-461D-8422-6F37C8B1BAC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38" name="AutoShape 31">
          <a:extLst>
            <a:ext uri="{FF2B5EF4-FFF2-40B4-BE49-F238E27FC236}">
              <a16:creationId xmlns:a16="http://schemas.microsoft.com/office/drawing/2014/main" id="{08FBE2BE-AE19-4ACC-960D-934F160540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39" name="AutoShape 31">
          <a:extLst>
            <a:ext uri="{FF2B5EF4-FFF2-40B4-BE49-F238E27FC236}">
              <a16:creationId xmlns:a16="http://schemas.microsoft.com/office/drawing/2014/main" id="{4CF1E10D-D680-4222-89D4-36F22C51BD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40" name="AutoShape 31">
          <a:extLst>
            <a:ext uri="{FF2B5EF4-FFF2-40B4-BE49-F238E27FC236}">
              <a16:creationId xmlns:a16="http://schemas.microsoft.com/office/drawing/2014/main" id="{582EF5E9-A9B6-4E85-8D14-7F672E999B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41" name="AutoShape 31">
          <a:extLst>
            <a:ext uri="{FF2B5EF4-FFF2-40B4-BE49-F238E27FC236}">
              <a16:creationId xmlns:a16="http://schemas.microsoft.com/office/drawing/2014/main" id="{63FD37F8-8936-44D9-9EFD-7FD9DCE7D8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42" name="AutoShape 31">
          <a:extLst>
            <a:ext uri="{FF2B5EF4-FFF2-40B4-BE49-F238E27FC236}">
              <a16:creationId xmlns:a16="http://schemas.microsoft.com/office/drawing/2014/main" id="{861F314A-8A5D-4884-BE1B-790E74FA15A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43" name="AutoShape 31">
          <a:extLst>
            <a:ext uri="{FF2B5EF4-FFF2-40B4-BE49-F238E27FC236}">
              <a16:creationId xmlns:a16="http://schemas.microsoft.com/office/drawing/2014/main" id="{C71C1AE0-62F5-4C02-88A8-385E66D09D6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44" name="AutoShape 31">
          <a:extLst>
            <a:ext uri="{FF2B5EF4-FFF2-40B4-BE49-F238E27FC236}">
              <a16:creationId xmlns:a16="http://schemas.microsoft.com/office/drawing/2014/main" id="{740EE9E7-B6B1-4C3E-9521-DF99C1E8DA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45" name="AutoShape 31">
          <a:extLst>
            <a:ext uri="{FF2B5EF4-FFF2-40B4-BE49-F238E27FC236}">
              <a16:creationId xmlns:a16="http://schemas.microsoft.com/office/drawing/2014/main" id="{3352E9BB-B218-4CE1-8A54-BE3BA500F8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46" name="AutoShape 31">
          <a:extLst>
            <a:ext uri="{FF2B5EF4-FFF2-40B4-BE49-F238E27FC236}">
              <a16:creationId xmlns:a16="http://schemas.microsoft.com/office/drawing/2014/main" id="{0FAFAD66-0E5A-4CC4-BBE2-A2800870647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47" name="AutoShape 31">
          <a:extLst>
            <a:ext uri="{FF2B5EF4-FFF2-40B4-BE49-F238E27FC236}">
              <a16:creationId xmlns:a16="http://schemas.microsoft.com/office/drawing/2014/main" id="{AD6F2B58-9046-4534-8286-A1F22E8045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48" name="AutoShape 31">
          <a:extLst>
            <a:ext uri="{FF2B5EF4-FFF2-40B4-BE49-F238E27FC236}">
              <a16:creationId xmlns:a16="http://schemas.microsoft.com/office/drawing/2014/main" id="{9C96A1AC-757A-4DD0-8523-5D215AEC74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49" name="AutoShape 31">
          <a:extLst>
            <a:ext uri="{FF2B5EF4-FFF2-40B4-BE49-F238E27FC236}">
              <a16:creationId xmlns:a16="http://schemas.microsoft.com/office/drawing/2014/main" id="{029081DE-8696-43D4-8270-29DDFB9F36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50" name="AutoShape 31">
          <a:extLst>
            <a:ext uri="{FF2B5EF4-FFF2-40B4-BE49-F238E27FC236}">
              <a16:creationId xmlns:a16="http://schemas.microsoft.com/office/drawing/2014/main" id="{0C4ADC6A-634D-426B-A0D4-A267598478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51" name="AutoShape 31">
          <a:extLst>
            <a:ext uri="{FF2B5EF4-FFF2-40B4-BE49-F238E27FC236}">
              <a16:creationId xmlns:a16="http://schemas.microsoft.com/office/drawing/2014/main" id="{CE2FE80F-E229-42D5-8C87-55F48619D2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52" name="AutoShape 31">
          <a:extLst>
            <a:ext uri="{FF2B5EF4-FFF2-40B4-BE49-F238E27FC236}">
              <a16:creationId xmlns:a16="http://schemas.microsoft.com/office/drawing/2014/main" id="{41CB27B4-E605-4ED8-9ABA-380519D313D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53" name="AutoShape 31">
          <a:extLst>
            <a:ext uri="{FF2B5EF4-FFF2-40B4-BE49-F238E27FC236}">
              <a16:creationId xmlns:a16="http://schemas.microsoft.com/office/drawing/2014/main" id="{5ED0133E-8561-4DD6-9503-9D51244F01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54" name="AutoShape 31">
          <a:extLst>
            <a:ext uri="{FF2B5EF4-FFF2-40B4-BE49-F238E27FC236}">
              <a16:creationId xmlns:a16="http://schemas.microsoft.com/office/drawing/2014/main" id="{9F3808D5-47CD-4564-8DF5-2938AC1BAB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55" name="AutoShape 31">
          <a:extLst>
            <a:ext uri="{FF2B5EF4-FFF2-40B4-BE49-F238E27FC236}">
              <a16:creationId xmlns:a16="http://schemas.microsoft.com/office/drawing/2014/main" id="{E4C0ACF8-ECC8-4D94-9F0B-EF63278C28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56" name="AutoShape 31">
          <a:extLst>
            <a:ext uri="{FF2B5EF4-FFF2-40B4-BE49-F238E27FC236}">
              <a16:creationId xmlns:a16="http://schemas.microsoft.com/office/drawing/2014/main" id="{00B662F3-40E0-4D5F-B69D-9051CFB4474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57" name="AutoShape 31">
          <a:extLst>
            <a:ext uri="{FF2B5EF4-FFF2-40B4-BE49-F238E27FC236}">
              <a16:creationId xmlns:a16="http://schemas.microsoft.com/office/drawing/2014/main" id="{673E0C0C-54E6-4796-95DE-3DA4FC9E2D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58" name="AutoShape 31">
          <a:extLst>
            <a:ext uri="{FF2B5EF4-FFF2-40B4-BE49-F238E27FC236}">
              <a16:creationId xmlns:a16="http://schemas.microsoft.com/office/drawing/2014/main" id="{6AE5B67B-09DB-4768-A150-43A5CE26E2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59" name="AutoShape 31">
          <a:extLst>
            <a:ext uri="{FF2B5EF4-FFF2-40B4-BE49-F238E27FC236}">
              <a16:creationId xmlns:a16="http://schemas.microsoft.com/office/drawing/2014/main" id="{A917839E-45A8-4C63-80E4-B6F97DE42A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60" name="AutoShape 31">
          <a:extLst>
            <a:ext uri="{FF2B5EF4-FFF2-40B4-BE49-F238E27FC236}">
              <a16:creationId xmlns:a16="http://schemas.microsoft.com/office/drawing/2014/main" id="{5924E03D-5401-41C4-9628-6DA74ECA73F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61" name="AutoShape 31">
          <a:extLst>
            <a:ext uri="{FF2B5EF4-FFF2-40B4-BE49-F238E27FC236}">
              <a16:creationId xmlns:a16="http://schemas.microsoft.com/office/drawing/2014/main" id="{5203C444-D900-407E-A1A6-06AC82703C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62" name="AutoShape 31">
          <a:extLst>
            <a:ext uri="{FF2B5EF4-FFF2-40B4-BE49-F238E27FC236}">
              <a16:creationId xmlns:a16="http://schemas.microsoft.com/office/drawing/2014/main" id="{3FC206BB-4481-4A2D-AB32-DF6EA9DC99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63" name="AutoShape 31">
          <a:extLst>
            <a:ext uri="{FF2B5EF4-FFF2-40B4-BE49-F238E27FC236}">
              <a16:creationId xmlns:a16="http://schemas.microsoft.com/office/drawing/2014/main" id="{57D5F973-9330-40CD-8F46-6A8BE5C57C0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64" name="AutoShape 31">
          <a:extLst>
            <a:ext uri="{FF2B5EF4-FFF2-40B4-BE49-F238E27FC236}">
              <a16:creationId xmlns:a16="http://schemas.microsoft.com/office/drawing/2014/main" id="{C133C832-D846-4579-8192-C72C9245BA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65" name="AutoShape 31">
          <a:extLst>
            <a:ext uri="{FF2B5EF4-FFF2-40B4-BE49-F238E27FC236}">
              <a16:creationId xmlns:a16="http://schemas.microsoft.com/office/drawing/2014/main" id="{3F4B3720-77CA-4443-9A7D-10CAEAA0165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66" name="AutoShape 31">
          <a:extLst>
            <a:ext uri="{FF2B5EF4-FFF2-40B4-BE49-F238E27FC236}">
              <a16:creationId xmlns:a16="http://schemas.microsoft.com/office/drawing/2014/main" id="{4536C15D-2F42-4EB8-9901-180F06E462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67" name="AutoShape 31">
          <a:extLst>
            <a:ext uri="{FF2B5EF4-FFF2-40B4-BE49-F238E27FC236}">
              <a16:creationId xmlns:a16="http://schemas.microsoft.com/office/drawing/2014/main" id="{C6A9F063-CE86-4BCA-9F5D-FF57CE621A3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68" name="AutoShape 31">
          <a:extLst>
            <a:ext uri="{FF2B5EF4-FFF2-40B4-BE49-F238E27FC236}">
              <a16:creationId xmlns:a16="http://schemas.microsoft.com/office/drawing/2014/main" id="{1E1DC4FE-9302-4C3F-A825-E6CEB6A36E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69" name="AutoShape 31">
          <a:extLst>
            <a:ext uri="{FF2B5EF4-FFF2-40B4-BE49-F238E27FC236}">
              <a16:creationId xmlns:a16="http://schemas.microsoft.com/office/drawing/2014/main" id="{5AF8DF81-DA1F-46F1-A295-F89ECBE26E4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70" name="AutoShape 31">
          <a:extLst>
            <a:ext uri="{FF2B5EF4-FFF2-40B4-BE49-F238E27FC236}">
              <a16:creationId xmlns:a16="http://schemas.microsoft.com/office/drawing/2014/main" id="{B2C2B314-1FCA-45C8-BE07-6AC1B7472C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71" name="AutoShape 31">
          <a:extLst>
            <a:ext uri="{FF2B5EF4-FFF2-40B4-BE49-F238E27FC236}">
              <a16:creationId xmlns:a16="http://schemas.microsoft.com/office/drawing/2014/main" id="{1BA9A597-BAA2-47D2-A24B-300A7B8B45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72" name="AutoShape 31">
          <a:extLst>
            <a:ext uri="{FF2B5EF4-FFF2-40B4-BE49-F238E27FC236}">
              <a16:creationId xmlns:a16="http://schemas.microsoft.com/office/drawing/2014/main" id="{7A836424-3A06-4B46-90EA-B33A3E7E41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73" name="AutoShape 31">
          <a:extLst>
            <a:ext uri="{FF2B5EF4-FFF2-40B4-BE49-F238E27FC236}">
              <a16:creationId xmlns:a16="http://schemas.microsoft.com/office/drawing/2014/main" id="{B18A299B-231B-4E22-ADE8-165DCE9E8B4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74" name="AutoShape 31">
          <a:extLst>
            <a:ext uri="{FF2B5EF4-FFF2-40B4-BE49-F238E27FC236}">
              <a16:creationId xmlns:a16="http://schemas.microsoft.com/office/drawing/2014/main" id="{030FECE6-B64E-41F6-AAE4-C7555058B4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75" name="AutoShape 31">
          <a:extLst>
            <a:ext uri="{FF2B5EF4-FFF2-40B4-BE49-F238E27FC236}">
              <a16:creationId xmlns:a16="http://schemas.microsoft.com/office/drawing/2014/main" id="{BCFF6259-C4EC-4CB6-93AA-89920DF062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76" name="AutoShape 31">
          <a:extLst>
            <a:ext uri="{FF2B5EF4-FFF2-40B4-BE49-F238E27FC236}">
              <a16:creationId xmlns:a16="http://schemas.microsoft.com/office/drawing/2014/main" id="{2A267616-2116-45E7-85FE-1CE5724042D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77" name="AutoShape 31">
          <a:extLst>
            <a:ext uri="{FF2B5EF4-FFF2-40B4-BE49-F238E27FC236}">
              <a16:creationId xmlns:a16="http://schemas.microsoft.com/office/drawing/2014/main" id="{BD730B30-99DD-4883-B3E9-8417670AB8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78" name="AutoShape 31">
          <a:extLst>
            <a:ext uri="{FF2B5EF4-FFF2-40B4-BE49-F238E27FC236}">
              <a16:creationId xmlns:a16="http://schemas.microsoft.com/office/drawing/2014/main" id="{AE042D75-AA13-4C2C-90D7-E163C9C1B1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79" name="AutoShape 31">
          <a:extLst>
            <a:ext uri="{FF2B5EF4-FFF2-40B4-BE49-F238E27FC236}">
              <a16:creationId xmlns:a16="http://schemas.microsoft.com/office/drawing/2014/main" id="{E286FD4B-8132-4A04-B272-019364F237F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80" name="AutoShape 31">
          <a:extLst>
            <a:ext uri="{FF2B5EF4-FFF2-40B4-BE49-F238E27FC236}">
              <a16:creationId xmlns:a16="http://schemas.microsoft.com/office/drawing/2014/main" id="{C5F56B7B-6AA7-4EE8-A14C-C3D60A2B9E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81" name="AutoShape 31">
          <a:extLst>
            <a:ext uri="{FF2B5EF4-FFF2-40B4-BE49-F238E27FC236}">
              <a16:creationId xmlns:a16="http://schemas.microsoft.com/office/drawing/2014/main" id="{12345547-D528-45BE-BD3F-D61582AABC9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82" name="AutoShape 31">
          <a:extLst>
            <a:ext uri="{FF2B5EF4-FFF2-40B4-BE49-F238E27FC236}">
              <a16:creationId xmlns:a16="http://schemas.microsoft.com/office/drawing/2014/main" id="{AC1ADC65-E9BA-4A61-A4FF-5BEBBE6E32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83" name="AutoShape 31">
          <a:extLst>
            <a:ext uri="{FF2B5EF4-FFF2-40B4-BE49-F238E27FC236}">
              <a16:creationId xmlns:a16="http://schemas.microsoft.com/office/drawing/2014/main" id="{AACDC526-15A8-4893-B994-46997D7C991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84" name="AutoShape 31">
          <a:extLst>
            <a:ext uri="{FF2B5EF4-FFF2-40B4-BE49-F238E27FC236}">
              <a16:creationId xmlns:a16="http://schemas.microsoft.com/office/drawing/2014/main" id="{2EADD6D5-7E31-4C84-BBE1-0002C8527C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85" name="AutoShape 31">
          <a:extLst>
            <a:ext uri="{FF2B5EF4-FFF2-40B4-BE49-F238E27FC236}">
              <a16:creationId xmlns:a16="http://schemas.microsoft.com/office/drawing/2014/main" id="{9FD0E902-8717-4514-B30F-63BAB00B1ED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86" name="AutoShape 31">
          <a:extLst>
            <a:ext uri="{FF2B5EF4-FFF2-40B4-BE49-F238E27FC236}">
              <a16:creationId xmlns:a16="http://schemas.microsoft.com/office/drawing/2014/main" id="{7B3A71C9-4321-4258-94FA-1266C03B5D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87" name="AutoShape 31">
          <a:extLst>
            <a:ext uri="{FF2B5EF4-FFF2-40B4-BE49-F238E27FC236}">
              <a16:creationId xmlns:a16="http://schemas.microsoft.com/office/drawing/2014/main" id="{643AC7B2-C621-4E05-8E2C-08738AF899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88" name="AutoShape 31">
          <a:extLst>
            <a:ext uri="{FF2B5EF4-FFF2-40B4-BE49-F238E27FC236}">
              <a16:creationId xmlns:a16="http://schemas.microsoft.com/office/drawing/2014/main" id="{14B115AF-A11A-4DEE-A219-B19EAB94097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89" name="AutoShape 31">
          <a:extLst>
            <a:ext uri="{FF2B5EF4-FFF2-40B4-BE49-F238E27FC236}">
              <a16:creationId xmlns:a16="http://schemas.microsoft.com/office/drawing/2014/main" id="{2137D53F-2937-4DAD-B954-824D5D1EA61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90" name="AutoShape 31">
          <a:extLst>
            <a:ext uri="{FF2B5EF4-FFF2-40B4-BE49-F238E27FC236}">
              <a16:creationId xmlns:a16="http://schemas.microsoft.com/office/drawing/2014/main" id="{E4CFDD65-ECC8-4024-8E93-1437D80B73D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91" name="AutoShape 31">
          <a:extLst>
            <a:ext uri="{FF2B5EF4-FFF2-40B4-BE49-F238E27FC236}">
              <a16:creationId xmlns:a16="http://schemas.microsoft.com/office/drawing/2014/main" id="{B37B837E-B0A0-4E53-98A8-4C518BE0049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92" name="AutoShape 31">
          <a:extLst>
            <a:ext uri="{FF2B5EF4-FFF2-40B4-BE49-F238E27FC236}">
              <a16:creationId xmlns:a16="http://schemas.microsoft.com/office/drawing/2014/main" id="{E1241E0E-6596-46E9-9009-0556F685E7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93" name="AutoShape 31">
          <a:extLst>
            <a:ext uri="{FF2B5EF4-FFF2-40B4-BE49-F238E27FC236}">
              <a16:creationId xmlns:a16="http://schemas.microsoft.com/office/drawing/2014/main" id="{25CF623C-AD65-465F-88E4-F94E6D4319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94" name="AutoShape 31">
          <a:extLst>
            <a:ext uri="{FF2B5EF4-FFF2-40B4-BE49-F238E27FC236}">
              <a16:creationId xmlns:a16="http://schemas.microsoft.com/office/drawing/2014/main" id="{860E0372-FC93-400D-A849-504E4D73376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95" name="AutoShape 31">
          <a:extLst>
            <a:ext uri="{FF2B5EF4-FFF2-40B4-BE49-F238E27FC236}">
              <a16:creationId xmlns:a16="http://schemas.microsoft.com/office/drawing/2014/main" id="{AE908EF9-E328-47F2-B0F7-832155F22B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96" name="AutoShape 31">
          <a:extLst>
            <a:ext uri="{FF2B5EF4-FFF2-40B4-BE49-F238E27FC236}">
              <a16:creationId xmlns:a16="http://schemas.microsoft.com/office/drawing/2014/main" id="{47EB093B-1C14-43D7-9C28-A94643C020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97" name="AutoShape 31">
          <a:extLst>
            <a:ext uri="{FF2B5EF4-FFF2-40B4-BE49-F238E27FC236}">
              <a16:creationId xmlns:a16="http://schemas.microsoft.com/office/drawing/2014/main" id="{60CC5D26-C140-4499-937C-CFE768565A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98" name="AutoShape 31">
          <a:extLst>
            <a:ext uri="{FF2B5EF4-FFF2-40B4-BE49-F238E27FC236}">
              <a16:creationId xmlns:a16="http://schemas.microsoft.com/office/drawing/2014/main" id="{627E157B-E34A-4BD5-ACBF-F9B5BFB209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699" name="AutoShape 31">
          <a:extLst>
            <a:ext uri="{FF2B5EF4-FFF2-40B4-BE49-F238E27FC236}">
              <a16:creationId xmlns:a16="http://schemas.microsoft.com/office/drawing/2014/main" id="{915F9244-E687-4FB5-B159-F4A1A00D94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00" name="AutoShape 31">
          <a:extLst>
            <a:ext uri="{FF2B5EF4-FFF2-40B4-BE49-F238E27FC236}">
              <a16:creationId xmlns:a16="http://schemas.microsoft.com/office/drawing/2014/main" id="{C7EDB8AD-CB0D-4A78-BDE7-F9E5841CCC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01" name="AutoShape 31">
          <a:extLst>
            <a:ext uri="{FF2B5EF4-FFF2-40B4-BE49-F238E27FC236}">
              <a16:creationId xmlns:a16="http://schemas.microsoft.com/office/drawing/2014/main" id="{4193F17C-B8BD-4AC8-B6D2-AF47EDE303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02" name="AutoShape 31">
          <a:extLst>
            <a:ext uri="{FF2B5EF4-FFF2-40B4-BE49-F238E27FC236}">
              <a16:creationId xmlns:a16="http://schemas.microsoft.com/office/drawing/2014/main" id="{585EA4EF-AA38-4660-B8F2-08B33BAF213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03" name="AutoShape 31">
          <a:extLst>
            <a:ext uri="{FF2B5EF4-FFF2-40B4-BE49-F238E27FC236}">
              <a16:creationId xmlns:a16="http://schemas.microsoft.com/office/drawing/2014/main" id="{7A7E6F8C-2C92-4FD4-A942-BDA4AA3B41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04" name="AutoShape 31">
          <a:extLst>
            <a:ext uri="{FF2B5EF4-FFF2-40B4-BE49-F238E27FC236}">
              <a16:creationId xmlns:a16="http://schemas.microsoft.com/office/drawing/2014/main" id="{1BB96050-0B89-4F55-8D2C-11E1BDAD09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05" name="AutoShape 31">
          <a:extLst>
            <a:ext uri="{FF2B5EF4-FFF2-40B4-BE49-F238E27FC236}">
              <a16:creationId xmlns:a16="http://schemas.microsoft.com/office/drawing/2014/main" id="{15B8484F-8161-4182-A1E1-3B4484A000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06" name="AutoShape 31">
          <a:extLst>
            <a:ext uri="{FF2B5EF4-FFF2-40B4-BE49-F238E27FC236}">
              <a16:creationId xmlns:a16="http://schemas.microsoft.com/office/drawing/2014/main" id="{AE68746D-CE05-4291-862D-13160835FF2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07" name="AutoShape 31">
          <a:extLst>
            <a:ext uri="{FF2B5EF4-FFF2-40B4-BE49-F238E27FC236}">
              <a16:creationId xmlns:a16="http://schemas.microsoft.com/office/drawing/2014/main" id="{0C8FA406-FD55-4BEA-A614-0085536BF0D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08" name="AutoShape 31">
          <a:extLst>
            <a:ext uri="{FF2B5EF4-FFF2-40B4-BE49-F238E27FC236}">
              <a16:creationId xmlns:a16="http://schemas.microsoft.com/office/drawing/2014/main" id="{1F464C35-39E3-420B-BE64-DEF817F7ED4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09" name="AutoShape 31">
          <a:extLst>
            <a:ext uri="{FF2B5EF4-FFF2-40B4-BE49-F238E27FC236}">
              <a16:creationId xmlns:a16="http://schemas.microsoft.com/office/drawing/2014/main" id="{D6C5BB8F-FAFF-462E-8480-9ADB9EB684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10" name="AutoShape 31">
          <a:extLst>
            <a:ext uri="{FF2B5EF4-FFF2-40B4-BE49-F238E27FC236}">
              <a16:creationId xmlns:a16="http://schemas.microsoft.com/office/drawing/2014/main" id="{ADE1F0C0-E77F-464E-946D-C92EF74FBF9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11" name="AutoShape 31">
          <a:extLst>
            <a:ext uri="{FF2B5EF4-FFF2-40B4-BE49-F238E27FC236}">
              <a16:creationId xmlns:a16="http://schemas.microsoft.com/office/drawing/2014/main" id="{CD7D0815-948F-4D01-B3D4-E59949FCC9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12" name="AutoShape 31">
          <a:extLst>
            <a:ext uri="{FF2B5EF4-FFF2-40B4-BE49-F238E27FC236}">
              <a16:creationId xmlns:a16="http://schemas.microsoft.com/office/drawing/2014/main" id="{5D4E3510-833E-4E3A-A072-2D80E2F422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13" name="AutoShape 31">
          <a:extLst>
            <a:ext uri="{FF2B5EF4-FFF2-40B4-BE49-F238E27FC236}">
              <a16:creationId xmlns:a16="http://schemas.microsoft.com/office/drawing/2014/main" id="{8AD30A1E-6F26-4855-8C06-96EBBFED8D4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14" name="AutoShape 31">
          <a:extLst>
            <a:ext uri="{FF2B5EF4-FFF2-40B4-BE49-F238E27FC236}">
              <a16:creationId xmlns:a16="http://schemas.microsoft.com/office/drawing/2014/main" id="{934CDCA0-807F-45F6-A6D1-03D7994916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15" name="AutoShape 31">
          <a:extLst>
            <a:ext uri="{FF2B5EF4-FFF2-40B4-BE49-F238E27FC236}">
              <a16:creationId xmlns:a16="http://schemas.microsoft.com/office/drawing/2014/main" id="{BF096825-9618-40C7-A66C-CA697DBC33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16" name="AutoShape 31">
          <a:extLst>
            <a:ext uri="{FF2B5EF4-FFF2-40B4-BE49-F238E27FC236}">
              <a16:creationId xmlns:a16="http://schemas.microsoft.com/office/drawing/2014/main" id="{A59964C8-CA29-49BE-9BED-114AFB9669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17" name="AutoShape 31">
          <a:extLst>
            <a:ext uri="{FF2B5EF4-FFF2-40B4-BE49-F238E27FC236}">
              <a16:creationId xmlns:a16="http://schemas.microsoft.com/office/drawing/2014/main" id="{DCCE8815-7CD9-45F3-9566-BEB773C4C9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18" name="AutoShape 31">
          <a:extLst>
            <a:ext uri="{FF2B5EF4-FFF2-40B4-BE49-F238E27FC236}">
              <a16:creationId xmlns:a16="http://schemas.microsoft.com/office/drawing/2014/main" id="{4E7AA6C2-B088-4711-9F17-8CC8651D8FB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19" name="AutoShape 31">
          <a:extLst>
            <a:ext uri="{FF2B5EF4-FFF2-40B4-BE49-F238E27FC236}">
              <a16:creationId xmlns:a16="http://schemas.microsoft.com/office/drawing/2014/main" id="{605DCC5E-6400-4295-938B-756076FBCE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20" name="AutoShape 31">
          <a:extLst>
            <a:ext uri="{FF2B5EF4-FFF2-40B4-BE49-F238E27FC236}">
              <a16:creationId xmlns:a16="http://schemas.microsoft.com/office/drawing/2014/main" id="{A9D5A1EE-7D02-432D-A1BC-18293E5DECD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21" name="AutoShape 31">
          <a:extLst>
            <a:ext uri="{FF2B5EF4-FFF2-40B4-BE49-F238E27FC236}">
              <a16:creationId xmlns:a16="http://schemas.microsoft.com/office/drawing/2014/main" id="{C1D61565-45BF-48E5-B894-FAB73116E6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22" name="AutoShape 31">
          <a:extLst>
            <a:ext uri="{FF2B5EF4-FFF2-40B4-BE49-F238E27FC236}">
              <a16:creationId xmlns:a16="http://schemas.microsoft.com/office/drawing/2014/main" id="{4855C965-DDD9-409E-9D81-448AC39D73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23" name="AutoShape 31">
          <a:extLst>
            <a:ext uri="{FF2B5EF4-FFF2-40B4-BE49-F238E27FC236}">
              <a16:creationId xmlns:a16="http://schemas.microsoft.com/office/drawing/2014/main" id="{E206A4EE-CE16-42C8-BC79-023EDDA345A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24" name="AutoShape 31">
          <a:extLst>
            <a:ext uri="{FF2B5EF4-FFF2-40B4-BE49-F238E27FC236}">
              <a16:creationId xmlns:a16="http://schemas.microsoft.com/office/drawing/2014/main" id="{1943B211-BC6C-44BE-B8F5-8E803C3691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25" name="AutoShape 31">
          <a:extLst>
            <a:ext uri="{FF2B5EF4-FFF2-40B4-BE49-F238E27FC236}">
              <a16:creationId xmlns:a16="http://schemas.microsoft.com/office/drawing/2014/main" id="{F41A4D04-D6B9-440B-84DA-C2BC72E6B9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26" name="AutoShape 31">
          <a:extLst>
            <a:ext uri="{FF2B5EF4-FFF2-40B4-BE49-F238E27FC236}">
              <a16:creationId xmlns:a16="http://schemas.microsoft.com/office/drawing/2014/main" id="{6DEFECF7-8A69-4FF3-9F8B-5FF324FFFE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27" name="AutoShape 31">
          <a:extLst>
            <a:ext uri="{FF2B5EF4-FFF2-40B4-BE49-F238E27FC236}">
              <a16:creationId xmlns:a16="http://schemas.microsoft.com/office/drawing/2014/main" id="{609CEAF8-18D4-476D-9D3B-4B81EA17CA4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28" name="AutoShape 31">
          <a:extLst>
            <a:ext uri="{FF2B5EF4-FFF2-40B4-BE49-F238E27FC236}">
              <a16:creationId xmlns:a16="http://schemas.microsoft.com/office/drawing/2014/main" id="{5E500F4D-13E5-446F-A598-6A38339B7F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29" name="AutoShape 31">
          <a:extLst>
            <a:ext uri="{FF2B5EF4-FFF2-40B4-BE49-F238E27FC236}">
              <a16:creationId xmlns:a16="http://schemas.microsoft.com/office/drawing/2014/main" id="{A0FA4F82-816E-4AA8-AFFC-A769CB19F0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30" name="AutoShape 31">
          <a:extLst>
            <a:ext uri="{FF2B5EF4-FFF2-40B4-BE49-F238E27FC236}">
              <a16:creationId xmlns:a16="http://schemas.microsoft.com/office/drawing/2014/main" id="{61F600B9-0E0B-46B2-829E-5A97585FC8E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31" name="AutoShape 31">
          <a:extLst>
            <a:ext uri="{FF2B5EF4-FFF2-40B4-BE49-F238E27FC236}">
              <a16:creationId xmlns:a16="http://schemas.microsoft.com/office/drawing/2014/main" id="{3F9EA400-E53C-41C8-B206-03FD8EAFF1D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32" name="AutoShape 31">
          <a:extLst>
            <a:ext uri="{FF2B5EF4-FFF2-40B4-BE49-F238E27FC236}">
              <a16:creationId xmlns:a16="http://schemas.microsoft.com/office/drawing/2014/main" id="{67662CFF-6559-4BFE-B6F5-D01AAFC261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33" name="AutoShape 31">
          <a:extLst>
            <a:ext uri="{FF2B5EF4-FFF2-40B4-BE49-F238E27FC236}">
              <a16:creationId xmlns:a16="http://schemas.microsoft.com/office/drawing/2014/main" id="{8372269D-58EF-4178-AE62-DD3ABD74DD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34" name="AutoShape 31">
          <a:extLst>
            <a:ext uri="{FF2B5EF4-FFF2-40B4-BE49-F238E27FC236}">
              <a16:creationId xmlns:a16="http://schemas.microsoft.com/office/drawing/2014/main" id="{4AAD1350-AD5C-41B6-922D-AB0CCFE5AE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35" name="AutoShape 31">
          <a:extLst>
            <a:ext uri="{FF2B5EF4-FFF2-40B4-BE49-F238E27FC236}">
              <a16:creationId xmlns:a16="http://schemas.microsoft.com/office/drawing/2014/main" id="{4969CF70-57B7-4023-A6CA-F0D6240E765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36" name="AutoShape 31">
          <a:extLst>
            <a:ext uri="{FF2B5EF4-FFF2-40B4-BE49-F238E27FC236}">
              <a16:creationId xmlns:a16="http://schemas.microsoft.com/office/drawing/2014/main" id="{C465FCB3-58F3-46B5-AFAB-C911C397E52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37" name="AutoShape 31">
          <a:extLst>
            <a:ext uri="{FF2B5EF4-FFF2-40B4-BE49-F238E27FC236}">
              <a16:creationId xmlns:a16="http://schemas.microsoft.com/office/drawing/2014/main" id="{46DA687A-3608-4C43-8CB6-91E61F22CDB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38" name="AutoShape 31">
          <a:extLst>
            <a:ext uri="{FF2B5EF4-FFF2-40B4-BE49-F238E27FC236}">
              <a16:creationId xmlns:a16="http://schemas.microsoft.com/office/drawing/2014/main" id="{E98E6127-33FD-4ECD-B0BC-1F1FCE048C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39" name="AutoShape 31">
          <a:extLst>
            <a:ext uri="{FF2B5EF4-FFF2-40B4-BE49-F238E27FC236}">
              <a16:creationId xmlns:a16="http://schemas.microsoft.com/office/drawing/2014/main" id="{34CA6703-5CD3-4174-9F1B-1765A0F63D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40" name="AutoShape 31">
          <a:extLst>
            <a:ext uri="{FF2B5EF4-FFF2-40B4-BE49-F238E27FC236}">
              <a16:creationId xmlns:a16="http://schemas.microsoft.com/office/drawing/2014/main" id="{38FD9107-8D2C-4848-942F-5F28DF7D95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41" name="AutoShape 31">
          <a:extLst>
            <a:ext uri="{FF2B5EF4-FFF2-40B4-BE49-F238E27FC236}">
              <a16:creationId xmlns:a16="http://schemas.microsoft.com/office/drawing/2014/main" id="{27CFB30A-2265-4F72-88F7-B64B8B419E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42" name="AutoShape 31">
          <a:extLst>
            <a:ext uri="{FF2B5EF4-FFF2-40B4-BE49-F238E27FC236}">
              <a16:creationId xmlns:a16="http://schemas.microsoft.com/office/drawing/2014/main" id="{CD1B1E9A-F74D-49BD-871B-796D8AB61C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43" name="AutoShape 31">
          <a:extLst>
            <a:ext uri="{FF2B5EF4-FFF2-40B4-BE49-F238E27FC236}">
              <a16:creationId xmlns:a16="http://schemas.microsoft.com/office/drawing/2014/main" id="{E12FA750-5719-4E80-A48D-386298EF8B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44" name="AutoShape 31">
          <a:extLst>
            <a:ext uri="{FF2B5EF4-FFF2-40B4-BE49-F238E27FC236}">
              <a16:creationId xmlns:a16="http://schemas.microsoft.com/office/drawing/2014/main" id="{988E9EB2-17B0-4ECF-9150-555843C2DD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45" name="AutoShape 31">
          <a:extLst>
            <a:ext uri="{FF2B5EF4-FFF2-40B4-BE49-F238E27FC236}">
              <a16:creationId xmlns:a16="http://schemas.microsoft.com/office/drawing/2014/main" id="{F982D4D3-C684-4C82-8736-629C54B11A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46" name="AutoShape 31">
          <a:extLst>
            <a:ext uri="{FF2B5EF4-FFF2-40B4-BE49-F238E27FC236}">
              <a16:creationId xmlns:a16="http://schemas.microsoft.com/office/drawing/2014/main" id="{4C277784-A054-40F0-9CA5-EFA760861D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47" name="AutoShape 31">
          <a:extLst>
            <a:ext uri="{FF2B5EF4-FFF2-40B4-BE49-F238E27FC236}">
              <a16:creationId xmlns:a16="http://schemas.microsoft.com/office/drawing/2014/main" id="{55645EC6-0E56-4A0E-A211-BD500C6CCC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48" name="AutoShape 31">
          <a:extLst>
            <a:ext uri="{FF2B5EF4-FFF2-40B4-BE49-F238E27FC236}">
              <a16:creationId xmlns:a16="http://schemas.microsoft.com/office/drawing/2014/main" id="{BCC709C4-B68E-4448-A5F0-D595ECD6DC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49" name="AutoShape 31">
          <a:extLst>
            <a:ext uri="{FF2B5EF4-FFF2-40B4-BE49-F238E27FC236}">
              <a16:creationId xmlns:a16="http://schemas.microsoft.com/office/drawing/2014/main" id="{EA622758-4AAA-4E3C-A009-3ED76AE433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50" name="AutoShape 31">
          <a:extLst>
            <a:ext uri="{FF2B5EF4-FFF2-40B4-BE49-F238E27FC236}">
              <a16:creationId xmlns:a16="http://schemas.microsoft.com/office/drawing/2014/main" id="{AC40EC6B-2385-496D-A741-24DB4B2209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51" name="AutoShape 31">
          <a:extLst>
            <a:ext uri="{FF2B5EF4-FFF2-40B4-BE49-F238E27FC236}">
              <a16:creationId xmlns:a16="http://schemas.microsoft.com/office/drawing/2014/main" id="{E73265B7-458F-40CF-A390-BEFCD7C75A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52" name="AutoShape 31">
          <a:extLst>
            <a:ext uri="{FF2B5EF4-FFF2-40B4-BE49-F238E27FC236}">
              <a16:creationId xmlns:a16="http://schemas.microsoft.com/office/drawing/2014/main" id="{B525B47C-9A5A-4B01-8EF5-A6003C685C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53" name="AutoShape 31">
          <a:extLst>
            <a:ext uri="{FF2B5EF4-FFF2-40B4-BE49-F238E27FC236}">
              <a16:creationId xmlns:a16="http://schemas.microsoft.com/office/drawing/2014/main" id="{00F068BB-97CC-46BC-A70A-877FF2B25D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54" name="AutoShape 31">
          <a:extLst>
            <a:ext uri="{FF2B5EF4-FFF2-40B4-BE49-F238E27FC236}">
              <a16:creationId xmlns:a16="http://schemas.microsoft.com/office/drawing/2014/main" id="{45A25EFA-ABEE-4820-B529-D6139488D0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55" name="AutoShape 31">
          <a:extLst>
            <a:ext uri="{FF2B5EF4-FFF2-40B4-BE49-F238E27FC236}">
              <a16:creationId xmlns:a16="http://schemas.microsoft.com/office/drawing/2014/main" id="{FB1A6810-845B-4567-B9AC-C6C1301382E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56" name="AutoShape 31">
          <a:extLst>
            <a:ext uri="{FF2B5EF4-FFF2-40B4-BE49-F238E27FC236}">
              <a16:creationId xmlns:a16="http://schemas.microsoft.com/office/drawing/2014/main" id="{90001E4F-BF6D-46D8-975E-0053FED337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57" name="AutoShape 31">
          <a:extLst>
            <a:ext uri="{FF2B5EF4-FFF2-40B4-BE49-F238E27FC236}">
              <a16:creationId xmlns:a16="http://schemas.microsoft.com/office/drawing/2014/main" id="{96FEF9D5-32BC-400F-A285-B397A8305B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58" name="AutoShape 31">
          <a:extLst>
            <a:ext uri="{FF2B5EF4-FFF2-40B4-BE49-F238E27FC236}">
              <a16:creationId xmlns:a16="http://schemas.microsoft.com/office/drawing/2014/main" id="{9810FC57-6A6F-495E-9F57-B8DE774EB2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59" name="AutoShape 31">
          <a:extLst>
            <a:ext uri="{FF2B5EF4-FFF2-40B4-BE49-F238E27FC236}">
              <a16:creationId xmlns:a16="http://schemas.microsoft.com/office/drawing/2014/main" id="{5CF1C8AC-F9F7-48DA-ADE7-E9534FC4842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60" name="AutoShape 31">
          <a:extLst>
            <a:ext uri="{FF2B5EF4-FFF2-40B4-BE49-F238E27FC236}">
              <a16:creationId xmlns:a16="http://schemas.microsoft.com/office/drawing/2014/main" id="{C77F564C-F2F8-4E4B-845D-F90A0DE9C29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61" name="AutoShape 31">
          <a:extLst>
            <a:ext uri="{FF2B5EF4-FFF2-40B4-BE49-F238E27FC236}">
              <a16:creationId xmlns:a16="http://schemas.microsoft.com/office/drawing/2014/main" id="{690AB145-9F06-476A-91F4-9624CFBFBE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62" name="AutoShape 31">
          <a:extLst>
            <a:ext uri="{FF2B5EF4-FFF2-40B4-BE49-F238E27FC236}">
              <a16:creationId xmlns:a16="http://schemas.microsoft.com/office/drawing/2014/main" id="{3863876F-0D6E-40D6-9600-6A5DEDC725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63" name="AutoShape 31">
          <a:extLst>
            <a:ext uri="{FF2B5EF4-FFF2-40B4-BE49-F238E27FC236}">
              <a16:creationId xmlns:a16="http://schemas.microsoft.com/office/drawing/2014/main" id="{0485340E-D8FF-4459-B136-F6D54F0DCA9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64" name="AutoShape 31">
          <a:extLst>
            <a:ext uri="{FF2B5EF4-FFF2-40B4-BE49-F238E27FC236}">
              <a16:creationId xmlns:a16="http://schemas.microsoft.com/office/drawing/2014/main" id="{11A02626-CA0B-4F04-9713-F111700699D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65" name="AutoShape 31">
          <a:extLst>
            <a:ext uri="{FF2B5EF4-FFF2-40B4-BE49-F238E27FC236}">
              <a16:creationId xmlns:a16="http://schemas.microsoft.com/office/drawing/2014/main" id="{992586B3-3DBF-4404-9862-73DCC53EF2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66" name="AutoShape 31">
          <a:extLst>
            <a:ext uri="{FF2B5EF4-FFF2-40B4-BE49-F238E27FC236}">
              <a16:creationId xmlns:a16="http://schemas.microsoft.com/office/drawing/2014/main" id="{1C4758A8-DE76-45A9-A390-8504ABD10C6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67" name="AutoShape 31">
          <a:extLst>
            <a:ext uri="{FF2B5EF4-FFF2-40B4-BE49-F238E27FC236}">
              <a16:creationId xmlns:a16="http://schemas.microsoft.com/office/drawing/2014/main" id="{16D92BF8-330C-4D1D-A904-56085264D8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68" name="AutoShape 31">
          <a:extLst>
            <a:ext uri="{FF2B5EF4-FFF2-40B4-BE49-F238E27FC236}">
              <a16:creationId xmlns:a16="http://schemas.microsoft.com/office/drawing/2014/main" id="{7C19AA08-F752-47AF-BEBD-DA7EA304B70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69" name="AutoShape 31">
          <a:extLst>
            <a:ext uri="{FF2B5EF4-FFF2-40B4-BE49-F238E27FC236}">
              <a16:creationId xmlns:a16="http://schemas.microsoft.com/office/drawing/2014/main" id="{BE94B28A-A3A5-4996-93F5-562C648118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70" name="AutoShape 31">
          <a:extLst>
            <a:ext uri="{FF2B5EF4-FFF2-40B4-BE49-F238E27FC236}">
              <a16:creationId xmlns:a16="http://schemas.microsoft.com/office/drawing/2014/main" id="{5D36B908-C121-4644-9757-E3D5ACB30C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71" name="AutoShape 31">
          <a:extLst>
            <a:ext uri="{FF2B5EF4-FFF2-40B4-BE49-F238E27FC236}">
              <a16:creationId xmlns:a16="http://schemas.microsoft.com/office/drawing/2014/main" id="{200FDE13-ED73-44AD-875D-8146FB4CB1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72" name="AutoShape 31">
          <a:extLst>
            <a:ext uri="{FF2B5EF4-FFF2-40B4-BE49-F238E27FC236}">
              <a16:creationId xmlns:a16="http://schemas.microsoft.com/office/drawing/2014/main" id="{B1B213CA-E8DD-41E6-B1BA-134DC246049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73" name="AutoShape 31">
          <a:extLst>
            <a:ext uri="{FF2B5EF4-FFF2-40B4-BE49-F238E27FC236}">
              <a16:creationId xmlns:a16="http://schemas.microsoft.com/office/drawing/2014/main" id="{4383543C-68B8-4B12-A485-498BB264FF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74" name="AutoShape 31">
          <a:extLst>
            <a:ext uri="{FF2B5EF4-FFF2-40B4-BE49-F238E27FC236}">
              <a16:creationId xmlns:a16="http://schemas.microsoft.com/office/drawing/2014/main" id="{7D0654D3-1803-4530-814F-5DF32BF264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75" name="AutoShape 31">
          <a:extLst>
            <a:ext uri="{FF2B5EF4-FFF2-40B4-BE49-F238E27FC236}">
              <a16:creationId xmlns:a16="http://schemas.microsoft.com/office/drawing/2014/main" id="{23C1DB86-6425-4715-BFB5-873434AC9A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76" name="AutoShape 31">
          <a:extLst>
            <a:ext uri="{FF2B5EF4-FFF2-40B4-BE49-F238E27FC236}">
              <a16:creationId xmlns:a16="http://schemas.microsoft.com/office/drawing/2014/main" id="{E72BD4C9-6664-4354-95F4-D8DA22C16B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77" name="AutoShape 31">
          <a:extLst>
            <a:ext uri="{FF2B5EF4-FFF2-40B4-BE49-F238E27FC236}">
              <a16:creationId xmlns:a16="http://schemas.microsoft.com/office/drawing/2014/main" id="{E20FF655-870E-4511-9290-9890AF58F3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78" name="AutoShape 31">
          <a:extLst>
            <a:ext uri="{FF2B5EF4-FFF2-40B4-BE49-F238E27FC236}">
              <a16:creationId xmlns:a16="http://schemas.microsoft.com/office/drawing/2014/main" id="{4F61F457-9B79-48DF-AE01-294CAAC36D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79" name="AutoShape 31">
          <a:extLst>
            <a:ext uri="{FF2B5EF4-FFF2-40B4-BE49-F238E27FC236}">
              <a16:creationId xmlns:a16="http://schemas.microsoft.com/office/drawing/2014/main" id="{209A2B35-F4AE-4B4B-8CC1-BB69BD8E404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80" name="AutoShape 31">
          <a:extLst>
            <a:ext uri="{FF2B5EF4-FFF2-40B4-BE49-F238E27FC236}">
              <a16:creationId xmlns:a16="http://schemas.microsoft.com/office/drawing/2014/main" id="{9DD3CECD-F399-45FE-98F3-246F51F6B3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81" name="AutoShape 31">
          <a:extLst>
            <a:ext uri="{FF2B5EF4-FFF2-40B4-BE49-F238E27FC236}">
              <a16:creationId xmlns:a16="http://schemas.microsoft.com/office/drawing/2014/main" id="{B57D386D-AA87-46EB-BD59-4E7EDA4066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82" name="AutoShape 31">
          <a:extLst>
            <a:ext uri="{FF2B5EF4-FFF2-40B4-BE49-F238E27FC236}">
              <a16:creationId xmlns:a16="http://schemas.microsoft.com/office/drawing/2014/main" id="{E82AD619-ECAE-457F-B03A-85507F65AF4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83" name="AutoShape 31">
          <a:extLst>
            <a:ext uri="{FF2B5EF4-FFF2-40B4-BE49-F238E27FC236}">
              <a16:creationId xmlns:a16="http://schemas.microsoft.com/office/drawing/2014/main" id="{05CE3030-54C9-45F7-AADC-B0D71AFA432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84" name="AutoShape 31">
          <a:extLst>
            <a:ext uri="{FF2B5EF4-FFF2-40B4-BE49-F238E27FC236}">
              <a16:creationId xmlns:a16="http://schemas.microsoft.com/office/drawing/2014/main" id="{F07AF1D6-81AA-460B-9D8C-8CCD3DFF47C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85" name="AutoShape 31">
          <a:extLst>
            <a:ext uri="{FF2B5EF4-FFF2-40B4-BE49-F238E27FC236}">
              <a16:creationId xmlns:a16="http://schemas.microsoft.com/office/drawing/2014/main" id="{DCB6A16A-F81B-4453-978A-130971065D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86" name="AutoShape 31">
          <a:extLst>
            <a:ext uri="{FF2B5EF4-FFF2-40B4-BE49-F238E27FC236}">
              <a16:creationId xmlns:a16="http://schemas.microsoft.com/office/drawing/2014/main" id="{700F9603-D775-4D1D-91B7-8E7762F8C8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87" name="AutoShape 31">
          <a:extLst>
            <a:ext uri="{FF2B5EF4-FFF2-40B4-BE49-F238E27FC236}">
              <a16:creationId xmlns:a16="http://schemas.microsoft.com/office/drawing/2014/main" id="{207B30B4-DB0C-4D71-BDB2-754BFFD41F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88" name="AutoShape 31">
          <a:extLst>
            <a:ext uri="{FF2B5EF4-FFF2-40B4-BE49-F238E27FC236}">
              <a16:creationId xmlns:a16="http://schemas.microsoft.com/office/drawing/2014/main" id="{74860711-AE16-4B99-BA0A-E3C42ABF46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89" name="AutoShape 31">
          <a:extLst>
            <a:ext uri="{FF2B5EF4-FFF2-40B4-BE49-F238E27FC236}">
              <a16:creationId xmlns:a16="http://schemas.microsoft.com/office/drawing/2014/main" id="{B7948F71-76AE-4888-BB46-D417A9B43F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90" name="AutoShape 31">
          <a:extLst>
            <a:ext uri="{FF2B5EF4-FFF2-40B4-BE49-F238E27FC236}">
              <a16:creationId xmlns:a16="http://schemas.microsoft.com/office/drawing/2014/main" id="{6FBEF2C6-1FBE-4026-A9B3-0A49B2F91A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91" name="AutoShape 31">
          <a:extLst>
            <a:ext uri="{FF2B5EF4-FFF2-40B4-BE49-F238E27FC236}">
              <a16:creationId xmlns:a16="http://schemas.microsoft.com/office/drawing/2014/main" id="{F3F8445E-D676-4AFE-ABEB-4BEA2C479A3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92" name="AutoShape 31">
          <a:extLst>
            <a:ext uri="{FF2B5EF4-FFF2-40B4-BE49-F238E27FC236}">
              <a16:creationId xmlns:a16="http://schemas.microsoft.com/office/drawing/2014/main" id="{5952C79E-014B-40E8-A7DF-D7EC0D8733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93" name="AutoShape 31">
          <a:extLst>
            <a:ext uri="{FF2B5EF4-FFF2-40B4-BE49-F238E27FC236}">
              <a16:creationId xmlns:a16="http://schemas.microsoft.com/office/drawing/2014/main" id="{9240DDBA-09B5-4F58-960C-4FB4B75182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94" name="AutoShape 31">
          <a:extLst>
            <a:ext uri="{FF2B5EF4-FFF2-40B4-BE49-F238E27FC236}">
              <a16:creationId xmlns:a16="http://schemas.microsoft.com/office/drawing/2014/main" id="{DFB06816-4E67-444F-8923-95387AC60A5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95" name="AutoShape 31">
          <a:extLst>
            <a:ext uri="{FF2B5EF4-FFF2-40B4-BE49-F238E27FC236}">
              <a16:creationId xmlns:a16="http://schemas.microsoft.com/office/drawing/2014/main" id="{F7F1AE6C-F123-4495-9C4A-1A9E2B4E5DA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96" name="AutoShape 31">
          <a:extLst>
            <a:ext uri="{FF2B5EF4-FFF2-40B4-BE49-F238E27FC236}">
              <a16:creationId xmlns:a16="http://schemas.microsoft.com/office/drawing/2014/main" id="{DE09B7B6-3ADD-4800-99AF-AFF01A3BDD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97" name="AutoShape 31">
          <a:extLst>
            <a:ext uri="{FF2B5EF4-FFF2-40B4-BE49-F238E27FC236}">
              <a16:creationId xmlns:a16="http://schemas.microsoft.com/office/drawing/2014/main" id="{A2534DA7-CFCC-4882-8579-3FAA654D16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98" name="AutoShape 31">
          <a:extLst>
            <a:ext uri="{FF2B5EF4-FFF2-40B4-BE49-F238E27FC236}">
              <a16:creationId xmlns:a16="http://schemas.microsoft.com/office/drawing/2014/main" id="{2C6D2732-5901-480F-82E1-D462964FD6F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799" name="AutoShape 31">
          <a:extLst>
            <a:ext uri="{FF2B5EF4-FFF2-40B4-BE49-F238E27FC236}">
              <a16:creationId xmlns:a16="http://schemas.microsoft.com/office/drawing/2014/main" id="{029B6FAF-078E-4AB8-A03F-CC741EB4DD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00" name="AutoShape 31">
          <a:extLst>
            <a:ext uri="{FF2B5EF4-FFF2-40B4-BE49-F238E27FC236}">
              <a16:creationId xmlns:a16="http://schemas.microsoft.com/office/drawing/2014/main" id="{3737F363-8CA9-40DA-9CE9-E753FB6B7A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01" name="AutoShape 31">
          <a:extLst>
            <a:ext uri="{FF2B5EF4-FFF2-40B4-BE49-F238E27FC236}">
              <a16:creationId xmlns:a16="http://schemas.microsoft.com/office/drawing/2014/main" id="{0AB5D42B-40F9-4162-A89B-B97ACF06A8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02" name="AutoShape 31">
          <a:extLst>
            <a:ext uri="{FF2B5EF4-FFF2-40B4-BE49-F238E27FC236}">
              <a16:creationId xmlns:a16="http://schemas.microsoft.com/office/drawing/2014/main" id="{4FF516C3-C73B-45CA-9823-1EFF48D200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03" name="AutoShape 31">
          <a:extLst>
            <a:ext uri="{FF2B5EF4-FFF2-40B4-BE49-F238E27FC236}">
              <a16:creationId xmlns:a16="http://schemas.microsoft.com/office/drawing/2014/main" id="{1FA012D4-E317-4C0B-B38D-C0F9A4327C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04" name="AutoShape 31">
          <a:extLst>
            <a:ext uri="{FF2B5EF4-FFF2-40B4-BE49-F238E27FC236}">
              <a16:creationId xmlns:a16="http://schemas.microsoft.com/office/drawing/2014/main" id="{1674A0A8-F1E4-4975-A44C-1DE5BDCF47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05" name="AutoShape 31">
          <a:extLst>
            <a:ext uri="{FF2B5EF4-FFF2-40B4-BE49-F238E27FC236}">
              <a16:creationId xmlns:a16="http://schemas.microsoft.com/office/drawing/2014/main" id="{F4C0A3DB-3FB0-48BE-8F02-CC73FF42015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06" name="AutoShape 31">
          <a:extLst>
            <a:ext uri="{FF2B5EF4-FFF2-40B4-BE49-F238E27FC236}">
              <a16:creationId xmlns:a16="http://schemas.microsoft.com/office/drawing/2014/main" id="{806C8A10-CE70-4FBF-8ACE-AE98CA9623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07" name="AutoShape 31">
          <a:extLst>
            <a:ext uri="{FF2B5EF4-FFF2-40B4-BE49-F238E27FC236}">
              <a16:creationId xmlns:a16="http://schemas.microsoft.com/office/drawing/2014/main" id="{2B643C34-6747-4E1C-8A75-6DA58855DD5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08" name="AutoShape 31">
          <a:extLst>
            <a:ext uri="{FF2B5EF4-FFF2-40B4-BE49-F238E27FC236}">
              <a16:creationId xmlns:a16="http://schemas.microsoft.com/office/drawing/2014/main" id="{5A71F337-3E2E-45CF-890B-3A07E9D18A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09" name="AutoShape 31">
          <a:extLst>
            <a:ext uri="{FF2B5EF4-FFF2-40B4-BE49-F238E27FC236}">
              <a16:creationId xmlns:a16="http://schemas.microsoft.com/office/drawing/2014/main" id="{943AC851-A698-46C6-841F-089DFD36A9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10" name="AutoShape 31">
          <a:extLst>
            <a:ext uri="{FF2B5EF4-FFF2-40B4-BE49-F238E27FC236}">
              <a16:creationId xmlns:a16="http://schemas.microsoft.com/office/drawing/2014/main" id="{A37A4292-1EAE-4043-9610-8A9054D270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11" name="AutoShape 31">
          <a:extLst>
            <a:ext uri="{FF2B5EF4-FFF2-40B4-BE49-F238E27FC236}">
              <a16:creationId xmlns:a16="http://schemas.microsoft.com/office/drawing/2014/main" id="{A43F9045-55A8-42D4-8A5F-A6B6091C02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12" name="AutoShape 31">
          <a:extLst>
            <a:ext uri="{FF2B5EF4-FFF2-40B4-BE49-F238E27FC236}">
              <a16:creationId xmlns:a16="http://schemas.microsoft.com/office/drawing/2014/main" id="{3798BFEC-1E40-4BB5-8256-B1FD16B4A0A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13" name="AutoShape 31">
          <a:extLst>
            <a:ext uri="{FF2B5EF4-FFF2-40B4-BE49-F238E27FC236}">
              <a16:creationId xmlns:a16="http://schemas.microsoft.com/office/drawing/2014/main" id="{40E0F2A6-2AB6-41CC-9CE4-7AEFDB5459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14" name="AutoShape 31">
          <a:extLst>
            <a:ext uri="{FF2B5EF4-FFF2-40B4-BE49-F238E27FC236}">
              <a16:creationId xmlns:a16="http://schemas.microsoft.com/office/drawing/2014/main" id="{4D8F0A2C-DA18-4914-8D26-F859E07C96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15" name="AutoShape 31">
          <a:extLst>
            <a:ext uri="{FF2B5EF4-FFF2-40B4-BE49-F238E27FC236}">
              <a16:creationId xmlns:a16="http://schemas.microsoft.com/office/drawing/2014/main" id="{357D43D3-A73E-40E8-83B0-14B08B9FBCA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16" name="AutoShape 31">
          <a:extLst>
            <a:ext uri="{FF2B5EF4-FFF2-40B4-BE49-F238E27FC236}">
              <a16:creationId xmlns:a16="http://schemas.microsoft.com/office/drawing/2014/main" id="{22ECEC83-FBD7-4ABB-9134-B84F06C7C4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17" name="AutoShape 31">
          <a:extLst>
            <a:ext uri="{FF2B5EF4-FFF2-40B4-BE49-F238E27FC236}">
              <a16:creationId xmlns:a16="http://schemas.microsoft.com/office/drawing/2014/main" id="{63D5129F-2B3B-4935-81DC-4488065CB0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18" name="AutoShape 31">
          <a:extLst>
            <a:ext uri="{FF2B5EF4-FFF2-40B4-BE49-F238E27FC236}">
              <a16:creationId xmlns:a16="http://schemas.microsoft.com/office/drawing/2014/main" id="{F271A4D7-2243-469A-8E0F-1B21B207ED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19" name="AutoShape 31">
          <a:extLst>
            <a:ext uri="{FF2B5EF4-FFF2-40B4-BE49-F238E27FC236}">
              <a16:creationId xmlns:a16="http://schemas.microsoft.com/office/drawing/2014/main" id="{71E7C0E0-11BD-4B5C-A09F-54ADB0D40B3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20" name="AutoShape 31">
          <a:extLst>
            <a:ext uri="{FF2B5EF4-FFF2-40B4-BE49-F238E27FC236}">
              <a16:creationId xmlns:a16="http://schemas.microsoft.com/office/drawing/2014/main" id="{122FD45D-B228-4CC2-B3D6-BAB7099B9F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21" name="AutoShape 31">
          <a:extLst>
            <a:ext uri="{FF2B5EF4-FFF2-40B4-BE49-F238E27FC236}">
              <a16:creationId xmlns:a16="http://schemas.microsoft.com/office/drawing/2014/main" id="{CD83BE39-F611-4E19-BB01-521B727413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22" name="AutoShape 31">
          <a:extLst>
            <a:ext uri="{FF2B5EF4-FFF2-40B4-BE49-F238E27FC236}">
              <a16:creationId xmlns:a16="http://schemas.microsoft.com/office/drawing/2014/main" id="{84E5AF9D-F699-438C-B263-86803BFA34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23" name="AutoShape 31">
          <a:extLst>
            <a:ext uri="{FF2B5EF4-FFF2-40B4-BE49-F238E27FC236}">
              <a16:creationId xmlns:a16="http://schemas.microsoft.com/office/drawing/2014/main" id="{EA9C6A48-2C06-4071-A56B-542F9D63A8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24" name="AutoShape 31">
          <a:extLst>
            <a:ext uri="{FF2B5EF4-FFF2-40B4-BE49-F238E27FC236}">
              <a16:creationId xmlns:a16="http://schemas.microsoft.com/office/drawing/2014/main" id="{5AA3EA48-226F-4D2F-B008-7B3A87C5B2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25" name="AutoShape 31">
          <a:extLst>
            <a:ext uri="{FF2B5EF4-FFF2-40B4-BE49-F238E27FC236}">
              <a16:creationId xmlns:a16="http://schemas.microsoft.com/office/drawing/2014/main" id="{7DA95A75-D38E-47BC-A870-95AB83E352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26" name="AutoShape 31">
          <a:extLst>
            <a:ext uri="{FF2B5EF4-FFF2-40B4-BE49-F238E27FC236}">
              <a16:creationId xmlns:a16="http://schemas.microsoft.com/office/drawing/2014/main" id="{B5AB06E8-CEDF-4F06-855A-6D7E9F2031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27" name="AutoShape 31">
          <a:extLst>
            <a:ext uri="{FF2B5EF4-FFF2-40B4-BE49-F238E27FC236}">
              <a16:creationId xmlns:a16="http://schemas.microsoft.com/office/drawing/2014/main" id="{275CC378-B70F-4FE5-A5EA-790875025B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28" name="AutoShape 31">
          <a:extLst>
            <a:ext uri="{FF2B5EF4-FFF2-40B4-BE49-F238E27FC236}">
              <a16:creationId xmlns:a16="http://schemas.microsoft.com/office/drawing/2014/main" id="{CC03E918-AAF0-4E49-BBC7-6BEB2F3330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29" name="AutoShape 31">
          <a:extLst>
            <a:ext uri="{FF2B5EF4-FFF2-40B4-BE49-F238E27FC236}">
              <a16:creationId xmlns:a16="http://schemas.microsoft.com/office/drawing/2014/main" id="{48876F2E-CE1B-4F10-8160-C83955A71F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30" name="AutoShape 31">
          <a:extLst>
            <a:ext uri="{FF2B5EF4-FFF2-40B4-BE49-F238E27FC236}">
              <a16:creationId xmlns:a16="http://schemas.microsoft.com/office/drawing/2014/main" id="{B6902A28-7803-4960-84D4-096058AD23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31" name="AutoShape 31">
          <a:extLst>
            <a:ext uri="{FF2B5EF4-FFF2-40B4-BE49-F238E27FC236}">
              <a16:creationId xmlns:a16="http://schemas.microsoft.com/office/drawing/2014/main" id="{42320419-7BFB-4C45-921C-C99563647A4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32" name="AutoShape 31">
          <a:extLst>
            <a:ext uri="{FF2B5EF4-FFF2-40B4-BE49-F238E27FC236}">
              <a16:creationId xmlns:a16="http://schemas.microsoft.com/office/drawing/2014/main" id="{A5BB76C4-8916-47DF-B759-939B35128E3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33" name="AutoShape 31">
          <a:extLst>
            <a:ext uri="{FF2B5EF4-FFF2-40B4-BE49-F238E27FC236}">
              <a16:creationId xmlns:a16="http://schemas.microsoft.com/office/drawing/2014/main" id="{2D117279-C0BF-4AC2-99F9-BF840CCE7E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34" name="AutoShape 31">
          <a:extLst>
            <a:ext uri="{FF2B5EF4-FFF2-40B4-BE49-F238E27FC236}">
              <a16:creationId xmlns:a16="http://schemas.microsoft.com/office/drawing/2014/main" id="{CD411DF9-C4BF-447C-81AB-E46E6ADEAB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35" name="AutoShape 31">
          <a:extLst>
            <a:ext uri="{FF2B5EF4-FFF2-40B4-BE49-F238E27FC236}">
              <a16:creationId xmlns:a16="http://schemas.microsoft.com/office/drawing/2014/main" id="{644C6359-42DD-4269-A0B3-A01328C1C4B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36" name="AutoShape 31">
          <a:extLst>
            <a:ext uri="{FF2B5EF4-FFF2-40B4-BE49-F238E27FC236}">
              <a16:creationId xmlns:a16="http://schemas.microsoft.com/office/drawing/2014/main" id="{D075AEBE-584C-41D1-BE30-6C0EFCF5E12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37" name="AutoShape 31">
          <a:extLst>
            <a:ext uri="{FF2B5EF4-FFF2-40B4-BE49-F238E27FC236}">
              <a16:creationId xmlns:a16="http://schemas.microsoft.com/office/drawing/2014/main" id="{5D32172C-EB5C-4838-9999-0E560FF8FC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38" name="AutoShape 31">
          <a:extLst>
            <a:ext uri="{FF2B5EF4-FFF2-40B4-BE49-F238E27FC236}">
              <a16:creationId xmlns:a16="http://schemas.microsoft.com/office/drawing/2014/main" id="{7B788705-7632-416A-8DB2-692F05053CA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39" name="AutoShape 31">
          <a:extLst>
            <a:ext uri="{FF2B5EF4-FFF2-40B4-BE49-F238E27FC236}">
              <a16:creationId xmlns:a16="http://schemas.microsoft.com/office/drawing/2014/main" id="{A28BDC7C-D19C-4E87-BC8E-5DBD71366FA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40" name="AutoShape 31">
          <a:extLst>
            <a:ext uri="{FF2B5EF4-FFF2-40B4-BE49-F238E27FC236}">
              <a16:creationId xmlns:a16="http://schemas.microsoft.com/office/drawing/2014/main" id="{D18D98E1-6B97-40BE-A69D-B8B6FF2716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41" name="AutoShape 31">
          <a:extLst>
            <a:ext uri="{FF2B5EF4-FFF2-40B4-BE49-F238E27FC236}">
              <a16:creationId xmlns:a16="http://schemas.microsoft.com/office/drawing/2014/main" id="{7651CB2E-6C51-4D2A-9098-8400D84CEDB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42" name="AutoShape 31">
          <a:extLst>
            <a:ext uri="{FF2B5EF4-FFF2-40B4-BE49-F238E27FC236}">
              <a16:creationId xmlns:a16="http://schemas.microsoft.com/office/drawing/2014/main" id="{D69C0AFA-574C-4FDD-B638-F012FC9569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43" name="AutoShape 31">
          <a:extLst>
            <a:ext uri="{FF2B5EF4-FFF2-40B4-BE49-F238E27FC236}">
              <a16:creationId xmlns:a16="http://schemas.microsoft.com/office/drawing/2014/main" id="{5C2FE025-3A52-4E2F-B3D2-473480875E6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44" name="AutoShape 31">
          <a:extLst>
            <a:ext uri="{FF2B5EF4-FFF2-40B4-BE49-F238E27FC236}">
              <a16:creationId xmlns:a16="http://schemas.microsoft.com/office/drawing/2014/main" id="{18C78F64-7859-45AF-AD66-E8BCE250D1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45" name="AutoShape 31">
          <a:extLst>
            <a:ext uri="{FF2B5EF4-FFF2-40B4-BE49-F238E27FC236}">
              <a16:creationId xmlns:a16="http://schemas.microsoft.com/office/drawing/2014/main" id="{4366D974-D149-4CC9-82C5-14588C6B1E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46" name="AutoShape 31">
          <a:extLst>
            <a:ext uri="{FF2B5EF4-FFF2-40B4-BE49-F238E27FC236}">
              <a16:creationId xmlns:a16="http://schemas.microsoft.com/office/drawing/2014/main" id="{12890F16-4436-40B4-A5DF-401F7E7C661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47" name="AutoShape 31">
          <a:extLst>
            <a:ext uri="{FF2B5EF4-FFF2-40B4-BE49-F238E27FC236}">
              <a16:creationId xmlns:a16="http://schemas.microsoft.com/office/drawing/2014/main" id="{FE86158F-8CDD-4CF1-888B-031EA8B6002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48" name="AutoShape 31">
          <a:extLst>
            <a:ext uri="{FF2B5EF4-FFF2-40B4-BE49-F238E27FC236}">
              <a16:creationId xmlns:a16="http://schemas.microsoft.com/office/drawing/2014/main" id="{1EE4CDA7-196D-4D89-A153-F299F177CD2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49" name="AutoShape 31">
          <a:extLst>
            <a:ext uri="{FF2B5EF4-FFF2-40B4-BE49-F238E27FC236}">
              <a16:creationId xmlns:a16="http://schemas.microsoft.com/office/drawing/2014/main" id="{95D34CB6-8D08-4EBE-BA6E-95B22781624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50" name="AutoShape 31">
          <a:extLst>
            <a:ext uri="{FF2B5EF4-FFF2-40B4-BE49-F238E27FC236}">
              <a16:creationId xmlns:a16="http://schemas.microsoft.com/office/drawing/2014/main" id="{AC38944C-A44B-461D-A74F-CFF1A95632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51" name="AutoShape 31">
          <a:extLst>
            <a:ext uri="{FF2B5EF4-FFF2-40B4-BE49-F238E27FC236}">
              <a16:creationId xmlns:a16="http://schemas.microsoft.com/office/drawing/2014/main" id="{D77AAD0D-1646-4FD9-9DC3-D1F112611C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52" name="AutoShape 31">
          <a:extLst>
            <a:ext uri="{FF2B5EF4-FFF2-40B4-BE49-F238E27FC236}">
              <a16:creationId xmlns:a16="http://schemas.microsoft.com/office/drawing/2014/main" id="{BEB18ECD-4E36-4519-B922-09350ECFAF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53" name="AutoShape 31">
          <a:extLst>
            <a:ext uri="{FF2B5EF4-FFF2-40B4-BE49-F238E27FC236}">
              <a16:creationId xmlns:a16="http://schemas.microsoft.com/office/drawing/2014/main" id="{77B127E7-D41D-488C-A4FB-8D1F6A8035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54" name="AutoShape 31">
          <a:extLst>
            <a:ext uri="{FF2B5EF4-FFF2-40B4-BE49-F238E27FC236}">
              <a16:creationId xmlns:a16="http://schemas.microsoft.com/office/drawing/2014/main" id="{61CEB7FB-58AE-4E22-9DAC-D0669ABFB5A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55" name="AutoShape 31">
          <a:extLst>
            <a:ext uri="{FF2B5EF4-FFF2-40B4-BE49-F238E27FC236}">
              <a16:creationId xmlns:a16="http://schemas.microsoft.com/office/drawing/2014/main" id="{DC53B107-3C28-4042-9D18-AC033AE8DB7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56" name="AutoShape 31">
          <a:extLst>
            <a:ext uri="{FF2B5EF4-FFF2-40B4-BE49-F238E27FC236}">
              <a16:creationId xmlns:a16="http://schemas.microsoft.com/office/drawing/2014/main" id="{7ADED8B4-E55E-4EB5-8B57-8E51AB2557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57" name="AutoShape 31">
          <a:extLst>
            <a:ext uri="{FF2B5EF4-FFF2-40B4-BE49-F238E27FC236}">
              <a16:creationId xmlns:a16="http://schemas.microsoft.com/office/drawing/2014/main" id="{2EB67FB3-6FE2-4C23-8BB2-DC002C9A0C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58" name="AutoShape 31">
          <a:extLst>
            <a:ext uri="{FF2B5EF4-FFF2-40B4-BE49-F238E27FC236}">
              <a16:creationId xmlns:a16="http://schemas.microsoft.com/office/drawing/2014/main" id="{D9AF625D-715A-4A42-AF1F-A4F1A54466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59" name="AutoShape 31">
          <a:extLst>
            <a:ext uri="{FF2B5EF4-FFF2-40B4-BE49-F238E27FC236}">
              <a16:creationId xmlns:a16="http://schemas.microsoft.com/office/drawing/2014/main" id="{E023988D-FD76-4C14-BACA-F028D70358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60" name="AutoShape 31">
          <a:extLst>
            <a:ext uri="{FF2B5EF4-FFF2-40B4-BE49-F238E27FC236}">
              <a16:creationId xmlns:a16="http://schemas.microsoft.com/office/drawing/2014/main" id="{A8258684-5F57-4CA4-9B53-0ACEB35786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61" name="AutoShape 31">
          <a:extLst>
            <a:ext uri="{FF2B5EF4-FFF2-40B4-BE49-F238E27FC236}">
              <a16:creationId xmlns:a16="http://schemas.microsoft.com/office/drawing/2014/main" id="{85255D20-557B-418F-8CC5-2ACE7017E23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62" name="AutoShape 31">
          <a:extLst>
            <a:ext uri="{FF2B5EF4-FFF2-40B4-BE49-F238E27FC236}">
              <a16:creationId xmlns:a16="http://schemas.microsoft.com/office/drawing/2014/main" id="{4D42F215-21AD-41FD-AF13-D7FE11B6FB0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63" name="AutoShape 31">
          <a:extLst>
            <a:ext uri="{FF2B5EF4-FFF2-40B4-BE49-F238E27FC236}">
              <a16:creationId xmlns:a16="http://schemas.microsoft.com/office/drawing/2014/main" id="{1CB74E3C-4DAF-4CCD-B0D1-9A5B8FDF16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64" name="AutoShape 31">
          <a:extLst>
            <a:ext uri="{FF2B5EF4-FFF2-40B4-BE49-F238E27FC236}">
              <a16:creationId xmlns:a16="http://schemas.microsoft.com/office/drawing/2014/main" id="{8CEAA631-7478-424D-9EE5-B1F1EAD0B09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65" name="AutoShape 31">
          <a:extLst>
            <a:ext uri="{FF2B5EF4-FFF2-40B4-BE49-F238E27FC236}">
              <a16:creationId xmlns:a16="http://schemas.microsoft.com/office/drawing/2014/main" id="{EC4B57CE-0525-4969-B3B8-231CEEA6EA0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66" name="AutoShape 31">
          <a:extLst>
            <a:ext uri="{FF2B5EF4-FFF2-40B4-BE49-F238E27FC236}">
              <a16:creationId xmlns:a16="http://schemas.microsoft.com/office/drawing/2014/main" id="{6F7AB804-E4DA-434E-8D59-B38CF2946A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67" name="AutoShape 31">
          <a:extLst>
            <a:ext uri="{FF2B5EF4-FFF2-40B4-BE49-F238E27FC236}">
              <a16:creationId xmlns:a16="http://schemas.microsoft.com/office/drawing/2014/main" id="{B9F1868D-924A-41A3-BAC9-70FC9F467A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68" name="AutoShape 31">
          <a:extLst>
            <a:ext uri="{FF2B5EF4-FFF2-40B4-BE49-F238E27FC236}">
              <a16:creationId xmlns:a16="http://schemas.microsoft.com/office/drawing/2014/main" id="{88957CFD-CECA-4B24-8CE3-46F7778292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69" name="AutoShape 31">
          <a:extLst>
            <a:ext uri="{FF2B5EF4-FFF2-40B4-BE49-F238E27FC236}">
              <a16:creationId xmlns:a16="http://schemas.microsoft.com/office/drawing/2014/main" id="{C7900C5D-5E1C-4905-A67F-480BA6BDE9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70" name="AutoShape 31">
          <a:extLst>
            <a:ext uri="{FF2B5EF4-FFF2-40B4-BE49-F238E27FC236}">
              <a16:creationId xmlns:a16="http://schemas.microsoft.com/office/drawing/2014/main" id="{976F8535-47B5-46CF-A61A-97DD0E05923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71" name="AutoShape 31">
          <a:extLst>
            <a:ext uri="{FF2B5EF4-FFF2-40B4-BE49-F238E27FC236}">
              <a16:creationId xmlns:a16="http://schemas.microsoft.com/office/drawing/2014/main" id="{30E7E7E9-C83E-4FDC-8E0C-112FFCF29D9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72" name="AutoShape 31">
          <a:extLst>
            <a:ext uri="{FF2B5EF4-FFF2-40B4-BE49-F238E27FC236}">
              <a16:creationId xmlns:a16="http://schemas.microsoft.com/office/drawing/2014/main" id="{132826B9-43C2-4A88-8D2B-CF9036CDC7B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73" name="AutoShape 31">
          <a:extLst>
            <a:ext uri="{FF2B5EF4-FFF2-40B4-BE49-F238E27FC236}">
              <a16:creationId xmlns:a16="http://schemas.microsoft.com/office/drawing/2014/main" id="{7EC7960D-B03F-4E84-AA5C-83207A9BA8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74" name="AutoShape 31">
          <a:extLst>
            <a:ext uri="{FF2B5EF4-FFF2-40B4-BE49-F238E27FC236}">
              <a16:creationId xmlns:a16="http://schemas.microsoft.com/office/drawing/2014/main" id="{0F4A898A-E796-427F-ACEA-7CCEC50B9E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75" name="AutoShape 31">
          <a:extLst>
            <a:ext uri="{FF2B5EF4-FFF2-40B4-BE49-F238E27FC236}">
              <a16:creationId xmlns:a16="http://schemas.microsoft.com/office/drawing/2014/main" id="{55F92568-615F-4840-B29D-565628C15DB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76" name="AutoShape 31">
          <a:extLst>
            <a:ext uri="{FF2B5EF4-FFF2-40B4-BE49-F238E27FC236}">
              <a16:creationId xmlns:a16="http://schemas.microsoft.com/office/drawing/2014/main" id="{2CD5717F-2AA8-4E33-B9F1-674AD5B497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77" name="AutoShape 31">
          <a:extLst>
            <a:ext uri="{FF2B5EF4-FFF2-40B4-BE49-F238E27FC236}">
              <a16:creationId xmlns:a16="http://schemas.microsoft.com/office/drawing/2014/main" id="{6A619C0F-7F07-4BA7-997C-7D6F21C7AC3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78" name="AutoShape 31">
          <a:extLst>
            <a:ext uri="{FF2B5EF4-FFF2-40B4-BE49-F238E27FC236}">
              <a16:creationId xmlns:a16="http://schemas.microsoft.com/office/drawing/2014/main" id="{B03034A5-DAB5-4551-AD58-9C3106613B9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79" name="AutoShape 31">
          <a:extLst>
            <a:ext uri="{FF2B5EF4-FFF2-40B4-BE49-F238E27FC236}">
              <a16:creationId xmlns:a16="http://schemas.microsoft.com/office/drawing/2014/main" id="{8153C4D5-7FA7-4B7A-908F-6D104C1907F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80" name="AutoShape 31">
          <a:extLst>
            <a:ext uri="{FF2B5EF4-FFF2-40B4-BE49-F238E27FC236}">
              <a16:creationId xmlns:a16="http://schemas.microsoft.com/office/drawing/2014/main" id="{64E56097-2080-449C-8AC8-5F2D385DBE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81" name="AutoShape 31">
          <a:extLst>
            <a:ext uri="{FF2B5EF4-FFF2-40B4-BE49-F238E27FC236}">
              <a16:creationId xmlns:a16="http://schemas.microsoft.com/office/drawing/2014/main" id="{B39DF1C1-628A-4391-B0E8-3694F3ED4D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82" name="AutoShape 31">
          <a:extLst>
            <a:ext uri="{FF2B5EF4-FFF2-40B4-BE49-F238E27FC236}">
              <a16:creationId xmlns:a16="http://schemas.microsoft.com/office/drawing/2014/main" id="{B7373728-B06C-4FB0-B22E-F9F51A3997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83" name="AutoShape 31">
          <a:extLst>
            <a:ext uri="{FF2B5EF4-FFF2-40B4-BE49-F238E27FC236}">
              <a16:creationId xmlns:a16="http://schemas.microsoft.com/office/drawing/2014/main" id="{D82224F3-0744-42B7-B9B0-0DFBB98183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84" name="AutoShape 31">
          <a:extLst>
            <a:ext uri="{FF2B5EF4-FFF2-40B4-BE49-F238E27FC236}">
              <a16:creationId xmlns:a16="http://schemas.microsoft.com/office/drawing/2014/main" id="{68FD0C94-7972-4E71-AFBF-EEECD76ED2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85" name="AutoShape 31">
          <a:extLst>
            <a:ext uri="{FF2B5EF4-FFF2-40B4-BE49-F238E27FC236}">
              <a16:creationId xmlns:a16="http://schemas.microsoft.com/office/drawing/2014/main" id="{FF986CC2-CF9E-4006-8B99-3F7DFDF5A0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86" name="AutoShape 31">
          <a:extLst>
            <a:ext uri="{FF2B5EF4-FFF2-40B4-BE49-F238E27FC236}">
              <a16:creationId xmlns:a16="http://schemas.microsoft.com/office/drawing/2014/main" id="{177CAAB4-A2B2-48B5-9FCB-CF020101AE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87" name="AutoShape 31">
          <a:extLst>
            <a:ext uri="{FF2B5EF4-FFF2-40B4-BE49-F238E27FC236}">
              <a16:creationId xmlns:a16="http://schemas.microsoft.com/office/drawing/2014/main" id="{C28A64E5-2F98-4025-B12E-B8011244D6F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88" name="AutoShape 31">
          <a:extLst>
            <a:ext uri="{FF2B5EF4-FFF2-40B4-BE49-F238E27FC236}">
              <a16:creationId xmlns:a16="http://schemas.microsoft.com/office/drawing/2014/main" id="{D5AEB92F-055A-49CB-B5C0-359A7C515DC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89" name="AutoShape 31">
          <a:extLst>
            <a:ext uri="{FF2B5EF4-FFF2-40B4-BE49-F238E27FC236}">
              <a16:creationId xmlns:a16="http://schemas.microsoft.com/office/drawing/2014/main" id="{B31B5A51-0D3F-4F8B-B75C-1BC9F70193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90" name="AutoShape 31">
          <a:extLst>
            <a:ext uri="{FF2B5EF4-FFF2-40B4-BE49-F238E27FC236}">
              <a16:creationId xmlns:a16="http://schemas.microsoft.com/office/drawing/2014/main" id="{00D3B967-B7A7-442F-89D5-657ACB9770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91" name="AutoShape 31">
          <a:extLst>
            <a:ext uri="{FF2B5EF4-FFF2-40B4-BE49-F238E27FC236}">
              <a16:creationId xmlns:a16="http://schemas.microsoft.com/office/drawing/2014/main" id="{C1370841-8232-4A7B-9410-246B5AB849A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92" name="AutoShape 31">
          <a:extLst>
            <a:ext uri="{FF2B5EF4-FFF2-40B4-BE49-F238E27FC236}">
              <a16:creationId xmlns:a16="http://schemas.microsoft.com/office/drawing/2014/main" id="{A7CFA727-F105-4172-A9AC-6EDC397EB6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93" name="AutoShape 31">
          <a:extLst>
            <a:ext uri="{FF2B5EF4-FFF2-40B4-BE49-F238E27FC236}">
              <a16:creationId xmlns:a16="http://schemas.microsoft.com/office/drawing/2014/main" id="{E887B0FE-2696-437A-B66F-27EE218770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94" name="AutoShape 31">
          <a:extLst>
            <a:ext uri="{FF2B5EF4-FFF2-40B4-BE49-F238E27FC236}">
              <a16:creationId xmlns:a16="http://schemas.microsoft.com/office/drawing/2014/main" id="{C7FD86D8-A789-4271-BF6C-1C89376B28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95" name="AutoShape 31">
          <a:extLst>
            <a:ext uri="{FF2B5EF4-FFF2-40B4-BE49-F238E27FC236}">
              <a16:creationId xmlns:a16="http://schemas.microsoft.com/office/drawing/2014/main" id="{F50E8414-99B2-4452-AFE1-1D131472F3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96" name="AutoShape 31">
          <a:extLst>
            <a:ext uri="{FF2B5EF4-FFF2-40B4-BE49-F238E27FC236}">
              <a16:creationId xmlns:a16="http://schemas.microsoft.com/office/drawing/2014/main" id="{30D10502-57C5-4A19-9AD7-D8B3071BD5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97" name="AutoShape 31">
          <a:extLst>
            <a:ext uri="{FF2B5EF4-FFF2-40B4-BE49-F238E27FC236}">
              <a16:creationId xmlns:a16="http://schemas.microsoft.com/office/drawing/2014/main" id="{96E2337F-436B-427C-BBA6-112B8333DCF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98" name="AutoShape 31">
          <a:extLst>
            <a:ext uri="{FF2B5EF4-FFF2-40B4-BE49-F238E27FC236}">
              <a16:creationId xmlns:a16="http://schemas.microsoft.com/office/drawing/2014/main" id="{5299B849-CCD5-4042-A92A-AEF70EDD85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899" name="AutoShape 31">
          <a:extLst>
            <a:ext uri="{FF2B5EF4-FFF2-40B4-BE49-F238E27FC236}">
              <a16:creationId xmlns:a16="http://schemas.microsoft.com/office/drawing/2014/main" id="{16406377-255B-4177-B28D-727EF18739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900" name="AutoShape 31">
          <a:extLst>
            <a:ext uri="{FF2B5EF4-FFF2-40B4-BE49-F238E27FC236}">
              <a16:creationId xmlns:a16="http://schemas.microsoft.com/office/drawing/2014/main" id="{3718CE21-C4FE-4FE9-B9DF-6CDD5B3115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901" name="AutoShape 31">
          <a:extLst>
            <a:ext uri="{FF2B5EF4-FFF2-40B4-BE49-F238E27FC236}">
              <a16:creationId xmlns:a16="http://schemas.microsoft.com/office/drawing/2014/main" id="{1F001033-3698-4674-9EF0-33667A4487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902" name="AutoShape 31">
          <a:extLst>
            <a:ext uri="{FF2B5EF4-FFF2-40B4-BE49-F238E27FC236}">
              <a16:creationId xmlns:a16="http://schemas.microsoft.com/office/drawing/2014/main" id="{02481DDC-C0ED-40A5-8333-E9E70284E6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903" name="AutoShape 31">
          <a:extLst>
            <a:ext uri="{FF2B5EF4-FFF2-40B4-BE49-F238E27FC236}">
              <a16:creationId xmlns:a16="http://schemas.microsoft.com/office/drawing/2014/main" id="{C5699A9A-C54E-4284-841B-C04E86FAFD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904" name="AutoShape 31">
          <a:extLst>
            <a:ext uri="{FF2B5EF4-FFF2-40B4-BE49-F238E27FC236}">
              <a16:creationId xmlns:a16="http://schemas.microsoft.com/office/drawing/2014/main" id="{300FC5A1-E9C8-4AF9-AD5E-FBCBF03FB1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905" name="AutoShape 31">
          <a:extLst>
            <a:ext uri="{FF2B5EF4-FFF2-40B4-BE49-F238E27FC236}">
              <a16:creationId xmlns:a16="http://schemas.microsoft.com/office/drawing/2014/main" id="{2733A538-1881-4A92-8A79-19B11BBC673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906" name="AutoShape 31">
          <a:extLst>
            <a:ext uri="{FF2B5EF4-FFF2-40B4-BE49-F238E27FC236}">
              <a16:creationId xmlns:a16="http://schemas.microsoft.com/office/drawing/2014/main" id="{38938260-6B26-4198-8BAE-69A63E8ADA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907" name="AutoShape 31">
          <a:extLst>
            <a:ext uri="{FF2B5EF4-FFF2-40B4-BE49-F238E27FC236}">
              <a16:creationId xmlns:a16="http://schemas.microsoft.com/office/drawing/2014/main" id="{BFFAB106-28C1-46F1-BAA6-73DC8F6A9F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908" name="AutoShape 31">
          <a:extLst>
            <a:ext uri="{FF2B5EF4-FFF2-40B4-BE49-F238E27FC236}">
              <a16:creationId xmlns:a16="http://schemas.microsoft.com/office/drawing/2014/main" id="{4C31CEB9-FB0B-4F00-AF3C-42546FEAD9C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909" name="AutoShape 31">
          <a:extLst>
            <a:ext uri="{FF2B5EF4-FFF2-40B4-BE49-F238E27FC236}">
              <a16:creationId xmlns:a16="http://schemas.microsoft.com/office/drawing/2014/main" id="{634AB2A4-6DA9-499C-A47A-A1E44E1D8A3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910" name="AutoShape 31">
          <a:extLst>
            <a:ext uri="{FF2B5EF4-FFF2-40B4-BE49-F238E27FC236}">
              <a16:creationId xmlns:a16="http://schemas.microsoft.com/office/drawing/2014/main" id="{32EED40A-D2F0-4677-830C-09ED23F9FA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911" name="AutoShape 31">
          <a:extLst>
            <a:ext uri="{FF2B5EF4-FFF2-40B4-BE49-F238E27FC236}">
              <a16:creationId xmlns:a16="http://schemas.microsoft.com/office/drawing/2014/main" id="{9D374EED-4F1A-4958-99A3-56E6BDB804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67</xdr:row>
      <xdr:rowOff>0</xdr:rowOff>
    </xdr:from>
    <xdr:ext cx="304800" cy="304800"/>
    <xdr:sp macro="" textlink="">
      <xdr:nvSpPr>
        <xdr:cNvPr id="8912" name="AutoShape 31">
          <a:extLst>
            <a:ext uri="{FF2B5EF4-FFF2-40B4-BE49-F238E27FC236}">
              <a16:creationId xmlns:a16="http://schemas.microsoft.com/office/drawing/2014/main" id="{7BFBD9A5-C95B-47AD-8A38-ADAC5B3A7D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13" name="AutoShape 31">
          <a:extLst>
            <a:ext uri="{FF2B5EF4-FFF2-40B4-BE49-F238E27FC236}">
              <a16:creationId xmlns:a16="http://schemas.microsoft.com/office/drawing/2014/main" id="{0E75AB94-7285-4374-A39C-E05678D6563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14" name="AutoShape 31">
          <a:extLst>
            <a:ext uri="{FF2B5EF4-FFF2-40B4-BE49-F238E27FC236}">
              <a16:creationId xmlns:a16="http://schemas.microsoft.com/office/drawing/2014/main" id="{4CAACF4A-8808-4216-A4CC-2DE6804131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15" name="AutoShape 31">
          <a:extLst>
            <a:ext uri="{FF2B5EF4-FFF2-40B4-BE49-F238E27FC236}">
              <a16:creationId xmlns:a16="http://schemas.microsoft.com/office/drawing/2014/main" id="{F4A3FD51-E32B-4CBF-9F3D-3CA2D25DE6F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16" name="AutoShape 31">
          <a:extLst>
            <a:ext uri="{FF2B5EF4-FFF2-40B4-BE49-F238E27FC236}">
              <a16:creationId xmlns:a16="http://schemas.microsoft.com/office/drawing/2014/main" id="{9CC88167-4AE0-4560-9F63-596BCB9DD1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17" name="AutoShape 31">
          <a:extLst>
            <a:ext uri="{FF2B5EF4-FFF2-40B4-BE49-F238E27FC236}">
              <a16:creationId xmlns:a16="http://schemas.microsoft.com/office/drawing/2014/main" id="{A2F0AABC-AA69-413B-BB34-C4454B07BE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18" name="AutoShape 31">
          <a:extLst>
            <a:ext uri="{FF2B5EF4-FFF2-40B4-BE49-F238E27FC236}">
              <a16:creationId xmlns:a16="http://schemas.microsoft.com/office/drawing/2014/main" id="{C1D7404A-B4F7-419D-920A-7C08DE2EDF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19" name="AutoShape 31">
          <a:extLst>
            <a:ext uri="{FF2B5EF4-FFF2-40B4-BE49-F238E27FC236}">
              <a16:creationId xmlns:a16="http://schemas.microsoft.com/office/drawing/2014/main" id="{F02ADCC8-AF3A-468C-838D-FE2618440D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20" name="AutoShape 31">
          <a:extLst>
            <a:ext uri="{FF2B5EF4-FFF2-40B4-BE49-F238E27FC236}">
              <a16:creationId xmlns:a16="http://schemas.microsoft.com/office/drawing/2014/main" id="{EF21E854-1368-4936-803E-CD0F6066163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21" name="AutoShape 31">
          <a:extLst>
            <a:ext uri="{FF2B5EF4-FFF2-40B4-BE49-F238E27FC236}">
              <a16:creationId xmlns:a16="http://schemas.microsoft.com/office/drawing/2014/main" id="{5A1EB3D6-A881-483A-A86A-82B6526302B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22" name="AutoShape 31">
          <a:extLst>
            <a:ext uri="{FF2B5EF4-FFF2-40B4-BE49-F238E27FC236}">
              <a16:creationId xmlns:a16="http://schemas.microsoft.com/office/drawing/2014/main" id="{B76049C1-6EE4-4A73-945B-BB7EDBAA6F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23" name="AutoShape 31">
          <a:extLst>
            <a:ext uri="{FF2B5EF4-FFF2-40B4-BE49-F238E27FC236}">
              <a16:creationId xmlns:a16="http://schemas.microsoft.com/office/drawing/2014/main" id="{1E65B5E6-4546-4CF3-AC48-58CE67C054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24" name="AutoShape 31">
          <a:extLst>
            <a:ext uri="{FF2B5EF4-FFF2-40B4-BE49-F238E27FC236}">
              <a16:creationId xmlns:a16="http://schemas.microsoft.com/office/drawing/2014/main" id="{31669CF7-8D3B-4598-9D71-2E2C2FC92E0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25" name="AutoShape 31">
          <a:extLst>
            <a:ext uri="{FF2B5EF4-FFF2-40B4-BE49-F238E27FC236}">
              <a16:creationId xmlns:a16="http://schemas.microsoft.com/office/drawing/2014/main" id="{5014134E-F107-4046-B727-9083D2B91FF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26" name="AutoShape 31">
          <a:extLst>
            <a:ext uri="{FF2B5EF4-FFF2-40B4-BE49-F238E27FC236}">
              <a16:creationId xmlns:a16="http://schemas.microsoft.com/office/drawing/2014/main" id="{D93E9138-A940-4E08-B490-FEB8177CF3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27" name="AutoShape 31">
          <a:extLst>
            <a:ext uri="{FF2B5EF4-FFF2-40B4-BE49-F238E27FC236}">
              <a16:creationId xmlns:a16="http://schemas.microsoft.com/office/drawing/2014/main" id="{199CA98A-227B-41F4-B066-206CA2A6876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28" name="AutoShape 31">
          <a:extLst>
            <a:ext uri="{FF2B5EF4-FFF2-40B4-BE49-F238E27FC236}">
              <a16:creationId xmlns:a16="http://schemas.microsoft.com/office/drawing/2014/main" id="{720BA675-C25F-4C18-901F-5E9C62A1B59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29" name="AutoShape 31">
          <a:extLst>
            <a:ext uri="{FF2B5EF4-FFF2-40B4-BE49-F238E27FC236}">
              <a16:creationId xmlns:a16="http://schemas.microsoft.com/office/drawing/2014/main" id="{60F65D10-8C37-4BFD-9BA5-7ABBF8FE28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30" name="AutoShape 31">
          <a:extLst>
            <a:ext uri="{FF2B5EF4-FFF2-40B4-BE49-F238E27FC236}">
              <a16:creationId xmlns:a16="http://schemas.microsoft.com/office/drawing/2014/main" id="{D740BFDE-9CEA-462B-9DED-092C5AC99C4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31" name="AutoShape 31">
          <a:extLst>
            <a:ext uri="{FF2B5EF4-FFF2-40B4-BE49-F238E27FC236}">
              <a16:creationId xmlns:a16="http://schemas.microsoft.com/office/drawing/2014/main" id="{D523ECE8-1F16-45EF-A888-BF17EAA769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32" name="AutoShape 31">
          <a:extLst>
            <a:ext uri="{FF2B5EF4-FFF2-40B4-BE49-F238E27FC236}">
              <a16:creationId xmlns:a16="http://schemas.microsoft.com/office/drawing/2014/main" id="{D3DC47F8-9687-40C5-9C6E-1A0C21A08E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33" name="AutoShape 31">
          <a:extLst>
            <a:ext uri="{FF2B5EF4-FFF2-40B4-BE49-F238E27FC236}">
              <a16:creationId xmlns:a16="http://schemas.microsoft.com/office/drawing/2014/main" id="{0D9D2967-C1DC-4F2E-A456-C657DB8A2E4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34" name="AutoShape 31">
          <a:extLst>
            <a:ext uri="{FF2B5EF4-FFF2-40B4-BE49-F238E27FC236}">
              <a16:creationId xmlns:a16="http://schemas.microsoft.com/office/drawing/2014/main" id="{99244180-D6DA-4A1E-8AE9-9A49D7BE70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35" name="AutoShape 31">
          <a:extLst>
            <a:ext uri="{FF2B5EF4-FFF2-40B4-BE49-F238E27FC236}">
              <a16:creationId xmlns:a16="http://schemas.microsoft.com/office/drawing/2014/main" id="{8435E362-6277-499A-80E4-F47366279B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36" name="AutoShape 31">
          <a:extLst>
            <a:ext uri="{FF2B5EF4-FFF2-40B4-BE49-F238E27FC236}">
              <a16:creationId xmlns:a16="http://schemas.microsoft.com/office/drawing/2014/main" id="{7F8B572C-FF3B-44D3-952B-ED1115CAE6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37" name="AutoShape 31">
          <a:extLst>
            <a:ext uri="{FF2B5EF4-FFF2-40B4-BE49-F238E27FC236}">
              <a16:creationId xmlns:a16="http://schemas.microsoft.com/office/drawing/2014/main" id="{1E7B651C-0DD7-4BF2-8AD6-A7E99F9C790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38" name="AutoShape 31">
          <a:extLst>
            <a:ext uri="{FF2B5EF4-FFF2-40B4-BE49-F238E27FC236}">
              <a16:creationId xmlns:a16="http://schemas.microsoft.com/office/drawing/2014/main" id="{6E09C436-BE03-4E63-93C6-017E1C13AB2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39" name="AutoShape 31">
          <a:extLst>
            <a:ext uri="{FF2B5EF4-FFF2-40B4-BE49-F238E27FC236}">
              <a16:creationId xmlns:a16="http://schemas.microsoft.com/office/drawing/2014/main" id="{8717A3EB-003E-40EF-AAB2-CCB2B57D90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40" name="AutoShape 31">
          <a:extLst>
            <a:ext uri="{FF2B5EF4-FFF2-40B4-BE49-F238E27FC236}">
              <a16:creationId xmlns:a16="http://schemas.microsoft.com/office/drawing/2014/main" id="{D35C743D-CD5A-41A6-9B22-424D9DB18C4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41" name="AutoShape 31">
          <a:extLst>
            <a:ext uri="{FF2B5EF4-FFF2-40B4-BE49-F238E27FC236}">
              <a16:creationId xmlns:a16="http://schemas.microsoft.com/office/drawing/2014/main" id="{1790886A-C83E-4DF1-9458-42A4BCB1B0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42" name="AutoShape 31">
          <a:extLst>
            <a:ext uri="{FF2B5EF4-FFF2-40B4-BE49-F238E27FC236}">
              <a16:creationId xmlns:a16="http://schemas.microsoft.com/office/drawing/2014/main" id="{726F09FC-C6FB-4776-A8EA-669EA9555E4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43" name="AutoShape 31">
          <a:extLst>
            <a:ext uri="{FF2B5EF4-FFF2-40B4-BE49-F238E27FC236}">
              <a16:creationId xmlns:a16="http://schemas.microsoft.com/office/drawing/2014/main" id="{CED83F5E-71DA-4710-A725-EB27D3D25A8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44" name="AutoShape 31">
          <a:extLst>
            <a:ext uri="{FF2B5EF4-FFF2-40B4-BE49-F238E27FC236}">
              <a16:creationId xmlns:a16="http://schemas.microsoft.com/office/drawing/2014/main" id="{DD47061C-FFDB-4FD0-ACB1-4C18AF78E8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45" name="AutoShape 31">
          <a:extLst>
            <a:ext uri="{FF2B5EF4-FFF2-40B4-BE49-F238E27FC236}">
              <a16:creationId xmlns:a16="http://schemas.microsoft.com/office/drawing/2014/main" id="{C67EA8C5-C80F-4B38-8D83-AFA6EE54E2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46" name="AutoShape 31">
          <a:extLst>
            <a:ext uri="{FF2B5EF4-FFF2-40B4-BE49-F238E27FC236}">
              <a16:creationId xmlns:a16="http://schemas.microsoft.com/office/drawing/2014/main" id="{E6DA6A6E-2E2B-4846-BFB7-479E6C27D4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47" name="AutoShape 31">
          <a:extLst>
            <a:ext uri="{FF2B5EF4-FFF2-40B4-BE49-F238E27FC236}">
              <a16:creationId xmlns:a16="http://schemas.microsoft.com/office/drawing/2014/main" id="{B4765242-BEAA-4C86-9B71-F2172D061B6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48" name="AutoShape 31">
          <a:extLst>
            <a:ext uri="{FF2B5EF4-FFF2-40B4-BE49-F238E27FC236}">
              <a16:creationId xmlns:a16="http://schemas.microsoft.com/office/drawing/2014/main" id="{36F5A3A8-45AF-44BE-87C4-992AFE1640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49" name="AutoShape 31">
          <a:extLst>
            <a:ext uri="{FF2B5EF4-FFF2-40B4-BE49-F238E27FC236}">
              <a16:creationId xmlns:a16="http://schemas.microsoft.com/office/drawing/2014/main" id="{87B20F9E-24C6-4D41-84FD-1F042409A5D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50" name="AutoShape 31">
          <a:extLst>
            <a:ext uri="{FF2B5EF4-FFF2-40B4-BE49-F238E27FC236}">
              <a16:creationId xmlns:a16="http://schemas.microsoft.com/office/drawing/2014/main" id="{06073FEA-8E21-49E6-AD0F-7696E53AA5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51" name="AutoShape 31">
          <a:extLst>
            <a:ext uri="{FF2B5EF4-FFF2-40B4-BE49-F238E27FC236}">
              <a16:creationId xmlns:a16="http://schemas.microsoft.com/office/drawing/2014/main" id="{863AE09F-1A6A-4731-926B-1CBBE2CE7B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52" name="AutoShape 31">
          <a:extLst>
            <a:ext uri="{FF2B5EF4-FFF2-40B4-BE49-F238E27FC236}">
              <a16:creationId xmlns:a16="http://schemas.microsoft.com/office/drawing/2014/main" id="{65328A86-8804-4956-91B7-E39D977A4F9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53" name="AutoShape 31">
          <a:extLst>
            <a:ext uri="{FF2B5EF4-FFF2-40B4-BE49-F238E27FC236}">
              <a16:creationId xmlns:a16="http://schemas.microsoft.com/office/drawing/2014/main" id="{FB1BDC01-C38B-4EEE-9CD0-53CEB21F8F6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54" name="AutoShape 31">
          <a:extLst>
            <a:ext uri="{FF2B5EF4-FFF2-40B4-BE49-F238E27FC236}">
              <a16:creationId xmlns:a16="http://schemas.microsoft.com/office/drawing/2014/main" id="{F90363B5-2154-401B-8A94-FE71BCEFB1A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55" name="AutoShape 31">
          <a:extLst>
            <a:ext uri="{FF2B5EF4-FFF2-40B4-BE49-F238E27FC236}">
              <a16:creationId xmlns:a16="http://schemas.microsoft.com/office/drawing/2014/main" id="{0745324B-3096-4746-908C-A04E32BD910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56" name="AutoShape 31">
          <a:extLst>
            <a:ext uri="{FF2B5EF4-FFF2-40B4-BE49-F238E27FC236}">
              <a16:creationId xmlns:a16="http://schemas.microsoft.com/office/drawing/2014/main" id="{6FBDA38F-58BF-40C9-890B-E7C6BB69F8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57" name="AutoShape 31">
          <a:extLst>
            <a:ext uri="{FF2B5EF4-FFF2-40B4-BE49-F238E27FC236}">
              <a16:creationId xmlns:a16="http://schemas.microsoft.com/office/drawing/2014/main" id="{2363A756-CD8D-4191-BE97-0278D72D46C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58" name="AutoShape 31">
          <a:extLst>
            <a:ext uri="{FF2B5EF4-FFF2-40B4-BE49-F238E27FC236}">
              <a16:creationId xmlns:a16="http://schemas.microsoft.com/office/drawing/2014/main" id="{BCC96BF5-38F6-4140-8523-A620050C95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59" name="AutoShape 31">
          <a:extLst>
            <a:ext uri="{FF2B5EF4-FFF2-40B4-BE49-F238E27FC236}">
              <a16:creationId xmlns:a16="http://schemas.microsoft.com/office/drawing/2014/main" id="{C8E56ABE-D98A-4C3C-87EB-0DBAE595A7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60" name="AutoShape 31">
          <a:extLst>
            <a:ext uri="{FF2B5EF4-FFF2-40B4-BE49-F238E27FC236}">
              <a16:creationId xmlns:a16="http://schemas.microsoft.com/office/drawing/2014/main" id="{4137166C-2CB6-40D4-B66C-9283F5B439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61" name="AutoShape 31">
          <a:extLst>
            <a:ext uri="{FF2B5EF4-FFF2-40B4-BE49-F238E27FC236}">
              <a16:creationId xmlns:a16="http://schemas.microsoft.com/office/drawing/2014/main" id="{6A621FD5-4EDD-4893-B390-53B7D12F9F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62" name="AutoShape 31">
          <a:extLst>
            <a:ext uri="{FF2B5EF4-FFF2-40B4-BE49-F238E27FC236}">
              <a16:creationId xmlns:a16="http://schemas.microsoft.com/office/drawing/2014/main" id="{C89E58EE-9AF7-40C4-88FF-2F6FE166F2F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63" name="AutoShape 31">
          <a:extLst>
            <a:ext uri="{FF2B5EF4-FFF2-40B4-BE49-F238E27FC236}">
              <a16:creationId xmlns:a16="http://schemas.microsoft.com/office/drawing/2014/main" id="{68ACE41A-547A-49E7-B841-A8FFD794312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64" name="AutoShape 31">
          <a:extLst>
            <a:ext uri="{FF2B5EF4-FFF2-40B4-BE49-F238E27FC236}">
              <a16:creationId xmlns:a16="http://schemas.microsoft.com/office/drawing/2014/main" id="{26A8ED7E-7D57-448C-9DFB-71CC646FC5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65" name="AutoShape 31">
          <a:extLst>
            <a:ext uri="{FF2B5EF4-FFF2-40B4-BE49-F238E27FC236}">
              <a16:creationId xmlns:a16="http://schemas.microsoft.com/office/drawing/2014/main" id="{B5C096DC-1DE0-4599-9692-9E1D8B8B24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66" name="AutoShape 31">
          <a:extLst>
            <a:ext uri="{FF2B5EF4-FFF2-40B4-BE49-F238E27FC236}">
              <a16:creationId xmlns:a16="http://schemas.microsoft.com/office/drawing/2014/main" id="{A6FCEB37-AD11-4AF3-AB77-6758FE09EBE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67" name="AutoShape 31">
          <a:extLst>
            <a:ext uri="{FF2B5EF4-FFF2-40B4-BE49-F238E27FC236}">
              <a16:creationId xmlns:a16="http://schemas.microsoft.com/office/drawing/2014/main" id="{E28028F3-30FE-4380-B84E-CF5A12FC41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68" name="AutoShape 31">
          <a:extLst>
            <a:ext uri="{FF2B5EF4-FFF2-40B4-BE49-F238E27FC236}">
              <a16:creationId xmlns:a16="http://schemas.microsoft.com/office/drawing/2014/main" id="{28752AA5-4D38-4638-B65A-4C83573168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69" name="AutoShape 31">
          <a:extLst>
            <a:ext uri="{FF2B5EF4-FFF2-40B4-BE49-F238E27FC236}">
              <a16:creationId xmlns:a16="http://schemas.microsoft.com/office/drawing/2014/main" id="{DFCEA211-BB78-4C97-9480-0C4EB19C014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70" name="AutoShape 31">
          <a:extLst>
            <a:ext uri="{FF2B5EF4-FFF2-40B4-BE49-F238E27FC236}">
              <a16:creationId xmlns:a16="http://schemas.microsoft.com/office/drawing/2014/main" id="{EC02CB41-5039-4D96-84CA-A747413776C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71" name="AutoShape 31">
          <a:extLst>
            <a:ext uri="{FF2B5EF4-FFF2-40B4-BE49-F238E27FC236}">
              <a16:creationId xmlns:a16="http://schemas.microsoft.com/office/drawing/2014/main" id="{06FA53C2-B9C4-4627-9AE2-5985BD0C88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72" name="AutoShape 31">
          <a:extLst>
            <a:ext uri="{FF2B5EF4-FFF2-40B4-BE49-F238E27FC236}">
              <a16:creationId xmlns:a16="http://schemas.microsoft.com/office/drawing/2014/main" id="{6C6E4437-DFE2-4589-B17B-7B81DA1DB6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73" name="AutoShape 31">
          <a:extLst>
            <a:ext uri="{FF2B5EF4-FFF2-40B4-BE49-F238E27FC236}">
              <a16:creationId xmlns:a16="http://schemas.microsoft.com/office/drawing/2014/main" id="{36D21857-C2B8-4F02-B049-3C60C8702C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74" name="AutoShape 31">
          <a:extLst>
            <a:ext uri="{FF2B5EF4-FFF2-40B4-BE49-F238E27FC236}">
              <a16:creationId xmlns:a16="http://schemas.microsoft.com/office/drawing/2014/main" id="{2B4CEE04-C5E9-408F-90FF-17F9049432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75" name="AutoShape 31">
          <a:extLst>
            <a:ext uri="{FF2B5EF4-FFF2-40B4-BE49-F238E27FC236}">
              <a16:creationId xmlns:a16="http://schemas.microsoft.com/office/drawing/2014/main" id="{AC46E2CC-4AEC-43E5-97D0-A3F5F2B3A6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76" name="AutoShape 31">
          <a:extLst>
            <a:ext uri="{FF2B5EF4-FFF2-40B4-BE49-F238E27FC236}">
              <a16:creationId xmlns:a16="http://schemas.microsoft.com/office/drawing/2014/main" id="{AEEF89EF-2954-4643-9830-F96E85B9825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77" name="AutoShape 31">
          <a:extLst>
            <a:ext uri="{FF2B5EF4-FFF2-40B4-BE49-F238E27FC236}">
              <a16:creationId xmlns:a16="http://schemas.microsoft.com/office/drawing/2014/main" id="{27AD5CDA-E0B5-467F-8771-092B3D4211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78" name="AutoShape 31">
          <a:extLst>
            <a:ext uri="{FF2B5EF4-FFF2-40B4-BE49-F238E27FC236}">
              <a16:creationId xmlns:a16="http://schemas.microsoft.com/office/drawing/2014/main" id="{3EB3C752-D269-4F2D-8707-FD3B709F2E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79" name="AutoShape 31">
          <a:extLst>
            <a:ext uri="{FF2B5EF4-FFF2-40B4-BE49-F238E27FC236}">
              <a16:creationId xmlns:a16="http://schemas.microsoft.com/office/drawing/2014/main" id="{5CE7DDBB-CE40-4EF2-A6F6-9E53055545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80" name="AutoShape 31">
          <a:extLst>
            <a:ext uri="{FF2B5EF4-FFF2-40B4-BE49-F238E27FC236}">
              <a16:creationId xmlns:a16="http://schemas.microsoft.com/office/drawing/2014/main" id="{15BB0140-BEE6-47BB-AD26-F9E7DE8857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81" name="AutoShape 31">
          <a:extLst>
            <a:ext uri="{FF2B5EF4-FFF2-40B4-BE49-F238E27FC236}">
              <a16:creationId xmlns:a16="http://schemas.microsoft.com/office/drawing/2014/main" id="{0428C4F5-E0DB-4280-B45B-DA8F9F1A8B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82" name="AutoShape 31">
          <a:extLst>
            <a:ext uri="{FF2B5EF4-FFF2-40B4-BE49-F238E27FC236}">
              <a16:creationId xmlns:a16="http://schemas.microsoft.com/office/drawing/2014/main" id="{F0FA7954-E1AC-4378-A71F-C55FE776FD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83" name="AutoShape 31">
          <a:extLst>
            <a:ext uri="{FF2B5EF4-FFF2-40B4-BE49-F238E27FC236}">
              <a16:creationId xmlns:a16="http://schemas.microsoft.com/office/drawing/2014/main" id="{F55182A6-01EF-4DEB-BC08-F10A65218A2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84" name="AutoShape 31">
          <a:extLst>
            <a:ext uri="{FF2B5EF4-FFF2-40B4-BE49-F238E27FC236}">
              <a16:creationId xmlns:a16="http://schemas.microsoft.com/office/drawing/2014/main" id="{83663F32-3580-4F89-B32C-4378F2BC243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85" name="AutoShape 31">
          <a:extLst>
            <a:ext uri="{FF2B5EF4-FFF2-40B4-BE49-F238E27FC236}">
              <a16:creationId xmlns:a16="http://schemas.microsoft.com/office/drawing/2014/main" id="{2BB1F53D-B2E1-4F1C-96D4-71114ABB04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86" name="AutoShape 31">
          <a:extLst>
            <a:ext uri="{FF2B5EF4-FFF2-40B4-BE49-F238E27FC236}">
              <a16:creationId xmlns:a16="http://schemas.microsoft.com/office/drawing/2014/main" id="{59353D51-262D-4E37-83B5-000CCE6CFC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87" name="AutoShape 31">
          <a:extLst>
            <a:ext uri="{FF2B5EF4-FFF2-40B4-BE49-F238E27FC236}">
              <a16:creationId xmlns:a16="http://schemas.microsoft.com/office/drawing/2014/main" id="{B6754DB6-E05D-4136-92FB-E73DB18FDF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88" name="AutoShape 31">
          <a:extLst>
            <a:ext uri="{FF2B5EF4-FFF2-40B4-BE49-F238E27FC236}">
              <a16:creationId xmlns:a16="http://schemas.microsoft.com/office/drawing/2014/main" id="{8D5C6C3B-2674-4203-8268-4AE93044D2B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89" name="AutoShape 31">
          <a:extLst>
            <a:ext uri="{FF2B5EF4-FFF2-40B4-BE49-F238E27FC236}">
              <a16:creationId xmlns:a16="http://schemas.microsoft.com/office/drawing/2014/main" id="{DD96221B-D73D-459A-8914-D1FD9B695C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90" name="AutoShape 31">
          <a:extLst>
            <a:ext uri="{FF2B5EF4-FFF2-40B4-BE49-F238E27FC236}">
              <a16:creationId xmlns:a16="http://schemas.microsoft.com/office/drawing/2014/main" id="{EBE86406-20AE-48F3-8E6A-9D0ED83BB8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91" name="AutoShape 31">
          <a:extLst>
            <a:ext uri="{FF2B5EF4-FFF2-40B4-BE49-F238E27FC236}">
              <a16:creationId xmlns:a16="http://schemas.microsoft.com/office/drawing/2014/main" id="{FE12403F-889E-4C9A-B32D-C236F41EBDF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92" name="AutoShape 31">
          <a:extLst>
            <a:ext uri="{FF2B5EF4-FFF2-40B4-BE49-F238E27FC236}">
              <a16:creationId xmlns:a16="http://schemas.microsoft.com/office/drawing/2014/main" id="{1EB6FBAE-56A7-4B8E-93FB-8F3B5D362C7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93" name="AutoShape 31">
          <a:extLst>
            <a:ext uri="{FF2B5EF4-FFF2-40B4-BE49-F238E27FC236}">
              <a16:creationId xmlns:a16="http://schemas.microsoft.com/office/drawing/2014/main" id="{91C264A1-D655-4A07-823B-9C236243C1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94" name="AutoShape 31">
          <a:extLst>
            <a:ext uri="{FF2B5EF4-FFF2-40B4-BE49-F238E27FC236}">
              <a16:creationId xmlns:a16="http://schemas.microsoft.com/office/drawing/2014/main" id="{4787D4D3-3B0F-425F-AECD-85F382060B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95" name="AutoShape 31">
          <a:extLst>
            <a:ext uri="{FF2B5EF4-FFF2-40B4-BE49-F238E27FC236}">
              <a16:creationId xmlns:a16="http://schemas.microsoft.com/office/drawing/2014/main" id="{0A113048-A34B-4D9C-A239-50364C61BC7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96" name="AutoShape 31">
          <a:extLst>
            <a:ext uri="{FF2B5EF4-FFF2-40B4-BE49-F238E27FC236}">
              <a16:creationId xmlns:a16="http://schemas.microsoft.com/office/drawing/2014/main" id="{6CEA2B7C-8C91-4CF1-93B0-8115B621F2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97" name="AutoShape 31">
          <a:extLst>
            <a:ext uri="{FF2B5EF4-FFF2-40B4-BE49-F238E27FC236}">
              <a16:creationId xmlns:a16="http://schemas.microsoft.com/office/drawing/2014/main" id="{A51CC59D-42AD-4DBC-9806-9AEA50F4F4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98" name="AutoShape 31">
          <a:extLst>
            <a:ext uri="{FF2B5EF4-FFF2-40B4-BE49-F238E27FC236}">
              <a16:creationId xmlns:a16="http://schemas.microsoft.com/office/drawing/2014/main" id="{F983EDCE-8C85-40F0-B791-C17120A35D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8999" name="AutoShape 31">
          <a:extLst>
            <a:ext uri="{FF2B5EF4-FFF2-40B4-BE49-F238E27FC236}">
              <a16:creationId xmlns:a16="http://schemas.microsoft.com/office/drawing/2014/main" id="{9CA802F7-4CC3-4180-9230-79239787E9D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00" name="AutoShape 31">
          <a:extLst>
            <a:ext uri="{FF2B5EF4-FFF2-40B4-BE49-F238E27FC236}">
              <a16:creationId xmlns:a16="http://schemas.microsoft.com/office/drawing/2014/main" id="{D9F8C8E5-DC9B-451E-BA20-96C9DAE674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01" name="AutoShape 31">
          <a:extLst>
            <a:ext uri="{FF2B5EF4-FFF2-40B4-BE49-F238E27FC236}">
              <a16:creationId xmlns:a16="http://schemas.microsoft.com/office/drawing/2014/main" id="{81650C15-5701-4B44-A0C0-A76EDA4032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02" name="AutoShape 31">
          <a:extLst>
            <a:ext uri="{FF2B5EF4-FFF2-40B4-BE49-F238E27FC236}">
              <a16:creationId xmlns:a16="http://schemas.microsoft.com/office/drawing/2014/main" id="{9757D39E-49F4-4945-A85D-990EE0A7D7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03" name="AutoShape 31">
          <a:extLst>
            <a:ext uri="{FF2B5EF4-FFF2-40B4-BE49-F238E27FC236}">
              <a16:creationId xmlns:a16="http://schemas.microsoft.com/office/drawing/2014/main" id="{587B73A1-04E2-4317-B720-1B49F88EDD4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04" name="AutoShape 31">
          <a:extLst>
            <a:ext uri="{FF2B5EF4-FFF2-40B4-BE49-F238E27FC236}">
              <a16:creationId xmlns:a16="http://schemas.microsoft.com/office/drawing/2014/main" id="{C1B7F4AA-58ED-4BDB-BBA7-9F3AB9177A2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05" name="AutoShape 31">
          <a:extLst>
            <a:ext uri="{FF2B5EF4-FFF2-40B4-BE49-F238E27FC236}">
              <a16:creationId xmlns:a16="http://schemas.microsoft.com/office/drawing/2014/main" id="{6DEC634C-5CC7-4FC5-A662-2E0DA95D02C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06" name="AutoShape 31">
          <a:extLst>
            <a:ext uri="{FF2B5EF4-FFF2-40B4-BE49-F238E27FC236}">
              <a16:creationId xmlns:a16="http://schemas.microsoft.com/office/drawing/2014/main" id="{B66453F2-E355-4E82-AD3E-ADF8D94CD4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07" name="AutoShape 31">
          <a:extLst>
            <a:ext uri="{FF2B5EF4-FFF2-40B4-BE49-F238E27FC236}">
              <a16:creationId xmlns:a16="http://schemas.microsoft.com/office/drawing/2014/main" id="{0B6C6FA7-8DE5-4A0E-8714-DEDF59E503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08" name="AutoShape 31">
          <a:extLst>
            <a:ext uri="{FF2B5EF4-FFF2-40B4-BE49-F238E27FC236}">
              <a16:creationId xmlns:a16="http://schemas.microsoft.com/office/drawing/2014/main" id="{B725067B-73BC-4BAA-83B7-547242096C6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09" name="AutoShape 31">
          <a:extLst>
            <a:ext uri="{FF2B5EF4-FFF2-40B4-BE49-F238E27FC236}">
              <a16:creationId xmlns:a16="http://schemas.microsoft.com/office/drawing/2014/main" id="{EAD2E34F-3747-4453-BDD1-32E02C0049B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10" name="AutoShape 31">
          <a:extLst>
            <a:ext uri="{FF2B5EF4-FFF2-40B4-BE49-F238E27FC236}">
              <a16:creationId xmlns:a16="http://schemas.microsoft.com/office/drawing/2014/main" id="{21DFAFD1-085E-49B9-A14B-F752439D529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11" name="AutoShape 31">
          <a:extLst>
            <a:ext uri="{FF2B5EF4-FFF2-40B4-BE49-F238E27FC236}">
              <a16:creationId xmlns:a16="http://schemas.microsoft.com/office/drawing/2014/main" id="{346764D8-9B66-4ADD-9A77-39756BE37D5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12" name="AutoShape 31">
          <a:extLst>
            <a:ext uri="{FF2B5EF4-FFF2-40B4-BE49-F238E27FC236}">
              <a16:creationId xmlns:a16="http://schemas.microsoft.com/office/drawing/2014/main" id="{253F289B-4EA8-4FB1-800C-1F0C0B1D72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13" name="AutoShape 31">
          <a:extLst>
            <a:ext uri="{FF2B5EF4-FFF2-40B4-BE49-F238E27FC236}">
              <a16:creationId xmlns:a16="http://schemas.microsoft.com/office/drawing/2014/main" id="{7B97DA65-DDDA-407D-BF06-A69645A73E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14" name="AutoShape 31">
          <a:extLst>
            <a:ext uri="{FF2B5EF4-FFF2-40B4-BE49-F238E27FC236}">
              <a16:creationId xmlns:a16="http://schemas.microsoft.com/office/drawing/2014/main" id="{26BB1139-6D3D-4E06-A663-91C80D52845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15" name="AutoShape 31">
          <a:extLst>
            <a:ext uri="{FF2B5EF4-FFF2-40B4-BE49-F238E27FC236}">
              <a16:creationId xmlns:a16="http://schemas.microsoft.com/office/drawing/2014/main" id="{FF1A621F-266F-42A7-BF7B-4AEC6681AD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16" name="AutoShape 31">
          <a:extLst>
            <a:ext uri="{FF2B5EF4-FFF2-40B4-BE49-F238E27FC236}">
              <a16:creationId xmlns:a16="http://schemas.microsoft.com/office/drawing/2014/main" id="{B041EC7A-A25D-4836-82BC-00B63F21000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17" name="AutoShape 31">
          <a:extLst>
            <a:ext uri="{FF2B5EF4-FFF2-40B4-BE49-F238E27FC236}">
              <a16:creationId xmlns:a16="http://schemas.microsoft.com/office/drawing/2014/main" id="{4D30A906-822E-4A1B-BFD9-BF8C2887E63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18" name="AutoShape 31">
          <a:extLst>
            <a:ext uri="{FF2B5EF4-FFF2-40B4-BE49-F238E27FC236}">
              <a16:creationId xmlns:a16="http://schemas.microsoft.com/office/drawing/2014/main" id="{9FF6A1E5-B48E-4CEE-ACE9-B19B8DC9098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19" name="AutoShape 31">
          <a:extLst>
            <a:ext uri="{FF2B5EF4-FFF2-40B4-BE49-F238E27FC236}">
              <a16:creationId xmlns:a16="http://schemas.microsoft.com/office/drawing/2014/main" id="{9C8673FF-8461-4946-BBFB-5CACBE2FB9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20" name="AutoShape 31">
          <a:extLst>
            <a:ext uri="{FF2B5EF4-FFF2-40B4-BE49-F238E27FC236}">
              <a16:creationId xmlns:a16="http://schemas.microsoft.com/office/drawing/2014/main" id="{9B29D154-2B76-4CCC-96EE-5111FA41334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21" name="AutoShape 31">
          <a:extLst>
            <a:ext uri="{FF2B5EF4-FFF2-40B4-BE49-F238E27FC236}">
              <a16:creationId xmlns:a16="http://schemas.microsoft.com/office/drawing/2014/main" id="{EF400E5C-382A-4755-BAB0-E977FC962B6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22" name="AutoShape 31">
          <a:extLst>
            <a:ext uri="{FF2B5EF4-FFF2-40B4-BE49-F238E27FC236}">
              <a16:creationId xmlns:a16="http://schemas.microsoft.com/office/drawing/2014/main" id="{B083FA54-3C8D-4601-BF23-4592EA28A4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23" name="AutoShape 31">
          <a:extLst>
            <a:ext uri="{FF2B5EF4-FFF2-40B4-BE49-F238E27FC236}">
              <a16:creationId xmlns:a16="http://schemas.microsoft.com/office/drawing/2014/main" id="{4E7ACFCD-694C-4840-935E-0A066BEBE9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24" name="AutoShape 31">
          <a:extLst>
            <a:ext uri="{FF2B5EF4-FFF2-40B4-BE49-F238E27FC236}">
              <a16:creationId xmlns:a16="http://schemas.microsoft.com/office/drawing/2014/main" id="{36FA1128-AFA8-4B95-AC66-1A90FFE9A3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25" name="AutoShape 31">
          <a:extLst>
            <a:ext uri="{FF2B5EF4-FFF2-40B4-BE49-F238E27FC236}">
              <a16:creationId xmlns:a16="http://schemas.microsoft.com/office/drawing/2014/main" id="{07639E2F-2D04-4F4F-B280-CF7C2C33B2C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26" name="AutoShape 31">
          <a:extLst>
            <a:ext uri="{FF2B5EF4-FFF2-40B4-BE49-F238E27FC236}">
              <a16:creationId xmlns:a16="http://schemas.microsoft.com/office/drawing/2014/main" id="{4EED681C-21CD-4952-B7D4-645E12E0F8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27" name="AutoShape 31">
          <a:extLst>
            <a:ext uri="{FF2B5EF4-FFF2-40B4-BE49-F238E27FC236}">
              <a16:creationId xmlns:a16="http://schemas.microsoft.com/office/drawing/2014/main" id="{3AC181C9-F866-48BF-B065-58EAAA9FB5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28" name="AutoShape 31">
          <a:extLst>
            <a:ext uri="{FF2B5EF4-FFF2-40B4-BE49-F238E27FC236}">
              <a16:creationId xmlns:a16="http://schemas.microsoft.com/office/drawing/2014/main" id="{115304C6-FE7B-43DE-B673-C3A0D9C4F2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29" name="AutoShape 31">
          <a:extLst>
            <a:ext uri="{FF2B5EF4-FFF2-40B4-BE49-F238E27FC236}">
              <a16:creationId xmlns:a16="http://schemas.microsoft.com/office/drawing/2014/main" id="{8D38E99D-216F-48D3-937A-D4ECF7806A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30" name="AutoShape 31">
          <a:extLst>
            <a:ext uri="{FF2B5EF4-FFF2-40B4-BE49-F238E27FC236}">
              <a16:creationId xmlns:a16="http://schemas.microsoft.com/office/drawing/2014/main" id="{87824CD8-0161-4D20-82DF-1952E5B4A3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31" name="AutoShape 31">
          <a:extLst>
            <a:ext uri="{FF2B5EF4-FFF2-40B4-BE49-F238E27FC236}">
              <a16:creationId xmlns:a16="http://schemas.microsoft.com/office/drawing/2014/main" id="{D810A63D-AF7F-4893-A7F7-E40A6B0E9AA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32" name="AutoShape 31">
          <a:extLst>
            <a:ext uri="{FF2B5EF4-FFF2-40B4-BE49-F238E27FC236}">
              <a16:creationId xmlns:a16="http://schemas.microsoft.com/office/drawing/2014/main" id="{814393C1-5E02-4712-9023-71C315CF37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33" name="AutoShape 31">
          <a:extLst>
            <a:ext uri="{FF2B5EF4-FFF2-40B4-BE49-F238E27FC236}">
              <a16:creationId xmlns:a16="http://schemas.microsoft.com/office/drawing/2014/main" id="{FE59BF6D-D083-420F-8A32-8AC34F045B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34" name="AutoShape 31">
          <a:extLst>
            <a:ext uri="{FF2B5EF4-FFF2-40B4-BE49-F238E27FC236}">
              <a16:creationId xmlns:a16="http://schemas.microsoft.com/office/drawing/2014/main" id="{0946FA19-CE36-4553-A9A8-5FC372B4763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35" name="AutoShape 31">
          <a:extLst>
            <a:ext uri="{FF2B5EF4-FFF2-40B4-BE49-F238E27FC236}">
              <a16:creationId xmlns:a16="http://schemas.microsoft.com/office/drawing/2014/main" id="{1659E87B-8386-4C75-864B-CBF9F0266DD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36" name="AutoShape 31">
          <a:extLst>
            <a:ext uri="{FF2B5EF4-FFF2-40B4-BE49-F238E27FC236}">
              <a16:creationId xmlns:a16="http://schemas.microsoft.com/office/drawing/2014/main" id="{3EC6CBB4-A4C4-4875-9BBC-914C72C3BF4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37" name="AutoShape 31">
          <a:extLst>
            <a:ext uri="{FF2B5EF4-FFF2-40B4-BE49-F238E27FC236}">
              <a16:creationId xmlns:a16="http://schemas.microsoft.com/office/drawing/2014/main" id="{D1B2374A-CF55-4DE5-96C4-39136C0A8CB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38" name="AutoShape 31">
          <a:extLst>
            <a:ext uri="{FF2B5EF4-FFF2-40B4-BE49-F238E27FC236}">
              <a16:creationId xmlns:a16="http://schemas.microsoft.com/office/drawing/2014/main" id="{40746BFE-0E82-40A0-8454-6D10F420D0F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39" name="AutoShape 31">
          <a:extLst>
            <a:ext uri="{FF2B5EF4-FFF2-40B4-BE49-F238E27FC236}">
              <a16:creationId xmlns:a16="http://schemas.microsoft.com/office/drawing/2014/main" id="{E98E15B3-75E8-4272-A752-FCC90770BE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40" name="AutoShape 31">
          <a:extLst>
            <a:ext uri="{FF2B5EF4-FFF2-40B4-BE49-F238E27FC236}">
              <a16:creationId xmlns:a16="http://schemas.microsoft.com/office/drawing/2014/main" id="{D1B8B62C-9F3B-4ECE-A1D9-CE5B885D24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41" name="AutoShape 31">
          <a:extLst>
            <a:ext uri="{FF2B5EF4-FFF2-40B4-BE49-F238E27FC236}">
              <a16:creationId xmlns:a16="http://schemas.microsoft.com/office/drawing/2014/main" id="{6B878BDF-BE46-4F11-8859-1BB32869D7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42" name="AutoShape 31">
          <a:extLst>
            <a:ext uri="{FF2B5EF4-FFF2-40B4-BE49-F238E27FC236}">
              <a16:creationId xmlns:a16="http://schemas.microsoft.com/office/drawing/2014/main" id="{5134D61B-DB27-451B-84CC-60F91E4A06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43" name="AutoShape 31">
          <a:extLst>
            <a:ext uri="{FF2B5EF4-FFF2-40B4-BE49-F238E27FC236}">
              <a16:creationId xmlns:a16="http://schemas.microsoft.com/office/drawing/2014/main" id="{DE452F4D-CA38-4173-A6B8-48C1EBD1257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44" name="AutoShape 31">
          <a:extLst>
            <a:ext uri="{FF2B5EF4-FFF2-40B4-BE49-F238E27FC236}">
              <a16:creationId xmlns:a16="http://schemas.microsoft.com/office/drawing/2014/main" id="{838329E6-5386-402B-A80A-9CB82C5EA9C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45" name="AutoShape 31">
          <a:extLst>
            <a:ext uri="{FF2B5EF4-FFF2-40B4-BE49-F238E27FC236}">
              <a16:creationId xmlns:a16="http://schemas.microsoft.com/office/drawing/2014/main" id="{2BC7EF93-1716-4715-A5EB-CC3548ACD27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46" name="AutoShape 31">
          <a:extLst>
            <a:ext uri="{FF2B5EF4-FFF2-40B4-BE49-F238E27FC236}">
              <a16:creationId xmlns:a16="http://schemas.microsoft.com/office/drawing/2014/main" id="{CD9A0FDD-8790-43C1-AEFB-0728993B8F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47" name="AutoShape 31">
          <a:extLst>
            <a:ext uri="{FF2B5EF4-FFF2-40B4-BE49-F238E27FC236}">
              <a16:creationId xmlns:a16="http://schemas.microsoft.com/office/drawing/2014/main" id="{3D3ACAF7-4CAB-4CE9-9A21-017144522FB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48" name="AutoShape 31">
          <a:extLst>
            <a:ext uri="{FF2B5EF4-FFF2-40B4-BE49-F238E27FC236}">
              <a16:creationId xmlns:a16="http://schemas.microsoft.com/office/drawing/2014/main" id="{BA292978-FD07-4A37-8248-460E22BFCE4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49" name="AutoShape 31">
          <a:extLst>
            <a:ext uri="{FF2B5EF4-FFF2-40B4-BE49-F238E27FC236}">
              <a16:creationId xmlns:a16="http://schemas.microsoft.com/office/drawing/2014/main" id="{17CEC683-EE95-4BE7-A5B5-B4582B761A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50" name="AutoShape 31">
          <a:extLst>
            <a:ext uri="{FF2B5EF4-FFF2-40B4-BE49-F238E27FC236}">
              <a16:creationId xmlns:a16="http://schemas.microsoft.com/office/drawing/2014/main" id="{DDF1FC17-AD64-4F82-B137-E25B93C8D8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51" name="AutoShape 31">
          <a:extLst>
            <a:ext uri="{FF2B5EF4-FFF2-40B4-BE49-F238E27FC236}">
              <a16:creationId xmlns:a16="http://schemas.microsoft.com/office/drawing/2014/main" id="{1B9039A9-51BD-4B27-BF69-89B13ECD3D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52" name="AutoShape 31">
          <a:extLst>
            <a:ext uri="{FF2B5EF4-FFF2-40B4-BE49-F238E27FC236}">
              <a16:creationId xmlns:a16="http://schemas.microsoft.com/office/drawing/2014/main" id="{B8AF7723-4823-423D-B682-71500ADDBE4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53" name="AutoShape 31">
          <a:extLst>
            <a:ext uri="{FF2B5EF4-FFF2-40B4-BE49-F238E27FC236}">
              <a16:creationId xmlns:a16="http://schemas.microsoft.com/office/drawing/2014/main" id="{08D91114-D96A-4C8E-A07D-FD71F41699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54" name="AutoShape 31">
          <a:extLst>
            <a:ext uri="{FF2B5EF4-FFF2-40B4-BE49-F238E27FC236}">
              <a16:creationId xmlns:a16="http://schemas.microsoft.com/office/drawing/2014/main" id="{F2EE5859-B4EF-43FD-B4EE-106DE862A6B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55" name="AutoShape 31">
          <a:extLst>
            <a:ext uri="{FF2B5EF4-FFF2-40B4-BE49-F238E27FC236}">
              <a16:creationId xmlns:a16="http://schemas.microsoft.com/office/drawing/2014/main" id="{C9DA1D49-B094-4E7D-8499-ED47D1E282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56" name="AutoShape 31">
          <a:extLst>
            <a:ext uri="{FF2B5EF4-FFF2-40B4-BE49-F238E27FC236}">
              <a16:creationId xmlns:a16="http://schemas.microsoft.com/office/drawing/2014/main" id="{0B939D24-9B4C-451D-8435-EE5C93461A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57" name="AutoShape 31">
          <a:extLst>
            <a:ext uri="{FF2B5EF4-FFF2-40B4-BE49-F238E27FC236}">
              <a16:creationId xmlns:a16="http://schemas.microsoft.com/office/drawing/2014/main" id="{1BCED68E-EAD7-4760-B5A6-8F3C3646BF5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58" name="AutoShape 31">
          <a:extLst>
            <a:ext uri="{FF2B5EF4-FFF2-40B4-BE49-F238E27FC236}">
              <a16:creationId xmlns:a16="http://schemas.microsoft.com/office/drawing/2014/main" id="{F4ECF8AA-DC11-4781-8977-74F3DB0F75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59" name="AutoShape 31">
          <a:extLst>
            <a:ext uri="{FF2B5EF4-FFF2-40B4-BE49-F238E27FC236}">
              <a16:creationId xmlns:a16="http://schemas.microsoft.com/office/drawing/2014/main" id="{111AB36B-50EB-4E11-9BB6-A96EE94460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60" name="AutoShape 31">
          <a:extLst>
            <a:ext uri="{FF2B5EF4-FFF2-40B4-BE49-F238E27FC236}">
              <a16:creationId xmlns:a16="http://schemas.microsoft.com/office/drawing/2014/main" id="{3C02A9FB-ECA5-4010-B88F-20AB11E33D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61" name="AutoShape 31">
          <a:extLst>
            <a:ext uri="{FF2B5EF4-FFF2-40B4-BE49-F238E27FC236}">
              <a16:creationId xmlns:a16="http://schemas.microsoft.com/office/drawing/2014/main" id="{153C0F41-7AD9-402E-AF01-5CB17D6E67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62" name="AutoShape 31">
          <a:extLst>
            <a:ext uri="{FF2B5EF4-FFF2-40B4-BE49-F238E27FC236}">
              <a16:creationId xmlns:a16="http://schemas.microsoft.com/office/drawing/2014/main" id="{D4A029B7-5C96-4CB8-9FA2-DD14C0A7609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63" name="AutoShape 31">
          <a:extLst>
            <a:ext uri="{FF2B5EF4-FFF2-40B4-BE49-F238E27FC236}">
              <a16:creationId xmlns:a16="http://schemas.microsoft.com/office/drawing/2014/main" id="{A2A6F015-92F9-4BDA-AD3E-843ABB8E0A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64" name="AutoShape 31">
          <a:extLst>
            <a:ext uri="{FF2B5EF4-FFF2-40B4-BE49-F238E27FC236}">
              <a16:creationId xmlns:a16="http://schemas.microsoft.com/office/drawing/2014/main" id="{0A0D35EB-46A8-44E6-A5C8-A0D61B06E0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65" name="AutoShape 31">
          <a:extLst>
            <a:ext uri="{FF2B5EF4-FFF2-40B4-BE49-F238E27FC236}">
              <a16:creationId xmlns:a16="http://schemas.microsoft.com/office/drawing/2014/main" id="{16E90F81-CA82-4F6E-84CC-91610966704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66" name="AutoShape 31">
          <a:extLst>
            <a:ext uri="{FF2B5EF4-FFF2-40B4-BE49-F238E27FC236}">
              <a16:creationId xmlns:a16="http://schemas.microsoft.com/office/drawing/2014/main" id="{5CF29D43-A089-4398-9B8A-39FA8FF15A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67" name="AutoShape 31">
          <a:extLst>
            <a:ext uri="{FF2B5EF4-FFF2-40B4-BE49-F238E27FC236}">
              <a16:creationId xmlns:a16="http://schemas.microsoft.com/office/drawing/2014/main" id="{C3E2FD5E-3CC1-4B6A-81E5-9EBB927983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68" name="AutoShape 31">
          <a:extLst>
            <a:ext uri="{FF2B5EF4-FFF2-40B4-BE49-F238E27FC236}">
              <a16:creationId xmlns:a16="http://schemas.microsoft.com/office/drawing/2014/main" id="{32F4C488-138F-4DB0-BB6F-25AFF1CE1CA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69" name="AutoShape 31">
          <a:extLst>
            <a:ext uri="{FF2B5EF4-FFF2-40B4-BE49-F238E27FC236}">
              <a16:creationId xmlns:a16="http://schemas.microsoft.com/office/drawing/2014/main" id="{CD328CAC-C2AF-4D57-A541-200C4D027E3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70" name="AutoShape 31">
          <a:extLst>
            <a:ext uri="{FF2B5EF4-FFF2-40B4-BE49-F238E27FC236}">
              <a16:creationId xmlns:a16="http://schemas.microsoft.com/office/drawing/2014/main" id="{FA08229E-D62B-4387-8F8E-FC2ED86CD21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71" name="AutoShape 31">
          <a:extLst>
            <a:ext uri="{FF2B5EF4-FFF2-40B4-BE49-F238E27FC236}">
              <a16:creationId xmlns:a16="http://schemas.microsoft.com/office/drawing/2014/main" id="{FCAAED68-FFD5-4F4D-902A-B692DE5EDAE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72" name="AutoShape 31">
          <a:extLst>
            <a:ext uri="{FF2B5EF4-FFF2-40B4-BE49-F238E27FC236}">
              <a16:creationId xmlns:a16="http://schemas.microsoft.com/office/drawing/2014/main" id="{0D3368B0-7312-4F84-A17E-130984922F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73" name="AutoShape 31">
          <a:extLst>
            <a:ext uri="{FF2B5EF4-FFF2-40B4-BE49-F238E27FC236}">
              <a16:creationId xmlns:a16="http://schemas.microsoft.com/office/drawing/2014/main" id="{E0F5B88F-7A85-4B9E-8DE4-38F462563FD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74" name="AutoShape 31">
          <a:extLst>
            <a:ext uri="{FF2B5EF4-FFF2-40B4-BE49-F238E27FC236}">
              <a16:creationId xmlns:a16="http://schemas.microsoft.com/office/drawing/2014/main" id="{43261E4A-086F-4043-A994-EA1F471BA9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75" name="AutoShape 31">
          <a:extLst>
            <a:ext uri="{FF2B5EF4-FFF2-40B4-BE49-F238E27FC236}">
              <a16:creationId xmlns:a16="http://schemas.microsoft.com/office/drawing/2014/main" id="{9191AA38-4154-4CDC-AAAB-A0EC77228A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76" name="AutoShape 31">
          <a:extLst>
            <a:ext uri="{FF2B5EF4-FFF2-40B4-BE49-F238E27FC236}">
              <a16:creationId xmlns:a16="http://schemas.microsoft.com/office/drawing/2014/main" id="{787F078F-CAC2-49C4-84FC-01CA3485BD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77" name="AutoShape 31">
          <a:extLst>
            <a:ext uri="{FF2B5EF4-FFF2-40B4-BE49-F238E27FC236}">
              <a16:creationId xmlns:a16="http://schemas.microsoft.com/office/drawing/2014/main" id="{51CC3166-292A-4AE2-B52F-7A5AADB2229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78" name="AutoShape 31">
          <a:extLst>
            <a:ext uri="{FF2B5EF4-FFF2-40B4-BE49-F238E27FC236}">
              <a16:creationId xmlns:a16="http://schemas.microsoft.com/office/drawing/2014/main" id="{2AF9E10C-9BC8-43EF-9DFE-D0C7742533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79" name="AutoShape 31">
          <a:extLst>
            <a:ext uri="{FF2B5EF4-FFF2-40B4-BE49-F238E27FC236}">
              <a16:creationId xmlns:a16="http://schemas.microsoft.com/office/drawing/2014/main" id="{952F3770-055C-424D-A041-F0585C62FC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80" name="AutoShape 31">
          <a:extLst>
            <a:ext uri="{FF2B5EF4-FFF2-40B4-BE49-F238E27FC236}">
              <a16:creationId xmlns:a16="http://schemas.microsoft.com/office/drawing/2014/main" id="{A2A7388A-B98C-4ACF-8461-AD09E68BC99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81" name="AutoShape 31">
          <a:extLst>
            <a:ext uri="{FF2B5EF4-FFF2-40B4-BE49-F238E27FC236}">
              <a16:creationId xmlns:a16="http://schemas.microsoft.com/office/drawing/2014/main" id="{2EA6EE7E-AAD5-4624-81C0-5947840A99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82" name="AutoShape 31">
          <a:extLst>
            <a:ext uri="{FF2B5EF4-FFF2-40B4-BE49-F238E27FC236}">
              <a16:creationId xmlns:a16="http://schemas.microsoft.com/office/drawing/2014/main" id="{E9C832EF-230E-4E81-9A3F-CCDA90D993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83" name="AutoShape 31">
          <a:extLst>
            <a:ext uri="{FF2B5EF4-FFF2-40B4-BE49-F238E27FC236}">
              <a16:creationId xmlns:a16="http://schemas.microsoft.com/office/drawing/2014/main" id="{557D886C-C29E-448A-9E44-1F3B77920B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84" name="AutoShape 31">
          <a:extLst>
            <a:ext uri="{FF2B5EF4-FFF2-40B4-BE49-F238E27FC236}">
              <a16:creationId xmlns:a16="http://schemas.microsoft.com/office/drawing/2014/main" id="{45CD8058-9349-4667-89E4-88C68F8BE2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85" name="AutoShape 31">
          <a:extLst>
            <a:ext uri="{FF2B5EF4-FFF2-40B4-BE49-F238E27FC236}">
              <a16:creationId xmlns:a16="http://schemas.microsoft.com/office/drawing/2014/main" id="{ABC63449-8272-48F5-B495-7D2AED370A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86" name="AutoShape 31">
          <a:extLst>
            <a:ext uri="{FF2B5EF4-FFF2-40B4-BE49-F238E27FC236}">
              <a16:creationId xmlns:a16="http://schemas.microsoft.com/office/drawing/2014/main" id="{6A7DE779-B463-4BD1-8E92-8200DEAD2B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87" name="AutoShape 31">
          <a:extLst>
            <a:ext uri="{FF2B5EF4-FFF2-40B4-BE49-F238E27FC236}">
              <a16:creationId xmlns:a16="http://schemas.microsoft.com/office/drawing/2014/main" id="{A92C9154-2F3E-4BFA-8F37-89252743C27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88" name="AutoShape 31">
          <a:extLst>
            <a:ext uri="{FF2B5EF4-FFF2-40B4-BE49-F238E27FC236}">
              <a16:creationId xmlns:a16="http://schemas.microsoft.com/office/drawing/2014/main" id="{C87205D5-3CC7-4E58-8136-795E5452751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89" name="AutoShape 31">
          <a:extLst>
            <a:ext uri="{FF2B5EF4-FFF2-40B4-BE49-F238E27FC236}">
              <a16:creationId xmlns:a16="http://schemas.microsoft.com/office/drawing/2014/main" id="{84DD8014-D36E-48DE-B284-BCDA8DAE75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90" name="AutoShape 31">
          <a:extLst>
            <a:ext uri="{FF2B5EF4-FFF2-40B4-BE49-F238E27FC236}">
              <a16:creationId xmlns:a16="http://schemas.microsoft.com/office/drawing/2014/main" id="{19CC175B-C275-4B0A-B86E-917BAD1D95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91" name="AutoShape 31">
          <a:extLst>
            <a:ext uri="{FF2B5EF4-FFF2-40B4-BE49-F238E27FC236}">
              <a16:creationId xmlns:a16="http://schemas.microsoft.com/office/drawing/2014/main" id="{DD16EB49-3EBB-402B-9318-AADE2C3137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92" name="AutoShape 31">
          <a:extLst>
            <a:ext uri="{FF2B5EF4-FFF2-40B4-BE49-F238E27FC236}">
              <a16:creationId xmlns:a16="http://schemas.microsoft.com/office/drawing/2014/main" id="{97514240-0273-4A11-B3B0-89E7E0A44B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93" name="AutoShape 31">
          <a:extLst>
            <a:ext uri="{FF2B5EF4-FFF2-40B4-BE49-F238E27FC236}">
              <a16:creationId xmlns:a16="http://schemas.microsoft.com/office/drawing/2014/main" id="{A878674B-1204-4E78-9CB8-78BA3ADCB5F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94" name="AutoShape 31">
          <a:extLst>
            <a:ext uri="{FF2B5EF4-FFF2-40B4-BE49-F238E27FC236}">
              <a16:creationId xmlns:a16="http://schemas.microsoft.com/office/drawing/2014/main" id="{4DAB719F-A4D5-488B-A314-4C2EEFB712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95" name="AutoShape 31">
          <a:extLst>
            <a:ext uri="{FF2B5EF4-FFF2-40B4-BE49-F238E27FC236}">
              <a16:creationId xmlns:a16="http://schemas.microsoft.com/office/drawing/2014/main" id="{DC562587-E2D5-418B-8C79-A449835FD9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96" name="AutoShape 31">
          <a:extLst>
            <a:ext uri="{FF2B5EF4-FFF2-40B4-BE49-F238E27FC236}">
              <a16:creationId xmlns:a16="http://schemas.microsoft.com/office/drawing/2014/main" id="{817B5A2E-DD57-4BD5-9212-D38B5D9CAF3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97" name="AutoShape 31">
          <a:extLst>
            <a:ext uri="{FF2B5EF4-FFF2-40B4-BE49-F238E27FC236}">
              <a16:creationId xmlns:a16="http://schemas.microsoft.com/office/drawing/2014/main" id="{E7E54004-112B-428E-A7E6-3D5C504F4D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98" name="AutoShape 31">
          <a:extLst>
            <a:ext uri="{FF2B5EF4-FFF2-40B4-BE49-F238E27FC236}">
              <a16:creationId xmlns:a16="http://schemas.microsoft.com/office/drawing/2014/main" id="{FA314436-9AB6-4FC5-8E9D-BDF914BA04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099" name="AutoShape 31">
          <a:extLst>
            <a:ext uri="{FF2B5EF4-FFF2-40B4-BE49-F238E27FC236}">
              <a16:creationId xmlns:a16="http://schemas.microsoft.com/office/drawing/2014/main" id="{B25F702F-37AB-4BDA-9DDA-83FA0BDAD2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00" name="AutoShape 31">
          <a:extLst>
            <a:ext uri="{FF2B5EF4-FFF2-40B4-BE49-F238E27FC236}">
              <a16:creationId xmlns:a16="http://schemas.microsoft.com/office/drawing/2014/main" id="{EF5EAB7F-F0FA-4FF1-8242-E8F076F0BA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01" name="AutoShape 31">
          <a:extLst>
            <a:ext uri="{FF2B5EF4-FFF2-40B4-BE49-F238E27FC236}">
              <a16:creationId xmlns:a16="http://schemas.microsoft.com/office/drawing/2014/main" id="{FB92B8DA-828E-4401-B10C-E157A273F3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02" name="AutoShape 31">
          <a:extLst>
            <a:ext uri="{FF2B5EF4-FFF2-40B4-BE49-F238E27FC236}">
              <a16:creationId xmlns:a16="http://schemas.microsoft.com/office/drawing/2014/main" id="{D3DBFD79-2CF9-460F-971F-74F845D58F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03" name="AutoShape 31">
          <a:extLst>
            <a:ext uri="{FF2B5EF4-FFF2-40B4-BE49-F238E27FC236}">
              <a16:creationId xmlns:a16="http://schemas.microsoft.com/office/drawing/2014/main" id="{FD0E79CD-1A6D-4583-95DE-1250D5E807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04" name="AutoShape 31">
          <a:extLst>
            <a:ext uri="{FF2B5EF4-FFF2-40B4-BE49-F238E27FC236}">
              <a16:creationId xmlns:a16="http://schemas.microsoft.com/office/drawing/2014/main" id="{3075B90E-FF86-4731-A245-310B8A27DE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05" name="AutoShape 31">
          <a:extLst>
            <a:ext uri="{FF2B5EF4-FFF2-40B4-BE49-F238E27FC236}">
              <a16:creationId xmlns:a16="http://schemas.microsoft.com/office/drawing/2014/main" id="{8B182B8C-2E2D-4E23-AD6E-7576BDA2819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06" name="AutoShape 31">
          <a:extLst>
            <a:ext uri="{FF2B5EF4-FFF2-40B4-BE49-F238E27FC236}">
              <a16:creationId xmlns:a16="http://schemas.microsoft.com/office/drawing/2014/main" id="{AC4A194B-0B64-4ADD-839F-09FDA0DE56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07" name="AutoShape 31">
          <a:extLst>
            <a:ext uri="{FF2B5EF4-FFF2-40B4-BE49-F238E27FC236}">
              <a16:creationId xmlns:a16="http://schemas.microsoft.com/office/drawing/2014/main" id="{F39FAEBE-05FD-4747-BBA1-F38A7548A3E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08" name="AutoShape 31">
          <a:extLst>
            <a:ext uri="{FF2B5EF4-FFF2-40B4-BE49-F238E27FC236}">
              <a16:creationId xmlns:a16="http://schemas.microsoft.com/office/drawing/2014/main" id="{04783DC2-1C07-41EC-83B1-B8F85130A72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09" name="AutoShape 31">
          <a:extLst>
            <a:ext uri="{FF2B5EF4-FFF2-40B4-BE49-F238E27FC236}">
              <a16:creationId xmlns:a16="http://schemas.microsoft.com/office/drawing/2014/main" id="{F309E6B5-A617-437A-AADE-E51F3BC5DF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10" name="AutoShape 31">
          <a:extLst>
            <a:ext uri="{FF2B5EF4-FFF2-40B4-BE49-F238E27FC236}">
              <a16:creationId xmlns:a16="http://schemas.microsoft.com/office/drawing/2014/main" id="{2810883F-EED4-4ACD-89FE-E74214A06D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11" name="AutoShape 31">
          <a:extLst>
            <a:ext uri="{FF2B5EF4-FFF2-40B4-BE49-F238E27FC236}">
              <a16:creationId xmlns:a16="http://schemas.microsoft.com/office/drawing/2014/main" id="{FE0B902D-D0F2-4E72-A42D-2BEFAC3AB7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12" name="AutoShape 31">
          <a:extLst>
            <a:ext uri="{FF2B5EF4-FFF2-40B4-BE49-F238E27FC236}">
              <a16:creationId xmlns:a16="http://schemas.microsoft.com/office/drawing/2014/main" id="{31B6B52D-154B-4B40-899E-5B83CC89F11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13" name="AutoShape 31">
          <a:extLst>
            <a:ext uri="{FF2B5EF4-FFF2-40B4-BE49-F238E27FC236}">
              <a16:creationId xmlns:a16="http://schemas.microsoft.com/office/drawing/2014/main" id="{C0B6A6CB-90EA-4F7A-8A13-89F45CED656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14" name="AutoShape 31">
          <a:extLst>
            <a:ext uri="{FF2B5EF4-FFF2-40B4-BE49-F238E27FC236}">
              <a16:creationId xmlns:a16="http://schemas.microsoft.com/office/drawing/2014/main" id="{CFEB8D12-7C9F-402E-8DE7-3C0062B10A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15" name="AutoShape 31">
          <a:extLst>
            <a:ext uri="{FF2B5EF4-FFF2-40B4-BE49-F238E27FC236}">
              <a16:creationId xmlns:a16="http://schemas.microsoft.com/office/drawing/2014/main" id="{DA32B313-B570-4F17-A29F-5833C775CF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16" name="AutoShape 31">
          <a:extLst>
            <a:ext uri="{FF2B5EF4-FFF2-40B4-BE49-F238E27FC236}">
              <a16:creationId xmlns:a16="http://schemas.microsoft.com/office/drawing/2014/main" id="{5E38A8A6-B1B4-4D01-A783-E0FCCE9F867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17" name="AutoShape 31">
          <a:extLst>
            <a:ext uri="{FF2B5EF4-FFF2-40B4-BE49-F238E27FC236}">
              <a16:creationId xmlns:a16="http://schemas.microsoft.com/office/drawing/2014/main" id="{DB367763-4FA1-4257-B099-3D08C01085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18" name="AutoShape 31">
          <a:extLst>
            <a:ext uri="{FF2B5EF4-FFF2-40B4-BE49-F238E27FC236}">
              <a16:creationId xmlns:a16="http://schemas.microsoft.com/office/drawing/2014/main" id="{B1ADCC05-B1ED-4AC4-8909-AD76E2C9754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19" name="AutoShape 31">
          <a:extLst>
            <a:ext uri="{FF2B5EF4-FFF2-40B4-BE49-F238E27FC236}">
              <a16:creationId xmlns:a16="http://schemas.microsoft.com/office/drawing/2014/main" id="{B61B501A-771E-4509-9EE7-EFB31704CB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20" name="AutoShape 31">
          <a:extLst>
            <a:ext uri="{FF2B5EF4-FFF2-40B4-BE49-F238E27FC236}">
              <a16:creationId xmlns:a16="http://schemas.microsoft.com/office/drawing/2014/main" id="{A793A1D5-4DCC-4BD4-B404-106F2D1C9D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21" name="AutoShape 31">
          <a:extLst>
            <a:ext uri="{FF2B5EF4-FFF2-40B4-BE49-F238E27FC236}">
              <a16:creationId xmlns:a16="http://schemas.microsoft.com/office/drawing/2014/main" id="{EA06905F-9453-4D94-995F-1DCD615072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22" name="AutoShape 31">
          <a:extLst>
            <a:ext uri="{FF2B5EF4-FFF2-40B4-BE49-F238E27FC236}">
              <a16:creationId xmlns:a16="http://schemas.microsoft.com/office/drawing/2014/main" id="{35CF3AD1-9F4F-4DBA-ADBE-D23B59DF938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23" name="AutoShape 31">
          <a:extLst>
            <a:ext uri="{FF2B5EF4-FFF2-40B4-BE49-F238E27FC236}">
              <a16:creationId xmlns:a16="http://schemas.microsoft.com/office/drawing/2014/main" id="{4859E9DC-29EB-4837-B146-11071F5F92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24" name="AutoShape 31">
          <a:extLst>
            <a:ext uri="{FF2B5EF4-FFF2-40B4-BE49-F238E27FC236}">
              <a16:creationId xmlns:a16="http://schemas.microsoft.com/office/drawing/2014/main" id="{0B1BD804-5F95-4C72-B36E-4CBA11AA4D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25" name="AutoShape 31">
          <a:extLst>
            <a:ext uri="{FF2B5EF4-FFF2-40B4-BE49-F238E27FC236}">
              <a16:creationId xmlns:a16="http://schemas.microsoft.com/office/drawing/2014/main" id="{26ED83FC-179D-41E3-BFB1-D7B9F4E3F19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26" name="AutoShape 31">
          <a:extLst>
            <a:ext uri="{FF2B5EF4-FFF2-40B4-BE49-F238E27FC236}">
              <a16:creationId xmlns:a16="http://schemas.microsoft.com/office/drawing/2014/main" id="{7226B258-8F51-4A0A-A0B5-5AA7B44C91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27" name="AutoShape 31">
          <a:extLst>
            <a:ext uri="{FF2B5EF4-FFF2-40B4-BE49-F238E27FC236}">
              <a16:creationId xmlns:a16="http://schemas.microsoft.com/office/drawing/2014/main" id="{08155194-E03A-46C2-8996-F6DBE4C0FE4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28" name="AutoShape 31">
          <a:extLst>
            <a:ext uri="{FF2B5EF4-FFF2-40B4-BE49-F238E27FC236}">
              <a16:creationId xmlns:a16="http://schemas.microsoft.com/office/drawing/2014/main" id="{504FA404-C831-4088-93FB-72F1508A1F7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29" name="AutoShape 31">
          <a:extLst>
            <a:ext uri="{FF2B5EF4-FFF2-40B4-BE49-F238E27FC236}">
              <a16:creationId xmlns:a16="http://schemas.microsoft.com/office/drawing/2014/main" id="{1C6779FD-3319-4D4A-A0FE-D364486D22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30" name="AutoShape 31">
          <a:extLst>
            <a:ext uri="{FF2B5EF4-FFF2-40B4-BE49-F238E27FC236}">
              <a16:creationId xmlns:a16="http://schemas.microsoft.com/office/drawing/2014/main" id="{7538575B-F05E-4B0D-8251-5110C581AD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31" name="AutoShape 31">
          <a:extLst>
            <a:ext uri="{FF2B5EF4-FFF2-40B4-BE49-F238E27FC236}">
              <a16:creationId xmlns:a16="http://schemas.microsoft.com/office/drawing/2014/main" id="{E81CB728-2C60-48E7-B554-6CDC3CA7B6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32" name="AutoShape 31">
          <a:extLst>
            <a:ext uri="{FF2B5EF4-FFF2-40B4-BE49-F238E27FC236}">
              <a16:creationId xmlns:a16="http://schemas.microsoft.com/office/drawing/2014/main" id="{20319D36-9A33-4215-839B-9C5A52CD85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33" name="AutoShape 31">
          <a:extLst>
            <a:ext uri="{FF2B5EF4-FFF2-40B4-BE49-F238E27FC236}">
              <a16:creationId xmlns:a16="http://schemas.microsoft.com/office/drawing/2014/main" id="{798B652E-A5FE-4E28-A59F-E574B2F456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34" name="AutoShape 31">
          <a:extLst>
            <a:ext uri="{FF2B5EF4-FFF2-40B4-BE49-F238E27FC236}">
              <a16:creationId xmlns:a16="http://schemas.microsoft.com/office/drawing/2014/main" id="{63F67B79-2039-4C9D-9876-AA3CEA6662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35" name="AutoShape 31">
          <a:extLst>
            <a:ext uri="{FF2B5EF4-FFF2-40B4-BE49-F238E27FC236}">
              <a16:creationId xmlns:a16="http://schemas.microsoft.com/office/drawing/2014/main" id="{AF31044E-7479-460B-A8DE-20304DC139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36" name="AutoShape 31">
          <a:extLst>
            <a:ext uri="{FF2B5EF4-FFF2-40B4-BE49-F238E27FC236}">
              <a16:creationId xmlns:a16="http://schemas.microsoft.com/office/drawing/2014/main" id="{2E5AEE06-87B6-41DA-876F-50BCC96BE1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37" name="AutoShape 31">
          <a:extLst>
            <a:ext uri="{FF2B5EF4-FFF2-40B4-BE49-F238E27FC236}">
              <a16:creationId xmlns:a16="http://schemas.microsoft.com/office/drawing/2014/main" id="{0255CD71-EEF8-4137-A92F-EE478139233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38" name="AutoShape 31">
          <a:extLst>
            <a:ext uri="{FF2B5EF4-FFF2-40B4-BE49-F238E27FC236}">
              <a16:creationId xmlns:a16="http://schemas.microsoft.com/office/drawing/2014/main" id="{5B319BA1-CDB8-4A00-8D34-FD567273A5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39" name="AutoShape 31">
          <a:extLst>
            <a:ext uri="{FF2B5EF4-FFF2-40B4-BE49-F238E27FC236}">
              <a16:creationId xmlns:a16="http://schemas.microsoft.com/office/drawing/2014/main" id="{9A6DF017-7E29-4949-B893-1D37A44A303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40" name="AutoShape 31">
          <a:extLst>
            <a:ext uri="{FF2B5EF4-FFF2-40B4-BE49-F238E27FC236}">
              <a16:creationId xmlns:a16="http://schemas.microsoft.com/office/drawing/2014/main" id="{89D0DFB1-2872-4A80-B4A6-387B430F295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41" name="AutoShape 31">
          <a:extLst>
            <a:ext uri="{FF2B5EF4-FFF2-40B4-BE49-F238E27FC236}">
              <a16:creationId xmlns:a16="http://schemas.microsoft.com/office/drawing/2014/main" id="{FDB2FD76-720F-4D8A-A8C4-13EF1544EA9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42" name="AutoShape 31">
          <a:extLst>
            <a:ext uri="{FF2B5EF4-FFF2-40B4-BE49-F238E27FC236}">
              <a16:creationId xmlns:a16="http://schemas.microsoft.com/office/drawing/2014/main" id="{5D056155-102F-4D0D-BCD5-3F346B5F71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43" name="AutoShape 31">
          <a:extLst>
            <a:ext uri="{FF2B5EF4-FFF2-40B4-BE49-F238E27FC236}">
              <a16:creationId xmlns:a16="http://schemas.microsoft.com/office/drawing/2014/main" id="{8ED88030-6C72-4F74-9A45-E8F1A0C154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44" name="AutoShape 31">
          <a:extLst>
            <a:ext uri="{FF2B5EF4-FFF2-40B4-BE49-F238E27FC236}">
              <a16:creationId xmlns:a16="http://schemas.microsoft.com/office/drawing/2014/main" id="{98BE88FB-8C8D-4663-9CCF-E31B88060C7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45" name="AutoShape 31">
          <a:extLst>
            <a:ext uri="{FF2B5EF4-FFF2-40B4-BE49-F238E27FC236}">
              <a16:creationId xmlns:a16="http://schemas.microsoft.com/office/drawing/2014/main" id="{7AA6984C-6591-4274-BADF-BA20849C3A6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46" name="AutoShape 31">
          <a:extLst>
            <a:ext uri="{FF2B5EF4-FFF2-40B4-BE49-F238E27FC236}">
              <a16:creationId xmlns:a16="http://schemas.microsoft.com/office/drawing/2014/main" id="{67E0300E-9E1D-461F-B278-BC592975F77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47" name="AutoShape 31">
          <a:extLst>
            <a:ext uri="{FF2B5EF4-FFF2-40B4-BE49-F238E27FC236}">
              <a16:creationId xmlns:a16="http://schemas.microsoft.com/office/drawing/2014/main" id="{30547823-3EED-4FD3-97A6-E3430DC24E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48" name="AutoShape 31">
          <a:extLst>
            <a:ext uri="{FF2B5EF4-FFF2-40B4-BE49-F238E27FC236}">
              <a16:creationId xmlns:a16="http://schemas.microsoft.com/office/drawing/2014/main" id="{0E4C9A6B-16C9-4327-B259-841DD168CB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49" name="AutoShape 31">
          <a:extLst>
            <a:ext uri="{FF2B5EF4-FFF2-40B4-BE49-F238E27FC236}">
              <a16:creationId xmlns:a16="http://schemas.microsoft.com/office/drawing/2014/main" id="{3E9F8054-D39F-4A2A-89D7-304A93F7AA4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50" name="AutoShape 31">
          <a:extLst>
            <a:ext uri="{FF2B5EF4-FFF2-40B4-BE49-F238E27FC236}">
              <a16:creationId xmlns:a16="http://schemas.microsoft.com/office/drawing/2014/main" id="{DCB5684F-E4B6-4C6B-8A63-C6CB12BE43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51" name="AutoShape 31">
          <a:extLst>
            <a:ext uri="{FF2B5EF4-FFF2-40B4-BE49-F238E27FC236}">
              <a16:creationId xmlns:a16="http://schemas.microsoft.com/office/drawing/2014/main" id="{A377C912-D5E5-4BA4-AF31-120B2BE1261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52" name="AutoShape 31">
          <a:extLst>
            <a:ext uri="{FF2B5EF4-FFF2-40B4-BE49-F238E27FC236}">
              <a16:creationId xmlns:a16="http://schemas.microsoft.com/office/drawing/2014/main" id="{4B21F9A7-A66A-4231-93FB-D32206BD147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53" name="AutoShape 31">
          <a:extLst>
            <a:ext uri="{FF2B5EF4-FFF2-40B4-BE49-F238E27FC236}">
              <a16:creationId xmlns:a16="http://schemas.microsoft.com/office/drawing/2014/main" id="{C9BF0DBF-1DD4-4B14-9281-CA9B54A0880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54" name="AutoShape 31">
          <a:extLst>
            <a:ext uri="{FF2B5EF4-FFF2-40B4-BE49-F238E27FC236}">
              <a16:creationId xmlns:a16="http://schemas.microsoft.com/office/drawing/2014/main" id="{CB531E7D-A66E-4A95-A52C-7529E9FEA8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55" name="AutoShape 31">
          <a:extLst>
            <a:ext uri="{FF2B5EF4-FFF2-40B4-BE49-F238E27FC236}">
              <a16:creationId xmlns:a16="http://schemas.microsoft.com/office/drawing/2014/main" id="{9DC7652D-35C6-48B2-B32E-AEBEF67F055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56" name="AutoShape 31">
          <a:extLst>
            <a:ext uri="{FF2B5EF4-FFF2-40B4-BE49-F238E27FC236}">
              <a16:creationId xmlns:a16="http://schemas.microsoft.com/office/drawing/2014/main" id="{CE012651-D028-4BD9-B319-D386BB36D8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57" name="AutoShape 31">
          <a:extLst>
            <a:ext uri="{FF2B5EF4-FFF2-40B4-BE49-F238E27FC236}">
              <a16:creationId xmlns:a16="http://schemas.microsoft.com/office/drawing/2014/main" id="{F943E272-B438-4AAF-9D6F-5ED63F1D98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58" name="AutoShape 31">
          <a:extLst>
            <a:ext uri="{FF2B5EF4-FFF2-40B4-BE49-F238E27FC236}">
              <a16:creationId xmlns:a16="http://schemas.microsoft.com/office/drawing/2014/main" id="{1C8D681C-94AE-45DB-A71B-22D0C961A2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59" name="AutoShape 31">
          <a:extLst>
            <a:ext uri="{FF2B5EF4-FFF2-40B4-BE49-F238E27FC236}">
              <a16:creationId xmlns:a16="http://schemas.microsoft.com/office/drawing/2014/main" id="{BD880CD0-8660-4C50-9B13-62C63F5BF4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60" name="AutoShape 31">
          <a:extLst>
            <a:ext uri="{FF2B5EF4-FFF2-40B4-BE49-F238E27FC236}">
              <a16:creationId xmlns:a16="http://schemas.microsoft.com/office/drawing/2014/main" id="{02845F55-D24B-46E3-B9D1-BB159261A0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61" name="AutoShape 31">
          <a:extLst>
            <a:ext uri="{FF2B5EF4-FFF2-40B4-BE49-F238E27FC236}">
              <a16:creationId xmlns:a16="http://schemas.microsoft.com/office/drawing/2014/main" id="{510881AC-ABD6-48E0-9490-DFBCF8B8A5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62" name="AutoShape 31">
          <a:extLst>
            <a:ext uri="{FF2B5EF4-FFF2-40B4-BE49-F238E27FC236}">
              <a16:creationId xmlns:a16="http://schemas.microsoft.com/office/drawing/2014/main" id="{788573BF-968D-4177-AA97-F8E9F06EB2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63" name="AutoShape 31">
          <a:extLst>
            <a:ext uri="{FF2B5EF4-FFF2-40B4-BE49-F238E27FC236}">
              <a16:creationId xmlns:a16="http://schemas.microsoft.com/office/drawing/2014/main" id="{77E8532B-EA18-4BCF-A776-8F069433717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64" name="AutoShape 31">
          <a:extLst>
            <a:ext uri="{FF2B5EF4-FFF2-40B4-BE49-F238E27FC236}">
              <a16:creationId xmlns:a16="http://schemas.microsoft.com/office/drawing/2014/main" id="{4D37AA15-22AA-4B27-8B1E-C9E6631DCA6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65" name="AutoShape 31">
          <a:extLst>
            <a:ext uri="{FF2B5EF4-FFF2-40B4-BE49-F238E27FC236}">
              <a16:creationId xmlns:a16="http://schemas.microsoft.com/office/drawing/2014/main" id="{3C32D735-7E21-4531-B8B4-4611FA47F6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66" name="AutoShape 31">
          <a:extLst>
            <a:ext uri="{FF2B5EF4-FFF2-40B4-BE49-F238E27FC236}">
              <a16:creationId xmlns:a16="http://schemas.microsoft.com/office/drawing/2014/main" id="{ED8255DC-5DB5-468A-A421-C5BB983AB1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67" name="AutoShape 31">
          <a:extLst>
            <a:ext uri="{FF2B5EF4-FFF2-40B4-BE49-F238E27FC236}">
              <a16:creationId xmlns:a16="http://schemas.microsoft.com/office/drawing/2014/main" id="{3B0DA994-6802-4747-878B-8BAEDA487F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68" name="AutoShape 31">
          <a:extLst>
            <a:ext uri="{FF2B5EF4-FFF2-40B4-BE49-F238E27FC236}">
              <a16:creationId xmlns:a16="http://schemas.microsoft.com/office/drawing/2014/main" id="{E62D3233-1408-431F-B080-68E780C91B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69" name="AutoShape 31">
          <a:extLst>
            <a:ext uri="{FF2B5EF4-FFF2-40B4-BE49-F238E27FC236}">
              <a16:creationId xmlns:a16="http://schemas.microsoft.com/office/drawing/2014/main" id="{5698A830-B859-427A-9CDE-766590A471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70" name="AutoShape 31">
          <a:extLst>
            <a:ext uri="{FF2B5EF4-FFF2-40B4-BE49-F238E27FC236}">
              <a16:creationId xmlns:a16="http://schemas.microsoft.com/office/drawing/2014/main" id="{0665D52C-8C90-442E-A056-E8FBAFBDEA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71" name="AutoShape 31">
          <a:extLst>
            <a:ext uri="{FF2B5EF4-FFF2-40B4-BE49-F238E27FC236}">
              <a16:creationId xmlns:a16="http://schemas.microsoft.com/office/drawing/2014/main" id="{A9C440E1-8265-40C4-8475-F3446F68B7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72" name="AutoShape 31">
          <a:extLst>
            <a:ext uri="{FF2B5EF4-FFF2-40B4-BE49-F238E27FC236}">
              <a16:creationId xmlns:a16="http://schemas.microsoft.com/office/drawing/2014/main" id="{52841DB6-F442-45BA-8B5E-04D4F5C7B54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73" name="AutoShape 31">
          <a:extLst>
            <a:ext uri="{FF2B5EF4-FFF2-40B4-BE49-F238E27FC236}">
              <a16:creationId xmlns:a16="http://schemas.microsoft.com/office/drawing/2014/main" id="{D74B306B-7660-4436-AE64-1DC821E7DD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74" name="AutoShape 31">
          <a:extLst>
            <a:ext uri="{FF2B5EF4-FFF2-40B4-BE49-F238E27FC236}">
              <a16:creationId xmlns:a16="http://schemas.microsoft.com/office/drawing/2014/main" id="{C2E55435-D58B-4DD9-B574-5C9C399D53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75" name="AutoShape 31">
          <a:extLst>
            <a:ext uri="{FF2B5EF4-FFF2-40B4-BE49-F238E27FC236}">
              <a16:creationId xmlns:a16="http://schemas.microsoft.com/office/drawing/2014/main" id="{61B85508-E29B-40C4-AD1D-5B69E670A6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76" name="AutoShape 31">
          <a:extLst>
            <a:ext uri="{FF2B5EF4-FFF2-40B4-BE49-F238E27FC236}">
              <a16:creationId xmlns:a16="http://schemas.microsoft.com/office/drawing/2014/main" id="{A4E7E539-1361-496A-B2E1-1D1272CB70F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77" name="AutoShape 31">
          <a:extLst>
            <a:ext uri="{FF2B5EF4-FFF2-40B4-BE49-F238E27FC236}">
              <a16:creationId xmlns:a16="http://schemas.microsoft.com/office/drawing/2014/main" id="{3ECBB1AC-8E36-4D2C-8071-6099B1C1E80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78" name="AutoShape 31">
          <a:extLst>
            <a:ext uri="{FF2B5EF4-FFF2-40B4-BE49-F238E27FC236}">
              <a16:creationId xmlns:a16="http://schemas.microsoft.com/office/drawing/2014/main" id="{2636F136-71A9-4F0F-9189-7C0969653F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79" name="AutoShape 31">
          <a:extLst>
            <a:ext uri="{FF2B5EF4-FFF2-40B4-BE49-F238E27FC236}">
              <a16:creationId xmlns:a16="http://schemas.microsoft.com/office/drawing/2014/main" id="{119297BF-9CAB-471C-89F1-9CB532035E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80" name="AutoShape 31">
          <a:extLst>
            <a:ext uri="{FF2B5EF4-FFF2-40B4-BE49-F238E27FC236}">
              <a16:creationId xmlns:a16="http://schemas.microsoft.com/office/drawing/2014/main" id="{290EA465-53FA-470C-B404-0E36980ACB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81" name="AutoShape 31">
          <a:extLst>
            <a:ext uri="{FF2B5EF4-FFF2-40B4-BE49-F238E27FC236}">
              <a16:creationId xmlns:a16="http://schemas.microsoft.com/office/drawing/2014/main" id="{F92FE397-F3BD-455C-8283-862CCBAD10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82" name="AutoShape 31">
          <a:extLst>
            <a:ext uri="{FF2B5EF4-FFF2-40B4-BE49-F238E27FC236}">
              <a16:creationId xmlns:a16="http://schemas.microsoft.com/office/drawing/2014/main" id="{983AFD0E-EE78-4CA9-A887-8BF5E0B782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83" name="AutoShape 31">
          <a:extLst>
            <a:ext uri="{FF2B5EF4-FFF2-40B4-BE49-F238E27FC236}">
              <a16:creationId xmlns:a16="http://schemas.microsoft.com/office/drawing/2014/main" id="{02D71EE3-CE9D-40A6-8B1D-B970F3E825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84" name="AutoShape 31">
          <a:extLst>
            <a:ext uri="{FF2B5EF4-FFF2-40B4-BE49-F238E27FC236}">
              <a16:creationId xmlns:a16="http://schemas.microsoft.com/office/drawing/2014/main" id="{2A6AD106-E5C1-4A82-946E-5D37811E981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85" name="AutoShape 31">
          <a:extLst>
            <a:ext uri="{FF2B5EF4-FFF2-40B4-BE49-F238E27FC236}">
              <a16:creationId xmlns:a16="http://schemas.microsoft.com/office/drawing/2014/main" id="{3BA04F47-47CA-475F-9F6C-EC85682A79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86" name="AutoShape 31">
          <a:extLst>
            <a:ext uri="{FF2B5EF4-FFF2-40B4-BE49-F238E27FC236}">
              <a16:creationId xmlns:a16="http://schemas.microsoft.com/office/drawing/2014/main" id="{B948449D-E89D-40DA-B491-AE9028996B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87" name="AutoShape 31">
          <a:extLst>
            <a:ext uri="{FF2B5EF4-FFF2-40B4-BE49-F238E27FC236}">
              <a16:creationId xmlns:a16="http://schemas.microsoft.com/office/drawing/2014/main" id="{BE881DD0-D710-4808-AF37-6373B22B08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88" name="AutoShape 31">
          <a:extLst>
            <a:ext uri="{FF2B5EF4-FFF2-40B4-BE49-F238E27FC236}">
              <a16:creationId xmlns:a16="http://schemas.microsoft.com/office/drawing/2014/main" id="{C7E339B3-EFBB-4CC9-AE41-388E052EA3D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89" name="AutoShape 31">
          <a:extLst>
            <a:ext uri="{FF2B5EF4-FFF2-40B4-BE49-F238E27FC236}">
              <a16:creationId xmlns:a16="http://schemas.microsoft.com/office/drawing/2014/main" id="{1A644235-5F9C-4B2E-99E4-C7A3F6F3EB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90" name="AutoShape 31">
          <a:extLst>
            <a:ext uri="{FF2B5EF4-FFF2-40B4-BE49-F238E27FC236}">
              <a16:creationId xmlns:a16="http://schemas.microsoft.com/office/drawing/2014/main" id="{42BC297D-956C-4838-813D-25A4A271CF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91" name="AutoShape 31">
          <a:extLst>
            <a:ext uri="{FF2B5EF4-FFF2-40B4-BE49-F238E27FC236}">
              <a16:creationId xmlns:a16="http://schemas.microsoft.com/office/drawing/2014/main" id="{C0F1D416-6E69-44BF-9E0B-2A5B363D39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92" name="AutoShape 31">
          <a:extLst>
            <a:ext uri="{FF2B5EF4-FFF2-40B4-BE49-F238E27FC236}">
              <a16:creationId xmlns:a16="http://schemas.microsoft.com/office/drawing/2014/main" id="{75C7E569-AE65-4FD6-9271-A95D7A0675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93" name="AutoShape 31">
          <a:extLst>
            <a:ext uri="{FF2B5EF4-FFF2-40B4-BE49-F238E27FC236}">
              <a16:creationId xmlns:a16="http://schemas.microsoft.com/office/drawing/2014/main" id="{58057570-9951-496F-9E42-BA3592C0AD4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94" name="AutoShape 31">
          <a:extLst>
            <a:ext uri="{FF2B5EF4-FFF2-40B4-BE49-F238E27FC236}">
              <a16:creationId xmlns:a16="http://schemas.microsoft.com/office/drawing/2014/main" id="{B929C200-5B1D-47BA-89A2-10445B1745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95" name="AutoShape 31">
          <a:extLst>
            <a:ext uri="{FF2B5EF4-FFF2-40B4-BE49-F238E27FC236}">
              <a16:creationId xmlns:a16="http://schemas.microsoft.com/office/drawing/2014/main" id="{5D291F8D-0F24-4595-8E2D-503B55451D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96" name="AutoShape 31">
          <a:extLst>
            <a:ext uri="{FF2B5EF4-FFF2-40B4-BE49-F238E27FC236}">
              <a16:creationId xmlns:a16="http://schemas.microsoft.com/office/drawing/2014/main" id="{A4192287-1F17-478E-845B-CB1AAA5944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97" name="AutoShape 31">
          <a:extLst>
            <a:ext uri="{FF2B5EF4-FFF2-40B4-BE49-F238E27FC236}">
              <a16:creationId xmlns:a16="http://schemas.microsoft.com/office/drawing/2014/main" id="{8B87F12E-6227-4D74-8D92-1BA1475EB9C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98" name="AutoShape 31">
          <a:extLst>
            <a:ext uri="{FF2B5EF4-FFF2-40B4-BE49-F238E27FC236}">
              <a16:creationId xmlns:a16="http://schemas.microsoft.com/office/drawing/2014/main" id="{08C44F52-01E8-4510-8178-2BC2E70ECF5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199" name="AutoShape 31">
          <a:extLst>
            <a:ext uri="{FF2B5EF4-FFF2-40B4-BE49-F238E27FC236}">
              <a16:creationId xmlns:a16="http://schemas.microsoft.com/office/drawing/2014/main" id="{8B88D8FF-0F0F-4D1A-AC12-9403D99C6D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00" name="AutoShape 31">
          <a:extLst>
            <a:ext uri="{FF2B5EF4-FFF2-40B4-BE49-F238E27FC236}">
              <a16:creationId xmlns:a16="http://schemas.microsoft.com/office/drawing/2014/main" id="{EFA75BAF-6FE1-4789-81EF-B7F77F57B3E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01" name="AutoShape 31">
          <a:extLst>
            <a:ext uri="{FF2B5EF4-FFF2-40B4-BE49-F238E27FC236}">
              <a16:creationId xmlns:a16="http://schemas.microsoft.com/office/drawing/2014/main" id="{2565F3E0-4712-49AE-9006-92D649D5A69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02" name="AutoShape 31">
          <a:extLst>
            <a:ext uri="{FF2B5EF4-FFF2-40B4-BE49-F238E27FC236}">
              <a16:creationId xmlns:a16="http://schemas.microsoft.com/office/drawing/2014/main" id="{C43E73CE-9B2B-49F4-91C7-F7D56CB97C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03" name="AutoShape 31">
          <a:extLst>
            <a:ext uri="{FF2B5EF4-FFF2-40B4-BE49-F238E27FC236}">
              <a16:creationId xmlns:a16="http://schemas.microsoft.com/office/drawing/2014/main" id="{0AB8C627-D014-4F01-85DA-6545012F97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04" name="AutoShape 31">
          <a:extLst>
            <a:ext uri="{FF2B5EF4-FFF2-40B4-BE49-F238E27FC236}">
              <a16:creationId xmlns:a16="http://schemas.microsoft.com/office/drawing/2014/main" id="{C9123795-7BE3-4B48-BCA1-36544DB0CAE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05" name="AutoShape 31">
          <a:extLst>
            <a:ext uri="{FF2B5EF4-FFF2-40B4-BE49-F238E27FC236}">
              <a16:creationId xmlns:a16="http://schemas.microsoft.com/office/drawing/2014/main" id="{4122B8C9-A7D7-4A2F-9EF3-80161FABC06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06" name="AutoShape 31">
          <a:extLst>
            <a:ext uri="{FF2B5EF4-FFF2-40B4-BE49-F238E27FC236}">
              <a16:creationId xmlns:a16="http://schemas.microsoft.com/office/drawing/2014/main" id="{E2F07416-AC3C-43DB-BE91-DE04E4CBFA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07" name="AutoShape 31">
          <a:extLst>
            <a:ext uri="{FF2B5EF4-FFF2-40B4-BE49-F238E27FC236}">
              <a16:creationId xmlns:a16="http://schemas.microsoft.com/office/drawing/2014/main" id="{BC9548C8-35BA-414C-8922-150FD96B35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08" name="AutoShape 31">
          <a:extLst>
            <a:ext uri="{FF2B5EF4-FFF2-40B4-BE49-F238E27FC236}">
              <a16:creationId xmlns:a16="http://schemas.microsoft.com/office/drawing/2014/main" id="{910FE79E-2D30-4237-A492-98E8C7534C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09" name="AutoShape 31">
          <a:extLst>
            <a:ext uri="{FF2B5EF4-FFF2-40B4-BE49-F238E27FC236}">
              <a16:creationId xmlns:a16="http://schemas.microsoft.com/office/drawing/2014/main" id="{5A0790F7-32CB-4255-B46B-347071C839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10" name="AutoShape 31">
          <a:extLst>
            <a:ext uri="{FF2B5EF4-FFF2-40B4-BE49-F238E27FC236}">
              <a16:creationId xmlns:a16="http://schemas.microsoft.com/office/drawing/2014/main" id="{3BABC89A-9C85-444B-A98B-2042C832C5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11" name="AutoShape 31">
          <a:extLst>
            <a:ext uri="{FF2B5EF4-FFF2-40B4-BE49-F238E27FC236}">
              <a16:creationId xmlns:a16="http://schemas.microsoft.com/office/drawing/2014/main" id="{EA823CEE-8D03-4539-9240-A25E4189F3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12" name="AutoShape 31">
          <a:extLst>
            <a:ext uri="{FF2B5EF4-FFF2-40B4-BE49-F238E27FC236}">
              <a16:creationId xmlns:a16="http://schemas.microsoft.com/office/drawing/2014/main" id="{81366DBE-007E-4CC7-BEDD-F205974933C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13" name="AutoShape 31">
          <a:extLst>
            <a:ext uri="{FF2B5EF4-FFF2-40B4-BE49-F238E27FC236}">
              <a16:creationId xmlns:a16="http://schemas.microsoft.com/office/drawing/2014/main" id="{95E7CC54-7CA6-4863-9D29-ED3FAAE3CE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14" name="AutoShape 31">
          <a:extLst>
            <a:ext uri="{FF2B5EF4-FFF2-40B4-BE49-F238E27FC236}">
              <a16:creationId xmlns:a16="http://schemas.microsoft.com/office/drawing/2014/main" id="{8E114CCB-FC2E-44A5-BF35-5DA4B9C3C82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15" name="AutoShape 31">
          <a:extLst>
            <a:ext uri="{FF2B5EF4-FFF2-40B4-BE49-F238E27FC236}">
              <a16:creationId xmlns:a16="http://schemas.microsoft.com/office/drawing/2014/main" id="{D72FAB0F-877E-4D38-A41D-07CCE25269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16" name="AutoShape 31">
          <a:extLst>
            <a:ext uri="{FF2B5EF4-FFF2-40B4-BE49-F238E27FC236}">
              <a16:creationId xmlns:a16="http://schemas.microsoft.com/office/drawing/2014/main" id="{9EEEBDB2-BF61-44D2-819A-6E5748B3929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17" name="AutoShape 31">
          <a:extLst>
            <a:ext uri="{FF2B5EF4-FFF2-40B4-BE49-F238E27FC236}">
              <a16:creationId xmlns:a16="http://schemas.microsoft.com/office/drawing/2014/main" id="{D600422F-AE15-4B3D-A947-4A3AEC9971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18" name="AutoShape 31">
          <a:extLst>
            <a:ext uri="{FF2B5EF4-FFF2-40B4-BE49-F238E27FC236}">
              <a16:creationId xmlns:a16="http://schemas.microsoft.com/office/drawing/2014/main" id="{B8D8B2D8-40C7-4568-BBB0-5EE46C0184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19" name="AutoShape 31">
          <a:extLst>
            <a:ext uri="{FF2B5EF4-FFF2-40B4-BE49-F238E27FC236}">
              <a16:creationId xmlns:a16="http://schemas.microsoft.com/office/drawing/2014/main" id="{F04B5DE8-6413-4B8D-8F25-081400CB755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20" name="AutoShape 31">
          <a:extLst>
            <a:ext uri="{FF2B5EF4-FFF2-40B4-BE49-F238E27FC236}">
              <a16:creationId xmlns:a16="http://schemas.microsoft.com/office/drawing/2014/main" id="{536F6797-3E84-4FFA-9F78-C89A660ACAD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21" name="AutoShape 31">
          <a:extLst>
            <a:ext uri="{FF2B5EF4-FFF2-40B4-BE49-F238E27FC236}">
              <a16:creationId xmlns:a16="http://schemas.microsoft.com/office/drawing/2014/main" id="{AAB6A438-DAB2-45E2-A16D-07B9261C6C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22" name="AutoShape 31">
          <a:extLst>
            <a:ext uri="{FF2B5EF4-FFF2-40B4-BE49-F238E27FC236}">
              <a16:creationId xmlns:a16="http://schemas.microsoft.com/office/drawing/2014/main" id="{348E8B82-7D01-4304-8592-E83929A7B7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23" name="AutoShape 31">
          <a:extLst>
            <a:ext uri="{FF2B5EF4-FFF2-40B4-BE49-F238E27FC236}">
              <a16:creationId xmlns:a16="http://schemas.microsoft.com/office/drawing/2014/main" id="{6CD5E0D1-A33E-42CD-9342-2778D40157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24" name="AutoShape 31">
          <a:extLst>
            <a:ext uri="{FF2B5EF4-FFF2-40B4-BE49-F238E27FC236}">
              <a16:creationId xmlns:a16="http://schemas.microsoft.com/office/drawing/2014/main" id="{0E8B79F4-9BC7-427C-8B6C-70378E3371A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25" name="AutoShape 31">
          <a:extLst>
            <a:ext uri="{FF2B5EF4-FFF2-40B4-BE49-F238E27FC236}">
              <a16:creationId xmlns:a16="http://schemas.microsoft.com/office/drawing/2014/main" id="{2BE3C05D-2D0A-4873-BE5E-FDDA2A1D24B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26" name="AutoShape 31">
          <a:extLst>
            <a:ext uri="{FF2B5EF4-FFF2-40B4-BE49-F238E27FC236}">
              <a16:creationId xmlns:a16="http://schemas.microsoft.com/office/drawing/2014/main" id="{1514C449-076D-4084-A612-7EE5ECE0982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27" name="AutoShape 31">
          <a:extLst>
            <a:ext uri="{FF2B5EF4-FFF2-40B4-BE49-F238E27FC236}">
              <a16:creationId xmlns:a16="http://schemas.microsoft.com/office/drawing/2014/main" id="{4B61FC50-DD63-4462-AB9A-7FF7A4206C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28" name="AutoShape 31">
          <a:extLst>
            <a:ext uri="{FF2B5EF4-FFF2-40B4-BE49-F238E27FC236}">
              <a16:creationId xmlns:a16="http://schemas.microsoft.com/office/drawing/2014/main" id="{4BDBB338-5317-441F-8213-E903F5B6630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29" name="AutoShape 31">
          <a:extLst>
            <a:ext uri="{FF2B5EF4-FFF2-40B4-BE49-F238E27FC236}">
              <a16:creationId xmlns:a16="http://schemas.microsoft.com/office/drawing/2014/main" id="{5AA11663-8340-4338-9B78-B9847A105C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30" name="AutoShape 31">
          <a:extLst>
            <a:ext uri="{FF2B5EF4-FFF2-40B4-BE49-F238E27FC236}">
              <a16:creationId xmlns:a16="http://schemas.microsoft.com/office/drawing/2014/main" id="{F886CE36-E4A5-45CD-A41F-F07D9E3208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31" name="AutoShape 31">
          <a:extLst>
            <a:ext uri="{FF2B5EF4-FFF2-40B4-BE49-F238E27FC236}">
              <a16:creationId xmlns:a16="http://schemas.microsoft.com/office/drawing/2014/main" id="{7B3278DE-8013-4E75-A0ED-1741C8C0010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32" name="AutoShape 31">
          <a:extLst>
            <a:ext uri="{FF2B5EF4-FFF2-40B4-BE49-F238E27FC236}">
              <a16:creationId xmlns:a16="http://schemas.microsoft.com/office/drawing/2014/main" id="{1FE1CB83-DC7D-4211-945F-7C131CE566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33" name="AutoShape 31">
          <a:extLst>
            <a:ext uri="{FF2B5EF4-FFF2-40B4-BE49-F238E27FC236}">
              <a16:creationId xmlns:a16="http://schemas.microsoft.com/office/drawing/2014/main" id="{C638764E-5B47-421A-925D-E713B0610B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34" name="AutoShape 31">
          <a:extLst>
            <a:ext uri="{FF2B5EF4-FFF2-40B4-BE49-F238E27FC236}">
              <a16:creationId xmlns:a16="http://schemas.microsoft.com/office/drawing/2014/main" id="{3CE48D5D-15FF-4CC4-A252-5AEB665A035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35" name="AutoShape 31">
          <a:extLst>
            <a:ext uri="{FF2B5EF4-FFF2-40B4-BE49-F238E27FC236}">
              <a16:creationId xmlns:a16="http://schemas.microsoft.com/office/drawing/2014/main" id="{42F21644-5781-4103-A942-6CE57D68B2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36" name="AutoShape 31">
          <a:extLst>
            <a:ext uri="{FF2B5EF4-FFF2-40B4-BE49-F238E27FC236}">
              <a16:creationId xmlns:a16="http://schemas.microsoft.com/office/drawing/2014/main" id="{FB72286C-B2CD-4C87-87E0-515BAA49C0F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37" name="AutoShape 31">
          <a:extLst>
            <a:ext uri="{FF2B5EF4-FFF2-40B4-BE49-F238E27FC236}">
              <a16:creationId xmlns:a16="http://schemas.microsoft.com/office/drawing/2014/main" id="{E72E5FC2-F4B9-4321-9D65-B5CC5338CA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38" name="AutoShape 31">
          <a:extLst>
            <a:ext uri="{FF2B5EF4-FFF2-40B4-BE49-F238E27FC236}">
              <a16:creationId xmlns:a16="http://schemas.microsoft.com/office/drawing/2014/main" id="{BDD29BC6-913F-4D65-B026-AE709D5D75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39" name="AutoShape 31">
          <a:extLst>
            <a:ext uri="{FF2B5EF4-FFF2-40B4-BE49-F238E27FC236}">
              <a16:creationId xmlns:a16="http://schemas.microsoft.com/office/drawing/2014/main" id="{0F6EC1C3-36CC-49E0-91F9-8D71582BB1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40" name="AutoShape 31">
          <a:extLst>
            <a:ext uri="{FF2B5EF4-FFF2-40B4-BE49-F238E27FC236}">
              <a16:creationId xmlns:a16="http://schemas.microsoft.com/office/drawing/2014/main" id="{83F7887E-BB21-4D15-99E9-C5D9C2857D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41" name="AutoShape 31">
          <a:extLst>
            <a:ext uri="{FF2B5EF4-FFF2-40B4-BE49-F238E27FC236}">
              <a16:creationId xmlns:a16="http://schemas.microsoft.com/office/drawing/2014/main" id="{5E1D2A49-87AC-4E44-9079-00981594F1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42" name="AutoShape 31">
          <a:extLst>
            <a:ext uri="{FF2B5EF4-FFF2-40B4-BE49-F238E27FC236}">
              <a16:creationId xmlns:a16="http://schemas.microsoft.com/office/drawing/2014/main" id="{6A94437E-075A-4D75-87FA-704F3D6981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43" name="AutoShape 31">
          <a:extLst>
            <a:ext uri="{FF2B5EF4-FFF2-40B4-BE49-F238E27FC236}">
              <a16:creationId xmlns:a16="http://schemas.microsoft.com/office/drawing/2014/main" id="{4289849B-B875-4CDF-BD59-2DE768E86C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44" name="AutoShape 31">
          <a:extLst>
            <a:ext uri="{FF2B5EF4-FFF2-40B4-BE49-F238E27FC236}">
              <a16:creationId xmlns:a16="http://schemas.microsoft.com/office/drawing/2014/main" id="{FADC181B-A3B1-480C-A428-189D4F1D4A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45" name="AutoShape 31">
          <a:extLst>
            <a:ext uri="{FF2B5EF4-FFF2-40B4-BE49-F238E27FC236}">
              <a16:creationId xmlns:a16="http://schemas.microsoft.com/office/drawing/2014/main" id="{786E94EA-97DA-477B-A0FE-91AB746B45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46" name="AutoShape 31">
          <a:extLst>
            <a:ext uri="{FF2B5EF4-FFF2-40B4-BE49-F238E27FC236}">
              <a16:creationId xmlns:a16="http://schemas.microsoft.com/office/drawing/2014/main" id="{FAB688ED-0B34-4E65-AA88-A6A523DD52A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47" name="AutoShape 31">
          <a:extLst>
            <a:ext uri="{FF2B5EF4-FFF2-40B4-BE49-F238E27FC236}">
              <a16:creationId xmlns:a16="http://schemas.microsoft.com/office/drawing/2014/main" id="{5E2DC72E-6703-4F4B-85E6-C6765CD518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48" name="AutoShape 31">
          <a:extLst>
            <a:ext uri="{FF2B5EF4-FFF2-40B4-BE49-F238E27FC236}">
              <a16:creationId xmlns:a16="http://schemas.microsoft.com/office/drawing/2014/main" id="{765A8889-2BC6-4CD0-BF4B-F66BACE4089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49" name="AutoShape 31">
          <a:extLst>
            <a:ext uri="{FF2B5EF4-FFF2-40B4-BE49-F238E27FC236}">
              <a16:creationId xmlns:a16="http://schemas.microsoft.com/office/drawing/2014/main" id="{8B26DC02-81C8-4BA0-826D-7FDBF3676E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50" name="AutoShape 31">
          <a:extLst>
            <a:ext uri="{FF2B5EF4-FFF2-40B4-BE49-F238E27FC236}">
              <a16:creationId xmlns:a16="http://schemas.microsoft.com/office/drawing/2014/main" id="{D02305D6-C52C-49F6-B851-33C252714B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51" name="AutoShape 31">
          <a:extLst>
            <a:ext uri="{FF2B5EF4-FFF2-40B4-BE49-F238E27FC236}">
              <a16:creationId xmlns:a16="http://schemas.microsoft.com/office/drawing/2014/main" id="{E26F23A7-8E68-4120-80FD-F968277EA09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52" name="AutoShape 31">
          <a:extLst>
            <a:ext uri="{FF2B5EF4-FFF2-40B4-BE49-F238E27FC236}">
              <a16:creationId xmlns:a16="http://schemas.microsoft.com/office/drawing/2014/main" id="{781B5D01-A67A-4B98-B859-430300062A1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53" name="AutoShape 31">
          <a:extLst>
            <a:ext uri="{FF2B5EF4-FFF2-40B4-BE49-F238E27FC236}">
              <a16:creationId xmlns:a16="http://schemas.microsoft.com/office/drawing/2014/main" id="{5AF8D6E3-C589-4E76-AE79-350141B13C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54" name="AutoShape 31">
          <a:extLst>
            <a:ext uri="{FF2B5EF4-FFF2-40B4-BE49-F238E27FC236}">
              <a16:creationId xmlns:a16="http://schemas.microsoft.com/office/drawing/2014/main" id="{39D5A7A3-6076-4E76-9F2E-E732EDF69CA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55" name="AutoShape 31">
          <a:extLst>
            <a:ext uri="{FF2B5EF4-FFF2-40B4-BE49-F238E27FC236}">
              <a16:creationId xmlns:a16="http://schemas.microsoft.com/office/drawing/2014/main" id="{6177EACB-6B43-474E-8182-48EA8D0938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56" name="AutoShape 31">
          <a:extLst>
            <a:ext uri="{FF2B5EF4-FFF2-40B4-BE49-F238E27FC236}">
              <a16:creationId xmlns:a16="http://schemas.microsoft.com/office/drawing/2014/main" id="{D3ECA662-2DF8-4166-89E5-6D133EC274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57" name="AutoShape 31">
          <a:extLst>
            <a:ext uri="{FF2B5EF4-FFF2-40B4-BE49-F238E27FC236}">
              <a16:creationId xmlns:a16="http://schemas.microsoft.com/office/drawing/2014/main" id="{22D11E8D-9868-4557-9045-7E8C0C6C46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58" name="AutoShape 31">
          <a:extLst>
            <a:ext uri="{FF2B5EF4-FFF2-40B4-BE49-F238E27FC236}">
              <a16:creationId xmlns:a16="http://schemas.microsoft.com/office/drawing/2014/main" id="{8747345F-0C64-44D8-A8FB-689807AC00B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59" name="AutoShape 31">
          <a:extLst>
            <a:ext uri="{FF2B5EF4-FFF2-40B4-BE49-F238E27FC236}">
              <a16:creationId xmlns:a16="http://schemas.microsoft.com/office/drawing/2014/main" id="{39F4DF6D-EF0B-442D-A7B2-F202B82C3A4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60" name="AutoShape 31">
          <a:extLst>
            <a:ext uri="{FF2B5EF4-FFF2-40B4-BE49-F238E27FC236}">
              <a16:creationId xmlns:a16="http://schemas.microsoft.com/office/drawing/2014/main" id="{7CC1E11D-1137-49E1-A38E-9F8689908A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61" name="AutoShape 31">
          <a:extLst>
            <a:ext uri="{FF2B5EF4-FFF2-40B4-BE49-F238E27FC236}">
              <a16:creationId xmlns:a16="http://schemas.microsoft.com/office/drawing/2014/main" id="{DE905A8B-4978-4076-991C-A719CE290F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62" name="AutoShape 31">
          <a:extLst>
            <a:ext uri="{FF2B5EF4-FFF2-40B4-BE49-F238E27FC236}">
              <a16:creationId xmlns:a16="http://schemas.microsoft.com/office/drawing/2014/main" id="{3D78BF47-2465-4E94-B323-BF3B87DC53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63" name="AutoShape 31">
          <a:extLst>
            <a:ext uri="{FF2B5EF4-FFF2-40B4-BE49-F238E27FC236}">
              <a16:creationId xmlns:a16="http://schemas.microsoft.com/office/drawing/2014/main" id="{92DFF174-94DC-448A-A279-A013E2D2A5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64" name="AutoShape 31">
          <a:extLst>
            <a:ext uri="{FF2B5EF4-FFF2-40B4-BE49-F238E27FC236}">
              <a16:creationId xmlns:a16="http://schemas.microsoft.com/office/drawing/2014/main" id="{B472AA63-E944-4E72-8F6E-7D4FEF5C90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65" name="AutoShape 31">
          <a:extLst>
            <a:ext uri="{FF2B5EF4-FFF2-40B4-BE49-F238E27FC236}">
              <a16:creationId xmlns:a16="http://schemas.microsoft.com/office/drawing/2014/main" id="{650FF17D-7C4E-4966-9CBB-C2508D7E14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66" name="AutoShape 31">
          <a:extLst>
            <a:ext uri="{FF2B5EF4-FFF2-40B4-BE49-F238E27FC236}">
              <a16:creationId xmlns:a16="http://schemas.microsoft.com/office/drawing/2014/main" id="{0277889F-4E94-42CC-B8E2-F4F9BA23C61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67" name="AutoShape 31">
          <a:extLst>
            <a:ext uri="{FF2B5EF4-FFF2-40B4-BE49-F238E27FC236}">
              <a16:creationId xmlns:a16="http://schemas.microsoft.com/office/drawing/2014/main" id="{B9343D15-5D5D-46D6-8FAA-E6EBEC5ADE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68" name="AutoShape 31">
          <a:extLst>
            <a:ext uri="{FF2B5EF4-FFF2-40B4-BE49-F238E27FC236}">
              <a16:creationId xmlns:a16="http://schemas.microsoft.com/office/drawing/2014/main" id="{2C5E4D22-FBA4-4207-A0B7-920BA6A03B9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69" name="AutoShape 31">
          <a:extLst>
            <a:ext uri="{FF2B5EF4-FFF2-40B4-BE49-F238E27FC236}">
              <a16:creationId xmlns:a16="http://schemas.microsoft.com/office/drawing/2014/main" id="{E6782863-473D-4731-B6A1-06E83B03166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70" name="AutoShape 31">
          <a:extLst>
            <a:ext uri="{FF2B5EF4-FFF2-40B4-BE49-F238E27FC236}">
              <a16:creationId xmlns:a16="http://schemas.microsoft.com/office/drawing/2014/main" id="{49A8AC33-0031-4173-A959-E9BF672625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71" name="AutoShape 31">
          <a:extLst>
            <a:ext uri="{FF2B5EF4-FFF2-40B4-BE49-F238E27FC236}">
              <a16:creationId xmlns:a16="http://schemas.microsoft.com/office/drawing/2014/main" id="{B66D0538-4003-4750-B525-FD64028D80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72" name="AutoShape 31">
          <a:extLst>
            <a:ext uri="{FF2B5EF4-FFF2-40B4-BE49-F238E27FC236}">
              <a16:creationId xmlns:a16="http://schemas.microsoft.com/office/drawing/2014/main" id="{FA0F27EF-13AA-43C4-91A3-EFCAA7027D9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73" name="AutoShape 31">
          <a:extLst>
            <a:ext uri="{FF2B5EF4-FFF2-40B4-BE49-F238E27FC236}">
              <a16:creationId xmlns:a16="http://schemas.microsoft.com/office/drawing/2014/main" id="{A97BF016-1DD6-4AF2-A7B9-3F78F5806B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74" name="AutoShape 31">
          <a:extLst>
            <a:ext uri="{FF2B5EF4-FFF2-40B4-BE49-F238E27FC236}">
              <a16:creationId xmlns:a16="http://schemas.microsoft.com/office/drawing/2014/main" id="{E754ACCB-52A6-4BDF-AB19-80A16F38C2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75" name="AutoShape 31">
          <a:extLst>
            <a:ext uri="{FF2B5EF4-FFF2-40B4-BE49-F238E27FC236}">
              <a16:creationId xmlns:a16="http://schemas.microsoft.com/office/drawing/2014/main" id="{DDE0040A-8C99-451D-880D-0111F14231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76" name="AutoShape 31">
          <a:extLst>
            <a:ext uri="{FF2B5EF4-FFF2-40B4-BE49-F238E27FC236}">
              <a16:creationId xmlns:a16="http://schemas.microsoft.com/office/drawing/2014/main" id="{E9D157F2-5EDA-4D90-BA75-5A971A3BEA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77" name="AutoShape 31">
          <a:extLst>
            <a:ext uri="{FF2B5EF4-FFF2-40B4-BE49-F238E27FC236}">
              <a16:creationId xmlns:a16="http://schemas.microsoft.com/office/drawing/2014/main" id="{317E25E2-901A-4D20-A4CD-D03B8B1A5F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78" name="AutoShape 31">
          <a:extLst>
            <a:ext uri="{FF2B5EF4-FFF2-40B4-BE49-F238E27FC236}">
              <a16:creationId xmlns:a16="http://schemas.microsoft.com/office/drawing/2014/main" id="{DCE1FAB6-A3BF-4CEB-8AFF-E695DA258CC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79" name="AutoShape 31">
          <a:extLst>
            <a:ext uri="{FF2B5EF4-FFF2-40B4-BE49-F238E27FC236}">
              <a16:creationId xmlns:a16="http://schemas.microsoft.com/office/drawing/2014/main" id="{70596EE3-69D0-46E3-AAB9-B4ED4AE367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80" name="AutoShape 31">
          <a:extLst>
            <a:ext uri="{FF2B5EF4-FFF2-40B4-BE49-F238E27FC236}">
              <a16:creationId xmlns:a16="http://schemas.microsoft.com/office/drawing/2014/main" id="{7A8C21C0-34DF-405A-B4AA-24E75F43AD4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81" name="AutoShape 31">
          <a:extLst>
            <a:ext uri="{FF2B5EF4-FFF2-40B4-BE49-F238E27FC236}">
              <a16:creationId xmlns:a16="http://schemas.microsoft.com/office/drawing/2014/main" id="{FFCEE199-19C6-4059-81E8-B9B0B3ECFF3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82" name="AutoShape 31">
          <a:extLst>
            <a:ext uri="{FF2B5EF4-FFF2-40B4-BE49-F238E27FC236}">
              <a16:creationId xmlns:a16="http://schemas.microsoft.com/office/drawing/2014/main" id="{374A5055-6B6D-48E0-8253-E75772F1C4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83" name="AutoShape 31">
          <a:extLst>
            <a:ext uri="{FF2B5EF4-FFF2-40B4-BE49-F238E27FC236}">
              <a16:creationId xmlns:a16="http://schemas.microsoft.com/office/drawing/2014/main" id="{D2A0CB9B-54CC-413B-8BDC-265919E66B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84" name="AutoShape 31">
          <a:extLst>
            <a:ext uri="{FF2B5EF4-FFF2-40B4-BE49-F238E27FC236}">
              <a16:creationId xmlns:a16="http://schemas.microsoft.com/office/drawing/2014/main" id="{CDFBCB32-985F-48E7-B6F5-FCA6F71767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85" name="AutoShape 31">
          <a:extLst>
            <a:ext uri="{FF2B5EF4-FFF2-40B4-BE49-F238E27FC236}">
              <a16:creationId xmlns:a16="http://schemas.microsoft.com/office/drawing/2014/main" id="{2C2922AB-92DC-4EB3-A0DD-97FDA6140C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86" name="AutoShape 31">
          <a:extLst>
            <a:ext uri="{FF2B5EF4-FFF2-40B4-BE49-F238E27FC236}">
              <a16:creationId xmlns:a16="http://schemas.microsoft.com/office/drawing/2014/main" id="{6BBAB26B-5142-4A39-B50A-33C731C9DB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87" name="AutoShape 31">
          <a:extLst>
            <a:ext uri="{FF2B5EF4-FFF2-40B4-BE49-F238E27FC236}">
              <a16:creationId xmlns:a16="http://schemas.microsoft.com/office/drawing/2014/main" id="{22F3C721-9944-4865-9EEE-C265AA00C0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88" name="AutoShape 31">
          <a:extLst>
            <a:ext uri="{FF2B5EF4-FFF2-40B4-BE49-F238E27FC236}">
              <a16:creationId xmlns:a16="http://schemas.microsoft.com/office/drawing/2014/main" id="{6A2A1708-5CB9-49D0-B064-A2F719E55A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89" name="AutoShape 31">
          <a:extLst>
            <a:ext uri="{FF2B5EF4-FFF2-40B4-BE49-F238E27FC236}">
              <a16:creationId xmlns:a16="http://schemas.microsoft.com/office/drawing/2014/main" id="{3F70F49F-3BDE-4EAC-8C0A-BEFB5F4428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90" name="AutoShape 31">
          <a:extLst>
            <a:ext uri="{FF2B5EF4-FFF2-40B4-BE49-F238E27FC236}">
              <a16:creationId xmlns:a16="http://schemas.microsoft.com/office/drawing/2014/main" id="{7252DE91-BBE9-4E51-88DA-DCBCC151253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91" name="AutoShape 31">
          <a:extLst>
            <a:ext uri="{FF2B5EF4-FFF2-40B4-BE49-F238E27FC236}">
              <a16:creationId xmlns:a16="http://schemas.microsoft.com/office/drawing/2014/main" id="{BABA1BD4-0C65-45D7-A9F9-0E3BFE2F09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92" name="AutoShape 31">
          <a:extLst>
            <a:ext uri="{FF2B5EF4-FFF2-40B4-BE49-F238E27FC236}">
              <a16:creationId xmlns:a16="http://schemas.microsoft.com/office/drawing/2014/main" id="{7E69A4F3-9B01-4882-9177-2C722B725C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93" name="AutoShape 31">
          <a:extLst>
            <a:ext uri="{FF2B5EF4-FFF2-40B4-BE49-F238E27FC236}">
              <a16:creationId xmlns:a16="http://schemas.microsoft.com/office/drawing/2014/main" id="{DA0B8200-5721-4939-B219-1B8225DA46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94" name="AutoShape 31">
          <a:extLst>
            <a:ext uri="{FF2B5EF4-FFF2-40B4-BE49-F238E27FC236}">
              <a16:creationId xmlns:a16="http://schemas.microsoft.com/office/drawing/2014/main" id="{DA35043A-A65B-4E08-A937-D2A8AA7A0CA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95" name="AutoShape 31">
          <a:extLst>
            <a:ext uri="{FF2B5EF4-FFF2-40B4-BE49-F238E27FC236}">
              <a16:creationId xmlns:a16="http://schemas.microsoft.com/office/drawing/2014/main" id="{875EE41E-9ABB-43A5-B706-4626E5136D1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96" name="AutoShape 31">
          <a:extLst>
            <a:ext uri="{FF2B5EF4-FFF2-40B4-BE49-F238E27FC236}">
              <a16:creationId xmlns:a16="http://schemas.microsoft.com/office/drawing/2014/main" id="{22EE5454-A14F-429C-A128-EBC1D88F55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97" name="AutoShape 31">
          <a:extLst>
            <a:ext uri="{FF2B5EF4-FFF2-40B4-BE49-F238E27FC236}">
              <a16:creationId xmlns:a16="http://schemas.microsoft.com/office/drawing/2014/main" id="{04465C9A-8009-44DA-84B0-164CB56077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98" name="AutoShape 31">
          <a:extLst>
            <a:ext uri="{FF2B5EF4-FFF2-40B4-BE49-F238E27FC236}">
              <a16:creationId xmlns:a16="http://schemas.microsoft.com/office/drawing/2014/main" id="{BC022486-78D4-4856-878D-3BE1DBFCE3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299" name="AutoShape 31">
          <a:extLst>
            <a:ext uri="{FF2B5EF4-FFF2-40B4-BE49-F238E27FC236}">
              <a16:creationId xmlns:a16="http://schemas.microsoft.com/office/drawing/2014/main" id="{2673667B-50A3-4673-ABB2-79ABF4A073B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00" name="AutoShape 31">
          <a:extLst>
            <a:ext uri="{FF2B5EF4-FFF2-40B4-BE49-F238E27FC236}">
              <a16:creationId xmlns:a16="http://schemas.microsoft.com/office/drawing/2014/main" id="{841D3A62-7AC6-4951-A042-A5AF02BE492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01" name="AutoShape 31">
          <a:extLst>
            <a:ext uri="{FF2B5EF4-FFF2-40B4-BE49-F238E27FC236}">
              <a16:creationId xmlns:a16="http://schemas.microsoft.com/office/drawing/2014/main" id="{113EC051-8218-4C28-8944-3E592699F47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02" name="AutoShape 31">
          <a:extLst>
            <a:ext uri="{FF2B5EF4-FFF2-40B4-BE49-F238E27FC236}">
              <a16:creationId xmlns:a16="http://schemas.microsoft.com/office/drawing/2014/main" id="{315EA26A-FF34-40FA-9805-A66922756D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03" name="AutoShape 31">
          <a:extLst>
            <a:ext uri="{FF2B5EF4-FFF2-40B4-BE49-F238E27FC236}">
              <a16:creationId xmlns:a16="http://schemas.microsoft.com/office/drawing/2014/main" id="{3FA783AC-45B3-4142-BF34-B8D056FC610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04" name="AutoShape 31">
          <a:extLst>
            <a:ext uri="{FF2B5EF4-FFF2-40B4-BE49-F238E27FC236}">
              <a16:creationId xmlns:a16="http://schemas.microsoft.com/office/drawing/2014/main" id="{6B246105-207E-4998-AC0F-A75785CF25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05" name="AutoShape 31">
          <a:extLst>
            <a:ext uri="{FF2B5EF4-FFF2-40B4-BE49-F238E27FC236}">
              <a16:creationId xmlns:a16="http://schemas.microsoft.com/office/drawing/2014/main" id="{55159386-C326-4CF7-BA97-25FD1C75EA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06" name="AutoShape 31">
          <a:extLst>
            <a:ext uri="{FF2B5EF4-FFF2-40B4-BE49-F238E27FC236}">
              <a16:creationId xmlns:a16="http://schemas.microsoft.com/office/drawing/2014/main" id="{8CEB12BE-0B43-432C-9D80-B9502FFFF95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07" name="AutoShape 31">
          <a:extLst>
            <a:ext uri="{FF2B5EF4-FFF2-40B4-BE49-F238E27FC236}">
              <a16:creationId xmlns:a16="http://schemas.microsoft.com/office/drawing/2014/main" id="{C59DDEC5-982F-4356-A88F-C1A931D3209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08" name="AutoShape 31">
          <a:extLst>
            <a:ext uri="{FF2B5EF4-FFF2-40B4-BE49-F238E27FC236}">
              <a16:creationId xmlns:a16="http://schemas.microsoft.com/office/drawing/2014/main" id="{8EB39642-8CD5-417E-80E9-9CA0BD343A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09" name="AutoShape 31">
          <a:extLst>
            <a:ext uri="{FF2B5EF4-FFF2-40B4-BE49-F238E27FC236}">
              <a16:creationId xmlns:a16="http://schemas.microsoft.com/office/drawing/2014/main" id="{8FB02F9F-F683-48CE-9D82-182EE5C217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10" name="AutoShape 31">
          <a:extLst>
            <a:ext uri="{FF2B5EF4-FFF2-40B4-BE49-F238E27FC236}">
              <a16:creationId xmlns:a16="http://schemas.microsoft.com/office/drawing/2014/main" id="{A6F4A099-329B-4A48-8753-22C805680E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11" name="AutoShape 31">
          <a:extLst>
            <a:ext uri="{FF2B5EF4-FFF2-40B4-BE49-F238E27FC236}">
              <a16:creationId xmlns:a16="http://schemas.microsoft.com/office/drawing/2014/main" id="{BC81F877-3757-423A-855D-9B812B98AC6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12" name="AutoShape 31">
          <a:extLst>
            <a:ext uri="{FF2B5EF4-FFF2-40B4-BE49-F238E27FC236}">
              <a16:creationId xmlns:a16="http://schemas.microsoft.com/office/drawing/2014/main" id="{609D4561-8E38-4107-A94B-7FDC069E7F0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13" name="AutoShape 31">
          <a:extLst>
            <a:ext uri="{FF2B5EF4-FFF2-40B4-BE49-F238E27FC236}">
              <a16:creationId xmlns:a16="http://schemas.microsoft.com/office/drawing/2014/main" id="{4D60C190-0DD9-4FE1-8F33-E779B665D9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14" name="AutoShape 31">
          <a:extLst>
            <a:ext uri="{FF2B5EF4-FFF2-40B4-BE49-F238E27FC236}">
              <a16:creationId xmlns:a16="http://schemas.microsoft.com/office/drawing/2014/main" id="{5C768A54-902D-42F1-A9C6-F2389E4A70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15" name="AutoShape 31">
          <a:extLst>
            <a:ext uri="{FF2B5EF4-FFF2-40B4-BE49-F238E27FC236}">
              <a16:creationId xmlns:a16="http://schemas.microsoft.com/office/drawing/2014/main" id="{7BC70894-4811-4F22-A68D-90465CF2F4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16" name="AutoShape 31">
          <a:extLst>
            <a:ext uri="{FF2B5EF4-FFF2-40B4-BE49-F238E27FC236}">
              <a16:creationId xmlns:a16="http://schemas.microsoft.com/office/drawing/2014/main" id="{CEEDE053-B279-446E-9C20-95A37FA9753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17" name="AutoShape 31">
          <a:extLst>
            <a:ext uri="{FF2B5EF4-FFF2-40B4-BE49-F238E27FC236}">
              <a16:creationId xmlns:a16="http://schemas.microsoft.com/office/drawing/2014/main" id="{2E9A310E-7F39-4072-986B-82986C215D0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18" name="AutoShape 31">
          <a:extLst>
            <a:ext uri="{FF2B5EF4-FFF2-40B4-BE49-F238E27FC236}">
              <a16:creationId xmlns:a16="http://schemas.microsoft.com/office/drawing/2014/main" id="{82EB39F4-E64B-4E87-9072-30EFAB85A01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19" name="AutoShape 31">
          <a:extLst>
            <a:ext uri="{FF2B5EF4-FFF2-40B4-BE49-F238E27FC236}">
              <a16:creationId xmlns:a16="http://schemas.microsoft.com/office/drawing/2014/main" id="{F2AAC7F0-68B4-4B87-9909-B36895B0B6A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20" name="AutoShape 31">
          <a:extLst>
            <a:ext uri="{FF2B5EF4-FFF2-40B4-BE49-F238E27FC236}">
              <a16:creationId xmlns:a16="http://schemas.microsoft.com/office/drawing/2014/main" id="{BD7B44C6-620C-435A-AC03-D9F9A1839C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21" name="AutoShape 31">
          <a:extLst>
            <a:ext uri="{FF2B5EF4-FFF2-40B4-BE49-F238E27FC236}">
              <a16:creationId xmlns:a16="http://schemas.microsoft.com/office/drawing/2014/main" id="{9E22EA8C-8276-4E75-A3F3-A1292BE04D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22" name="AutoShape 31">
          <a:extLst>
            <a:ext uri="{FF2B5EF4-FFF2-40B4-BE49-F238E27FC236}">
              <a16:creationId xmlns:a16="http://schemas.microsoft.com/office/drawing/2014/main" id="{02EA7BE4-E7D8-414E-B702-355C15CA94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23" name="AutoShape 31">
          <a:extLst>
            <a:ext uri="{FF2B5EF4-FFF2-40B4-BE49-F238E27FC236}">
              <a16:creationId xmlns:a16="http://schemas.microsoft.com/office/drawing/2014/main" id="{F2FD6A68-BBB8-4BBD-8318-08A1D7AE96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24" name="AutoShape 31">
          <a:extLst>
            <a:ext uri="{FF2B5EF4-FFF2-40B4-BE49-F238E27FC236}">
              <a16:creationId xmlns:a16="http://schemas.microsoft.com/office/drawing/2014/main" id="{ADC0D3F3-9572-43A8-A967-DA90381996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25" name="AutoShape 31">
          <a:extLst>
            <a:ext uri="{FF2B5EF4-FFF2-40B4-BE49-F238E27FC236}">
              <a16:creationId xmlns:a16="http://schemas.microsoft.com/office/drawing/2014/main" id="{E7A3AEFA-863B-4AA2-89A3-AC706AE1CE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26" name="AutoShape 31">
          <a:extLst>
            <a:ext uri="{FF2B5EF4-FFF2-40B4-BE49-F238E27FC236}">
              <a16:creationId xmlns:a16="http://schemas.microsoft.com/office/drawing/2014/main" id="{22E29AD9-F710-4437-9553-E80C55D53A9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27" name="AutoShape 31">
          <a:extLst>
            <a:ext uri="{FF2B5EF4-FFF2-40B4-BE49-F238E27FC236}">
              <a16:creationId xmlns:a16="http://schemas.microsoft.com/office/drawing/2014/main" id="{0A64C6BA-2789-4407-A8C4-17D252BA740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28" name="AutoShape 31">
          <a:extLst>
            <a:ext uri="{FF2B5EF4-FFF2-40B4-BE49-F238E27FC236}">
              <a16:creationId xmlns:a16="http://schemas.microsoft.com/office/drawing/2014/main" id="{5E57AD2F-AE58-45BD-ABBD-0AC87CEEE57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29" name="AutoShape 31">
          <a:extLst>
            <a:ext uri="{FF2B5EF4-FFF2-40B4-BE49-F238E27FC236}">
              <a16:creationId xmlns:a16="http://schemas.microsoft.com/office/drawing/2014/main" id="{B3D1E60B-9B0D-4233-9D81-A2F3835F78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30" name="AutoShape 31">
          <a:extLst>
            <a:ext uri="{FF2B5EF4-FFF2-40B4-BE49-F238E27FC236}">
              <a16:creationId xmlns:a16="http://schemas.microsoft.com/office/drawing/2014/main" id="{6006A47D-65E6-4535-9854-8A4E95FE7A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31" name="AutoShape 31">
          <a:extLst>
            <a:ext uri="{FF2B5EF4-FFF2-40B4-BE49-F238E27FC236}">
              <a16:creationId xmlns:a16="http://schemas.microsoft.com/office/drawing/2014/main" id="{57D880AA-5F40-45B3-A1E6-ADCC1FD94E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32" name="AutoShape 31">
          <a:extLst>
            <a:ext uri="{FF2B5EF4-FFF2-40B4-BE49-F238E27FC236}">
              <a16:creationId xmlns:a16="http://schemas.microsoft.com/office/drawing/2014/main" id="{A8576D39-98DA-4872-8A4F-89F526EA24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33" name="AutoShape 31">
          <a:extLst>
            <a:ext uri="{FF2B5EF4-FFF2-40B4-BE49-F238E27FC236}">
              <a16:creationId xmlns:a16="http://schemas.microsoft.com/office/drawing/2014/main" id="{A6B6B2F6-3AE5-4735-8E7A-CB2ACD3E936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34" name="AutoShape 31">
          <a:extLst>
            <a:ext uri="{FF2B5EF4-FFF2-40B4-BE49-F238E27FC236}">
              <a16:creationId xmlns:a16="http://schemas.microsoft.com/office/drawing/2014/main" id="{82110A1D-2F6A-4D75-B260-41898DEFFC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35" name="AutoShape 31">
          <a:extLst>
            <a:ext uri="{FF2B5EF4-FFF2-40B4-BE49-F238E27FC236}">
              <a16:creationId xmlns:a16="http://schemas.microsoft.com/office/drawing/2014/main" id="{463BD141-3C98-481D-B1CA-EEA7F65B68B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36" name="AutoShape 31">
          <a:extLst>
            <a:ext uri="{FF2B5EF4-FFF2-40B4-BE49-F238E27FC236}">
              <a16:creationId xmlns:a16="http://schemas.microsoft.com/office/drawing/2014/main" id="{D8BF7562-BC46-4477-8DF0-A5C28D8232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37" name="AutoShape 31">
          <a:extLst>
            <a:ext uri="{FF2B5EF4-FFF2-40B4-BE49-F238E27FC236}">
              <a16:creationId xmlns:a16="http://schemas.microsoft.com/office/drawing/2014/main" id="{1B6737D0-F273-4C88-B421-D8793A71F14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38" name="AutoShape 31">
          <a:extLst>
            <a:ext uri="{FF2B5EF4-FFF2-40B4-BE49-F238E27FC236}">
              <a16:creationId xmlns:a16="http://schemas.microsoft.com/office/drawing/2014/main" id="{CF38F000-74E6-4041-869A-DE0F8A16B1E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39" name="AutoShape 31">
          <a:extLst>
            <a:ext uri="{FF2B5EF4-FFF2-40B4-BE49-F238E27FC236}">
              <a16:creationId xmlns:a16="http://schemas.microsoft.com/office/drawing/2014/main" id="{E41F7446-D693-47DD-BD2A-8146AE2591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40" name="AutoShape 31">
          <a:extLst>
            <a:ext uri="{FF2B5EF4-FFF2-40B4-BE49-F238E27FC236}">
              <a16:creationId xmlns:a16="http://schemas.microsoft.com/office/drawing/2014/main" id="{B1F9B9A9-A4DC-466D-808A-2BFB683848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41" name="AutoShape 31">
          <a:extLst>
            <a:ext uri="{FF2B5EF4-FFF2-40B4-BE49-F238E27FC236}">
              <a16:creationId xmlns:a16="http://schemas.microsoft.com/office/drawing/2014/main" id="{BCB88D82-29CE-48CD-872E-79C252283C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42" name="AutoShape 31">
          <a:extLst>
            <a:ext uri="{FF2B5EF4-FFF2-40B4-BE49-F238E27FC236}">
              <a16:creationId xmlns:a16="http://schemas.microsoft.com/office/drawing/2014/main" id="{0BF073A0-1B9F-4F0B-809B-3AC93A79AA8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43" name="AutoShape 31">
          <a:extLst>
            <a:ext uri="{FF2B5EF4-FFF2-40B4-BE49-F238E27FC236}">
              <a16:creationId xmlns:a16="http://schemas.microsoft.com/office/drawing/2014/main" id="{A3190BA3-242D-44CB-948B-AE9143DA5C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44" name="AutoShape 31">
          <a:extLst>
            <a:ext uri="{FF2B5EF4-FFF2-40B4-BE49-F238E27FC236}">
              <a16:creationId xmlns:a16="http://schemas.microsoft.com/office/drawing/2014/main" id="{584F6AF4-BB8A-4142-99AF-9FEEB57CB3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45" name="AutoShape 31">
          <a:extLst>
            <a:ext uri="{FF2B5EF4-FFF2-40B4-BE49-F238E27FC236}">
              <a16:creationId xmlns:a16="http://schemas.microsoft.com/office/drawing/2014/main" id="{4101A4AC-563D-4411-8D99-3C4E3B1AE44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46" name="AutoShape 31">
          <a:extLst>
            <a:ext uri="{FF2B5EF4-FFF2-40B4-BE49-F238E27FC236}">
              <a16:creationId xmlns:a16="http://schemas.microsoft.com/office/drawing/2014/main" id="{1FDCC827-6432-42F9-AC37-ACAC9A75BB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47" name="AutoShape 31">
          <a:extLst>
            <a:ext uri="{FF2B5EF4-FFF2-40B4-BE49-F238E27FC236}">
              <a16:creationId xmlns:a16="http://schemas.microsoft.com/office/drawing/2014/main" id="{1813ECC4-FE6C-4402-8E77-5E657E8B8A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48" name="AutoShape 31">
          <a:extLst>
            <a:ext uri="{FF2B5EF4-FFF2-40B4-BE49-F238E27FC236}">
              <a16:creationId xmlns:a16="http://schemas.microsoft.com/office/drawing/2014/main" id="{4B53FB27-27D1-4A39-A546-CDB95CF2C0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49" name="AutoShape 31">
          <a:extLst>
            <a:ext uri="{FF2B5EF4-FFF2-40B4-BE49-F238E27FC236}">
              <a16:creationId xmlns:a16="http://schemas.microsoft.com/office/drawing/2014/main" id="{3CC191F7-37FC-45FB-B54D-F5C1A7B454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50" name="AutoShape 31">
          <a:extLst>
            <a:ext uri="{FF2B5EF4-FFF2-40B4-BE49-F238E27FC236}">
              <a16:creationId xmlns:a16="http://schemas.microsoft.com/office/drawing/2014/main" id="{165B5BAA-FC48-480E-A835-CBFBF32368F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51" name="AutoShape 31">
          <a:extLst>
            <a:ext uri="{FF2B5EF4-FFF2-40B4-BE49-F238E27FC236}">
              <a16:creationId xmlns:a16="http://schemas.microsoft.com/office/drawing/2014/main" id="{FFE9F970-54C6-4B6C-86C0-9E9FC80B8E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52" name="AutoShape 31">
          <a:extLst>
            <a:ext uri="{FF2B5EF4-FFF2-40B4-BE49-F238E27FC236}">
              <a16:creationId xmlns:a16="http://schemas.microsoft.com/office/drawing/2014/main" id="{7D89C41D-ACBF-40EE-A8AD-A4184FD905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53" name="AutoShape 31">
          <a:extLst>
            <a:ext uri="{FF2B5EF4-FFF2-40B4-BE49-F238E27FC236}">
              <a16:creationId xmlns:a16="http://schemas.microsoft.com/office/drawing/2014/main" id="{C8482AB8-2DA1-483E-A170-0A9E7EEBC9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54" name="AutoShape 31">
          <a:extLst>
            <a:ext uri="{FF2B5EF4-FFF2-40B4-BE49-F238E27FC236}">
              <a16:creationId xmlns:a16="http://schemas.microsoft.com/office/drawing/2014/main" id="{827A08FC-55EB-4466-8ED2-567106A08A8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55" name="AutoShape 31">
          <a:extLst>
            <a:ext uri="{FF2B5EF4-FFF2-40B4-BE49-F238E27FC236}">
              <a16:creationId xmlns:a16="http://schemas.microsoft.com/office/drawing/2014/main" id="{659CA2B5-6B3C-4124-81C7-11C7D15DE88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56" name="AutoShape 31">
          <a:extLst>
            <a:ext uri="{FF2B5EF4-FFF2-40B4-BE49-F238E27FC236}">
              <a16:creationId xmlns:a16="http://schemas.microsoft.com/office/drawing/2014/main" id="{83E4842A-D7EB-48E3-81A5-807B83C301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57" name="AutoShape 31">
          <a:extLst>
            <a:ext uri="{FF2B5EF4-FFF2-40B4-BE49-F238E27FC236}">
              <a16:creationId xmlns:a16="http://schemas.microsoft.com/office/drawing/2014/main" id="{C1055EA1-EC7E-4CE8-AD2D-A47AA7A499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58" name="AutoShape 31">
          <a:extLst>
            <a:ext uri="{FF2B5EF4-FFF2-40B4-BE49-F238E27FC236}">
              <a16:creationId xmlns:a16="http://schemas.microsoft.com/office/drawing/2014/main" id="{367532AF-134F-4748-8525-DDE99AA31F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59" name="AutoShape 31">
          <a:extLst>
            <a:ext uri="{FF2B5EF4-FFF2-40B4-BE49-F238E27FC236}">
              <a16:creationId xmlns:a16="http://schemas.microsoft.com/office/drawing/2014/main" id="{21136D90-762A-4281-BC56-DBD4EFF144F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60" name="AutoShape 31">
          <a:extLst>
            <a:ext uri="{FF2B5EF4-FFF2-40B4-BE49-F238E27FC236}">
              <a16:creationId xmlns:a16="http://schemas.microsoft.com/office/drawing/2014/main" id="{6DBEF3F1-95FA-4813-99CF-B6D29A5AB2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61" name="AutoShape 31">
          <a:extLst>
            <a:ext uri="{FF2B5EF4-FFF2-40B4-BE49-F238E27FC236}">
              <a16:creationId xmlns:a16="http://schemas.microsoft.com/office/drawing/2014/main" id="{4F672204-98E7-466C-A0DE-0553D776CD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62" name="AutoShape 31">
          <a:extLst>
            <a:ext uri="{FF2B5EF4-FFF2-40B4-BE49-F238E27FC236}">
              <a16:creationId xmlns:a16="http://schemas.microsoft.com/office/drawing/2014/main" id="{A033B777-6BD9-4EE0-A4D2-B2CC808C62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63" name="AutoShape 31">
          <a:extLst>
            <a:ext uri="{FF2B5EF4-FFF2-40B4-BE49-F238E27FC236}">
              <a16:creationId xmlns:a16="http://schemas.microsoft.com/office/drawing/2014/main" id="{444EE723-45AA-42F5-88FE-C39169C832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64" name="AutoShape 31">
          <a:extLst>
            <a:ext uri="{FF2B5EF4-FFF2-40B4-BE49-F238E27FC236}">
              <a16:creationId xmlns:a16="http://schemas.microsoft.com/office/drawing/2014/main" id="{8E5B224E-34A9-4DBD-9EC7-C151F742BB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65" name="AutoShape 31">
          <a:extLst>
            <a:ext uri="{FF2B5EF4-FFF2-40B4-BE49-F238E27FC236}">
              <a16:creationId xmlns:a16="http://schemas.microsoft.com/office/drawing/2014/main" id="{E6CC2429-1038-4350-A3E4-998645518DA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66" name="AutoShape 31">
          <a:extLst>
            <a:ext uri="{FF2B5EF4-FFF2-40B4-BE49-F238E27FC236}">
              <a16:creationId xmlns:a16="http://schemas.microsoft.com/office/drawing/2014/main" id="{F12F1D17-3385-4675-B533-69006FA2412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67" name="AutoShape 31">
          <a:extLst>
            <a:ext uri="{FF2B5EF4-FFF2-40B4-BE49-F238E27FC236}">
              <a16:creationId xmlns:a16="http://schemas.microsoft.com/office/drawing/2014/main" id="{839CDD53-0B6D-42AA-8E45-42263D9926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68" name="AutoShape 31">
          <a:extLst>
            <a:ext uri="{FF2B5EF4-FFF2-40B4-BE49-F238E27FC236}">
              <a16:creationId xmlns:a16="http://schemas.microsoft.com/office/drawing/2014/main" id="{BCAAF2CE-9420-4D55-BA4C-B99CFD9810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69" name="AutoShape 31">
          <a:extLst>
            <a:ext uri="{FF2B5EF4-FFF2-40B4-BE49-F238E27FC236}">
              <a16:creationId xmlns:a16="http://schemas.microsoft.com/office/drawing/2014/main" id="{D9C928CB-CD89-4A74-A83C-22B63E8D01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70" name="AutoShape 31">
          <a:extLst>
            <a:ext uri="{FF2B5EF4-FFF2-40B4-BE49-F238E27FC236}">
              <a16:creationId xmlns:a16="http://schemas.microsoft.com/office/drawing/2014/main" id="{6A28D219-7679-4350-97D8-121F78190B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71" name="AutoShape 31">
          <a:extLst>
            <a:ext uri="{FF2B5EF4-FFF2-40B4-BE49-F238E27FC236}">
              <a16:creationId xmlns:a16="http://schemas.microsoft.com/office/drawing/2014/main" id="{BD9A7206-10D0-4EC1-8F29-5B85AB07E25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72" name="AutoShape 31">
          <a:extLst>
            <a:ext uri="{FF2B5EF4-FFF2-40B4-BE49-F238E27FC236}">
              <a16:creationId xmlns:a16="http://schemas.microsoft.com/office/drawing/2014/main" id="{A49FE781-FD46-476B-9A1F-805D0BB776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73" name="AutoShape 31">
          <a:extLst>
            <a:ext uri="{FF2B5EF4-FFF2-40B4-BE49-F238E27FC236}">
              <a16:creationId xmlns:a16="http://schemas.microsoft.com/office/drawing/2014/main" id="{658E8451-4E6D-418A-ADA8-F1AF2D37B1E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74" name="AutoShape 31">
          <a:extLst>
            <a:ext uri="{FF2B5EF4-FFF2-40B4-BE49-F238E27FC236}">
              <a16:creationId xmlns:a16="http://schemas.microsoft.com/office/drawing/2014/main" id="{0B8D7332-09C0-4930-8C7C-1049355751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75" name="AutoShape 31">
          <a:extLst>
            <a:ext uri="{FF2B5EF4-FFF2-40B4-BE49-F238E27FC236}">
              <a16:creationId xmlns:a16="http://schemas.microsoft.com/office/drawing/2014/main" id="{89DFA783-A2E8-42E5-93EC-6663D39E8C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76" name="AutoShape 31">
          <a:extLst>
            <a:ext uri="{FF2B5EF4-FFF2-40B4-BE49-F238E27FC236}">
              <a16:creationId xmlns:a16="http://schemas.microsoft.com/office/drawing/2014/main" id="{19D980CC-381C-4EB4-AF4B-9C96B32CCF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77" name="AutoShape 31">
          <a:extLst>
            <a:ext uri="{FF2B5EF4-FFF2-40B4-BE49-F238E27FC236}">
              <a16:creationId xmlns:a16="http://schemas.microsoft.com/office/drawing/2014/main" id="{4CCE2C88-63A0-4BF5-922A-2EA4F827CD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78" name="AutoShape 31">
          <a:extLst>
            <a:ext uri="{FF2B5EF4-FFF2-40B4-BE49-F238E27FC236}">
              <a16:creationId xmlns:a16="http://schemas.microsoft.com/office/drawing/2014/main" id="{4D282A1B-C318-49E1-B7F9-66BEB62B99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79" name="AutoShape 31">
          <a:extLst>
            <a:ext uri="{FF2B5EF4-FFF2-40B4-BE49-F238E27FC236}">
              <a16:creationId xmlns:a16="http://schemas.microsoft.com/office/drawing/2014/main" id="{6C9329D8-A773-4335-B27C-97FA6FBBB1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80" name="AutoShape 31">
          <a:extLst>
            <a:ext uri="{FF2B5EF4-FFF2-40B4-BE49-F238E27FC236}">
              <a16:creationId xmlns:a16="http://schemas.microsoft.com/office/drawing/2014/main" id="{C6901EEA-6590-4014-9DA6-5D32D0341A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81" name="AutoShape 31">
          <a:extLst>
            <a:ext uri="{FF2B5EF4-FFF2-40B4-BE49-F238E27FC236}">
              <a16:creationId xmlns:a16="http://schemas.microsoft.com/office/drawing/2014/main" id="{53BA723A-A6EA-4DFF-A4B6-3F6B134015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82" name="AutoShape 31">
          <a:extLst>
            <a:ext uri="{FF2B5EF4-FFF2-40B4-BE49-F238E27FC236}">
              <a16:creationId xmlns:a16="http://schemas.microsoft.com/office/drawing/2014/main" id="{D9436B13-69FE-4EAD-A416-78762DFCA8F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83" name="AutoShape 31">
          <a:extLst>
            <a:ext uri="{FF2B5EF4-FFF2-40B4-BE49-F238E27FC236}">
              <a16:creationId xmlns:a16="http://schemas.microsoft.com/office/drawing/2014/main" id="{58BBF9BB-5713-402B-AD11-A97FCD00B9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84" name="AutoShape 31">
          <a:extLst>
            <a:ext uri="{FF2B5EF4-FFF2-40B4-BE49-F238E27FC236}">
              <a16:creationId xmlns:a16="http://schemas.microsoft.com/office/drawing/2014/main" id="{D1FC2F78-0A31-47E6-A774-FCF7FCDD9E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85" name="AutoShape 31">
          <a:extLst>
            <a:ext uri="{FF2B5EF4-FFF2-40B4-BE49-F238E27FC236}">
              <a16:creationId xmlns:a16="http://schemas.microsoft.com/office/drawing/2014/main" id="{AAFF59B6-B1D5-4ECB-AC6C-718E0A1BC5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86" name="AutoShape 31">
          <a:extLst>
            <a:ext uri="{FF2B5EF4-FFF2-40B4-BE49-F238E27FC236}">
              <a16:creationId xmlns:a16="http://schemas.microsoft.com/office/drawing/2014/main" id="{B527A9FB-D138-4026-8244-384CD0C5273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87" name="AutoShape 31">
          <a:extLst>
            <a:ext uri="{FF2B5EF4-FFF2-40B4-BE49-F238E27FC236}">
              <a16:creationId xmlns:a16="http://schemas.microsoft.com/office/drawing/2014/main" id="{8ED82B22-F881-42B8-9D5B-EC7DD115655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88" name="AutoShape 31">
          <a:extLst>
            <a:ext uri="{FF2B5EF4-FFF2-40B4-BE49-F238E27FC236}">
              <a16:creationId xmlns:a16="http://schemas.microsoft.com/office/drawing/2014/main" id="{B46364F0-CC0A-413C-AC49-9976AC2F05D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89" name="AutoShape 31">
          <a:extLst>
            <a:ext uri="{FF2B5EF4-FFF2-40B4-BE49-F238E27FC236}">
              <a16:creationId xmlns:a16="http://schemas.microsoft.com/office/drawing/2014/main" id="{7A5ED79A-44B9-40A1-94DC-9807EBCE7A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90" name="AutoShape 31">
          <a:extLst>
            <a:ext uri="{FF2B5EF4-FFF2-40B4-BE49-F238E27FC236}">
              <a16:creationId xmlns:a16="http://schemas.microsoft.com/office/drawing/2014/main" id="{582F22C0-7123-492F-865C-E3D95A94438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91" name="AutoShape 31">
          <a:extLst>
            <a:ext uri="{FF2B5EF4-FFF2-40B4-BE49-F238E27FC236}">
              <a16:creationId xmlns:a16="http://schemas.microsoft.com/office/drawing/2014/main" id="{49E1B642-E7C8-409C-B3B5-B2E816EAC5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92" name="AutoShape 31">
          <a:extLst>
            <a:ext uri="{FF2B5EF4-FFF2-40B4-BE49-F238E27FC236}">
              <a16:creationId xmlns:a16="http://schemas.microsoft.com/office/drawing/2014/main" id="{43E2F43A-FA12-4751-A8CC-8BEE00ADB7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93" name="AutoShape 31">
          <a:extLst>
            <a:ext uri="{FF2B5EF4-FFF2-40B4-BE49-F238E27FC236}">
              <a16:creationId xmlns:a16="http://schemas.microsoft.com/office/drawing/2014/main" id="{B76B55FA-98FD-4438-ABC5-C56E790E04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94" name="AutoShape 31">
          <a:extLst>
            <a:ext uri="{FF2B5EF4-FFF2-40B4-BE49-F238E27FC236}">
              <a16:creationId xmlns:a16="http://schemas.microsoft.com/office/drawing/2014/main" id="{BFEEE141-F173-4419-958F-689688C00D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95" name="AutoShape 31">
          <a:extLst>
            <a:ext uri="{FF2B5EF4-FFF2-40B4-BE49-F238E27FC236}">
              <a16:creationId xmlns:a16="http://schemas.microsoft.com/office/drawing/2014/main" id="{421399F4-7C0F-43D9-B4F2-AF49AC1D3F1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96" name="AutoShape 31">
          <a:extLst>
            <a:ext uri="{FF2B5EF4-FFF2-40B4-BE49-F238E27FC236}">
              <a16:creationId xmlns:a16="http://schemas.microsoft.com/office/drawing/2014/main" id="{06810313-2BB6-424B-82B2-9A88AC1D27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97" name="AutoShape 31">
          <a:extLst>
            <a:ext uri="{FF2B5EF4-FFF2-40B4-BE49-F238E27FC236}">
              <a16:creationId xmlns:a16="http://schemas.microsoft.com/office/drawing/2014/main" id="{1D706808-2E5D-4F80-BD99-449EB127DD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98" name="AutoShape 31">
          <a:extLst>
            <a:ext uri="{FF2B5EF4-FFF2-40B4-BE49-F238E27FC236}">
              <a16:creationId xmlns:a16="http://schemas.microsoft.com/office/drawing/2014/main" id="{18F372F2-FBCC-4469-A2A4-FA31DBCF31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399" name="AutoShape 31">
          <a:extLst>
            <a:ext uri="{FF2B5EF4-FFF2-40B4-BE49-F238E27FC236}">
              <a16:creationId xmlns:a16="http://schemas.microsoft.com/office/drawing/2014/main" id="{255527C7-0BF8-4C82-A288-A91F0878994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00" name="AutoShape 31">
          <a:extLst>
            <a:ext uri="{FF2B5EF4-FFF2-40B4-BE49-F238E27FC236}">
              <a16:creationId xmlns:a16="http://schemas.microsoft.com/office/drawing/2014/main" id="{9E0C6436-339D-44AE-ACDC-EABD0934DD1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01" name="AutoShape 31">
          <a:extLst>
            <a:ext uri="{FF2B5EF4-FFF2-40B4-BE49-F238E27FC236}">
              <a16:creationId xmlns:a16="http://schemas.microsoft.com/office/drawing/2014/main" id="{129E38A3-3D3F-4892-B607-5F0E8AEC75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02" name="AutoShape 31">
          <a:extLst>
            <a:ext uri="{FF2B5EF4-FFF2-40B4-BE49-F238E27FC236}">
              <a16:creationId xmlns:a16="http://schemas.microsoft.com/office/drawing/2014/main" id="{DBEBA0FA-DFA7-4B8A-AC9E-A0ED90CC1C6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03" name="AutoShape 31">
          <a:extLst>
            <a:ext uri="{FF2B5EF4-FFF2-40B4-BE49-F238E27FC236}">
              <a16:creationId xmlns:a16="http://schemas.microsoft.com/office/drawing/2014/main" id="{E1A91759-921A-4B91-86F8-A2938196D8B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04" name="AutoShape 31">
          <a:extLst>
            <a:ext uri="{FF2B5EF4-FFF2-40B4-BE49-F238E27FC236}">
              <a16:creationId xmlns:a16="http://schemas.microsoft.com/office/drawing/2014/main" id="{9FCB9217-99C3-4D4E-8ACA-89A50B0B527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05" name="AutoShape 31">
          <a:extLst>
            <a:ext uri="{FF2B5EF4-FFF2-40B4-BE49-F238E27FC236}">
              <a16:creationId xmlns:a16="http://schemas.microsoft.com/office/drawing/2014/main" id="{935DF8D1-6CB9-4ADC-BC7B-9E0590D8928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06" name="AutoShape 31">
          <a:extLst>
            <a:ext uri="{FF2B5EF4-FFF2-40B4-BE49-F238E27FC236}">
              <a16:creationId xmlns:a16="http://schemas.microsoft.com/office/drawing/2014/main" id="{0EB66F46-81EB-48F1-B965-32B7BC9BFF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07" name="AutoShape 31">
          <a:extLst>
            <a:ext uri="{FF2B5EF4-FFF2-40B4-BE49-F238E27FC236}">
              <a16:creationId xmlns:a16="http://schemas.microsoft.com/office/drawing/2014/main" id="{6984633A-18B0-40C1-AFE5-EC448B822F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08" name="AutoShape 31">
          <a:extLst>
            <a:ext uri="{FF2B5EF4-FFF2-40B4-BE49-F238E27FC236}">
              <a16:creationId xmlns:a16="http://schemas.microsoft.com/office/drawing/2014/main" id="{6C5B108B-2A18-4823-9F75-9490AA8671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09" name="AutoShape 31">
          <a:extLst>
            <a:ext uri="{FF2B5EF4-FFF2-40B4-BE49-F238E27FC236}">
              <a16:creationId xmlns:a16="http://schemas.microsoft.com/office/drawing/2014/main" id="{1DD433E3-119A-4DD1-85D6-409464F142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10" name="AutoShape 31">
          <a:extLst>
            <a:ext uri="{FF2B5EF4-FFF2-40B4-BE49-F238E27FC236}">
              <a16:creationId xmlns:a16="http://schemas.microsoft.com/office/drawing/2014/main" id="{6F1E118A-E5E4-4B02-9333-1652A9FB74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11" name="AutoShape 31">
          <a:extLst>
            <a:ext uri="{FF2B5EF4-FFF2-40B4-BE49-F238E27FC236}">
              <a16:creationId xmlns:a16="http://schemas.microsoft.com/office/drawing/2014/main" id="{B51C6AD8-430B-419A-BFE2-8E6424EBDB1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12" name="AutoShape 31">
          <a:extLst>
            <a:ext uri="{FF2B5EF4-FFF2-40B4-BE49-F238E27FC236}">
              <a16:creationId xmlns:a16="http://schemas.microsoft.com/office/drawing/2014/main" id="{EEF19568-2341-4020-98E8-C995CBCAFAA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13" name="AutoShape 31">
          <a:extLst>
            <a:ext uri="{FF2B5EF4-FFF2-40B4-BE49-F238E27FC236}">
              <a16:creationId xmlns:a16="http://schemas.microsoft.com/office/drawing/2014/main" id="{124D8686-AD93-49E1-97E2-9972C5612A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14" name="AutoShape 31">
          <a:extLst>
            <a:ext uri="{FF2B5EF4-FFF2-40B4-BE49-F238E27FC236}">
              <a16:creationId xmlns:a16="http://schemas.microsoft.com/office/drawing/2014/main" id="{90E49308-2805-470A-8E18-E1C6142436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15" name="AutoShape 31">
          <a:extLst>
            <a:ext uri="{FF2B5EF4-FFF2-40B4-BE49-F238E27FC236}">
              <a16:creationId xmlns:a16="http://schemas.microsoft.com/office/drawing/2014/main" id="{A090E831-AE20-4711-BB69-9F117E7D1C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16" name="AutoShape 31">
          <a:extLst>
            <a:ext uri="{FF2B5EF4-FFF2-40B4-BE49-F238E27FC236}">
              <a16:creationId xmlns:a16="http://schemas.microsoft.com/office/drawing/2014/main" id="{E9E4A405-496C-4DE7-BBA9-E574B4874E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17" name="AutoShape 31">
          <a:extLst>
            <a:ext uri="{FF2B5EF4-FFF2-40B4-BE49-F238E27FC236}">
              <a16:creationId xmlns:a16="http://schemas.microsoft.com/office/drawing/2014/main" id="{8D7334A6-0ABA-4DF1-83D9-FD2689A067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18" name="AutoShape 31">
          <a:extLst>
            <a:ext uri="{FF2B5EF4-FFF2-40B4-BE49-F238E27FC236}">
              <a16:creationId xmlns:a16="http://schemas.microsoft.com/office/drawing/2014/main" id="{14A8E126-4893-4E02-BD6D-1BAE498C6D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19" name="AutoShape 31">
          <a:extLst>
            <a:ext uri="{FF2B5EF4-FFF2-40B4-BE49-F238E27FC236}">
              <a16:creationId xmlns:a16="http://schemas.microsoft.com/office/drawing/2014/main" id="{291EAD2D-892B-48C2-8D0F-C71D2EFA6B1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20" name="AutoShape 31">
          <a:extLst>
            <a:ext uri="{FF2B5EF4-FFF2-40B4-BE49-F238E27FC236}">
              <a16:creationId xmlns:a16="http://schemas.microsoft.com/office/drawing/2014/main" id="{63E75FB4-E2E4-4682-8D9C-0AD67630A41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21" name="AutoShape 31">
          <a:extLst>
            <a:ext uri="{FF2B5EF4-FFF2-40B4-BE49-F238E27FC236}">
              <a16:creationId xmlns:a16="http://schemas.microsoft.com/office/drawing/2014/main" id="{7621A8FB-3517-4A05-BB78-B8DC8B89D0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22" name="AutoShape 31">
          <a:extLst>
            <a:ext uri="{FF2B5EF4-FFF2-40B4-BE49-F238E27FC236}">
              <a16:creationId xmlns:a16="http://schemas.microsoft.com/office/drawing/2014/main" id="{9BBAAA0F-452D-4781-863A-A12E3C7752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23" name="AutoShape 31">
          <a:extLst>
            <a:ext uri="{FF2B5EF4-FFF2-40B4-BE49-F238E27FC236}">
              <a16:creationId xmlns:a16="http://schemas.microsoft.com/office/drawing/2014/main" id="{71009B9C-B9E0-40CA-87C6-4C2B03F4B1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24" name="AutoShape 31">
          <a:extLst>
            <a:ext uri="{FF2B5EF4-FFF2-40B4-BE49-F238E27FC236}">
              <a16:creationId xmlns:a16="http://schemas.microsoft.com/office/drawing/2014/main" id="{B85DC0AC-9096-4796-B6FB-52B76D39224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25" name="AutoShape 31">
          <a:extLst>
            <a:ext uri="{FF2B5EF4-FFF2-40B4-BE49-F238E27FC236}">
              <a16:creationId xmlns:a16="http://schemas.microsoft.com/office/drawing/2014/main" id="{7708AB91-26FF-4000-8519-D563F22C8E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26" name="AutoShape 31">
          <a:extLst>
            <a:ext uri="{FF2B5EF4-FFF2-40B4-BE49-F238E27FC236}">
              <a16:creationId xmlns:a16="http://schemas.microsoft.com/office/drawing/2014/main" id="{F534043F-5BF5-45BD-8E98-102A162E2A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27" name="AutoShape 31">
          <a:extLst>
            <a:ext uri="{FF2B5EF4-FFF2-40B4-BE49-F238E27FC236}">
              <a16:creationId xmlns:a16="http://schemas.microsoft.com/office/drawing/2014/main" id="{BA57721D-1499-4388-A24A-055FE3313D2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28" name="AutoShape 31">
          <a:extLst>
            <a:ext uri="{FF2B5EF4-FFF2-40B4-BE49-F238E27FC236}">
              <a16:creationId xmlns:a16="http://schemas.microsoft.com/office/drawing/2014/main" id="{55E44012-0B49-4B08-A792-0022EB02E7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29" name="AutoShape 31">
          <a:extLst>
            <a:ext uri="{FF2B5EF4-FFF2-40B4-BE49-F238E27FC236}">
              <a16:creationId xmlns:a16="http://schemas.microsoft.com/office/drawing/2014/main" id="{38AE1664-DF14-4247-80C5-C747014BA0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30" name="AutoShape 31">
          <a:extLst>
            <a:ext uri="{FF2B5EF4-FFF2-40B4-BE49-F238E27FC236}">
              <a16:creationId xmlns:a16="http://schemas.microsoft.com/office/drawing/2014/main" id="{44D597F5-0875-4E82-99BD-24FA414861B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31" name="AutoShape 31">
          <a:extLst>
            <a:ext uri="{FF2B5EF4-FFF2-40B4-BE49-F238E27FC236}">
              <a16:creationId xmlns:a16="http://schemas.microsoft.com/office/drawing/2014/main" id="{D1DD8F83-19E0-4ECB-91D3-05167B3337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32" name="AutoShape 31">
          <a:extLst>
            <a:ext uri="{FF2B5EF4-FFF2-40B4-BE49-F238E27FC236}">
              <a16:creationId xmlns:a16="http://schemas.microsoft.com/office/drawing/2014/main" id="{6B6D155A-797E-4318-B066-7FBE659CE6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33" name="AutoShape 31">
          <a:extLst>
            <a:ext uri="{FF2B5EF4-FFF2-40B4-BE49-F238E27FC236}">
              <a16:creationId xmlns:a16="http://schemas.microsoft.com/office/drawing/2014/main" id="{EFB6F473-0FDA-44AC-AFC9-D965C3DD5BE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34" name="AutoShape 31">
          <a:extLst>
            <a:ext uri="{FF2B5EF4-FFF2-40B4-BE49-F238E27FC236}">
              <a16:creationId xmlns:a16="http://schemas.microsoft.com/office/drawing/2014/main" id="{C80F11B3-3A52-4E0D-A878-EEDD78559C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35" name="AutoShape 31">
          <a:extLst>
            <a:ext uri="{FF2B5EF4-FFF2-40B4-BE49-F238E27FC236}">
              <a16:creationId xmlns:a16="http://schemas.microsoft.com/office/drawing/2014/main" id="{84735E61-9034-4C79-9C89-F38995B0CD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36" name="AutoShape 31">
          <a:extLst>
            <a:ext uri="{FF2B5EF4-FFF2-40B4-BE49-F238E27FC236}">
              <a16:creationId xmlns:a16="http://schemas.microsoft.com/office/drawing/2014/main" id="{A2A83A0C-615C-49A9-A2DD-D1E220DD23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37" name="AutoShape 31">
          <a:extLst>
            <a:ext uri="{FF2B5EF4-FFF2-40B4-BE49-F238E27FC236}">
              <a16:creationId xmlns:a16="http://schemas.microsoft.com/office/drawing/2014/main" id="{481FEE68-7D3C-4967-A828-78EFA910E5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38" name="AutoShape 31">
          <a:extLst>
            <a:ext uri="{FF2B5EF4-FFF2-40B4-BE49-F238E27FC236}">
              <a16:creationId xmlns:a16="http://schemas.microsoft.com/office/drawing/2014/main" id="{38501533-928A-41FF-B290-2DCBCFCC740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39" name="AutoShape 31">
          <a:extLst>
            <a:ext uri="{FF2B5EF4-FFF2-40B4-BE49-F238E27FC236}">
              <a16:creationId xmlns:a16="http://schemas.microsoft.com/office/drawing/2014/main" id="{95807958-36D2-41BD-AB24-EB20F1CFD4E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40" name="AutoShape 31">
          <a:extLst>
            <a:ext uri="{FF2B5EF4-FFF2-40B4-BE49-F238E27FC236}">
              <a16:creationId xmlns:a16="http://schemas.microsoft.com/office/drawing/2014/main" id="{0B542D03-2388-4F40-AFE6-752658899C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41" name="AutoShape 31">
          <a:extLst>
            <a:ext uri="{FF2B5EF4-FFF2-40B4-BE49-F238E27FC236}">
              <a16:creationId xmlns:a16="http://schemas.microsoft.com/office/drawing/2014/main" id="{B4DEE47E-6D47-44FF-8C5B-427AC01CA18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42" name="AutoShape 31">
          <a:extLst>
            <a:ext uri="{FF2B5EF4-FFF2-40B4-BE49-F238E27FC236}">
              <a16:creationId xmlns:a16="http://schemas.microsoft.com/office/drawing/2014/main" id="{6A461E25-D066-41BB-AC64-153EF6787D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43" name="AutoShape 31">
          <a:extLst>
            <a:ext uri="{FF2B5EF4-FFF2-40B4-BE49-F238E27FC236}">
              <a16:creationId xmlns:a16="http://schemas.microsoft.com/office/drawing/2014/main" id="{965E3384-830C-4EED-A040-606D3D313A0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44" name="AutoShape 31">
          <a:extLst>
            <a:ext uri="{FF2B5EF4-FFF2-40B4-BE49-F238E27FC236}">
              <a16:creationId xmlns:a16="http://schemas.microsoft.com/office/drawing/2014/main" id="{34B1737E-2593-400C-BDEA-25B6E49237C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45" name="AutoShape 31">
          <a:extLst>
            <a:ext uri="{FF2B5EF4-FFF2-40B4-BE49-F238E27FC236}">
              <a16:creationId xmlns:a16="http://schemas.microsoft.com/office/drawing/2014/main" id="{CF43DAE4-AA19-4CFB-8192-B58BFC2BE38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46" name="AutoShape 31">
          <a:extLst>
            <a:ext uri="{FF2B5EF4-FFF2-40B4-BE49-F238E27FC236}">
              <a16:creationId xmlns:a16="http://schemas.microsoft.com/office/drawing/2014/main" id="{A51C3210-ADB6-4B9A-A7AC-E6D3082720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47" name="AutoShape 31">
          <a:extLst>
            <a:ext uri="{FF2B5EF4-FFF2-40B4-BE49-F238E27FC236}">
              <a16:creationId xmlns:a16="http://schemas.microsoft.com/office/drawing/2014/main" id="{C23EF4BA-F5BE-4B43-BD94-B5D6B482302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48" name="AutoShape 31">
          <a:extLst>
            <a:ext uri="{FF2B5EF4-FFF2-40B4-BE49-F238E27FC236}">
              <a16:creationId xmlns:a16="http://schemas.microsoft.com/office/drawing/2014/main" id="{ABBF7C7F-F0E3-4337-A9CC-4989B1B71DE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49" name="AutoShape 31">
          <a:extLst>
            <a:ext uri="{FF2B5EF4-FFF2-40B4-BE49-F238E27FC236}">
              <a16:creationId xmlns:a16="http://schemas.microsoft.com/office/drawing/2014/main" id="{E21756B7-BE51-4D10-8984-392A688C66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50" name="AutoShape 31">
          <a:extLst>
            <a:ext uri="{FF2B5EF4-FFF2-40B4-BE49-F238E27FC236}">
              <a16:creationId xmlns:a16="http://schemas.microsoft.com/office/drawing/2014/main" id="{31AA7EDB-D896-4CA3-A0C8-EB83E58B6C0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51" name="AutoShape 31">
          <a:extLst>
            <a:ext uri="{FF2B5EF4-FFF2-40B4-BE49-F238E27FC236}">
              <a16:creationId xmlns:a16="http://schemas.microsoft.com/office/drawing/2014/main" id="{D58B8942-4D20-4575-ABED-36F93731A0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52" name="AutoShape 31">
          <a:extLst>
            <a:ext uri="{FF2B5EF4-FFF2-40B4-BE49-F238E27FC236}">
              <a16:creationId xmlns:a16="http://schemas.microsoft.com/office/drawing/2014/main" id="{E1D2B319-DA0C-4CE4-BBD0-3EB9B689FBB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53" name="AutoShape 31">
          <a:extLst>
            <a:ext uri="{FF2B5EF4-FFF2-40B4-BE49-F238E27FC236}">
              <a16:creationId xmlns:a16="http://schemas.microsoft.com/office/drawing/2014/main" id="{3EC9337B-CD88-4E61-85AF-3B38E8D614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54" name="AutoShape 31">
          <a:extLst>
            <a:ext uri="{FF2B5EF4-FFF2-40B4-BE49-F238E27FC236}">
              <a16:creationId xmlns:a16="http://schemas.microsoft.com/office/drawing/2014/main" id="{D96C337D-FF00-4141-9798-A030531D25D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55" name="AutoShape 31">
          <a:extLst>
            <a:ext uri="{FF2B5EF4-FFF2-40B4-BE49-F238E27FC236}">
              <a16:creationId xmlns:a16="http://schemas.microsoft.com/office/drawing/2014/main" id="{81E79829-63A5-42EF-A798-60276BA828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56" name="AutoShape 31">
          <a:extLst>
            <a:ext uri="{FF2B5EF4-FFF2-40B4-BE49-F238E27FC236}">
              <a16:creationId xmlns:a16="http://schemas.microsoft.com/office/drawing/2014/main" id="{840551A5-267A-40F5-B140-559D53CE98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57" name="AutoShape 31">
          <a:extLst>
            <a:ext uri="{FF2B5EF4-FFF2-40B4-BE49-F238E27FC236}">
              <a16:creationId xmlns:a16="http://schemas.microsoft.com/office/drawing/2014/main" id="{FA487C90-E8CB-4440-80D9-E2C1FD5368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58" name="AutoShape 31">
          <a:extLst>
            <a:ext uri="{FF2B5EF4-FFF2-40B4-BE49-F238E27FC236}">
              <a16:creationId xmlns:a16="http://schemas.microsoft.com/office/drawing/2014/main" id="{16A51526-AC24-4CA3-8D1B-3FAAD382B4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59" name="AutoShape 31">
          <a:extLst>
            <a:ext uri="{FF2B5EF4-FFF2-40B4-BE49-F238E27FC236}">
              <a16:creationId xmlns:a16="http://schemas.microsoft.com/office/drawing/2014/main" id="{6E83115A-D7A3-455C-A711-A868DCA578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60" name="AutoShape 31">
          <a:extLst>
            <a:ext uri="{FF2B5EF4-FFF2-40B4-BE49-F238E27FC236}">
              <a16:creationId xmlns:a16="http://schemas.microsoft.com/office/drawing/2014/main" id="{FAC1A7DA-2942-4628-8480-2E0C4C078D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61" name="AutoShape 31">
          <a:extLst>
            <a:ext uri="{FF2B5EF4-FFF2-40B4-BE49-F238E27FC236}">
              <a16:creationId xmlns:a16="http://schemas.microsoft.com/office/drawing/2014/main" id="{5B0B14F1-BF89-4EE3-BCE6-02E827CC19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62" name="AutoShape 31">
          <a:extLst>
            <a:ext uri="{FF2B5EF4-FFF2-40B4-BE49-F238E27FC236}">
              <a16:creationId xmlns:a16="http://schemas.microsoft.com/office/drawing/2014/main" id="{DD0BCBA6-CAD0-4591-8DDA-0E25397030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63" name="AutoShape 31">
          <a:extLst>
            <a:ext uri="{FF2B5EF4-FFF2-40B4-BE49-F238E27FC236}">
              <a16:creationId xmlns:a16="http://schemas.microsoft.com/office/drawing/2014/main" id="{C6ED8358-1F56-4603-96D7-86C6D7D5CB9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64" name="AutoShape 31">
          <a:extLst>
            <a:ext uri="{FF2B5EF4-FFF2-40B4-BE49-F238E27FC236}">
              <a16:creationId xmlns:a16="http://schemas.microsoft.com/office/drawing/2014/main" id="{DCD426C5-C337-4983-AB11-782807B53EA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65" name="AutoShape 31">
          <a:extLst>
            <a:ext uri="{FF2B5EF4-FFF2-40B4-BE49-F238E27FC236}">
              <a16:creationId xmlns:a16="http://schemas.microsoft.com/office/drawing/2014/main" id="{E1FA858D-D547-4387-B42E-9135B127D46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66" name="AutoShape 31">
          <a:extLst>
            <a:ext uri="{FF2B5EF4-FFF2-40B4-BE49-F238E27FC236}">
              <a16:creationId xmlns:a16="http://schemas.microsoft.com/office/drawing/2014/main" id="{6790A359-659A-43D3-8E5F-10A202EE0CF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67" name="AutoShape 31">
          <a:extLst>
            <a:ext uri="{FF2B5EF4-FFF2-40B4-BE49-F238E27FC236}">
              <a16:creationId xmlns:a16="http://schemas.microsoft.com/office/drawing/2014/main" id="{F00E1DA7-8B8A-4FAB-BAB1-02476ACF57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68" name="AutoShape 31">
          <a:extLst>
            <a:ext uri="{FF2B5EF4-FFF2-40B4-BE49-F238E27FC236}">
              <a16:creationId xmlns:a16="http://schemas.microsoft.com/office/drawing/2014/main" id="{CDAA05B8-9BEC-4F93-9CF0-F4D4B63CA6C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69" name="AutoShape 31">
          <a:extLst>
            <a:ext uri="{FF2B5EF4-FFF2-40B4-BE49-F238E27FC236}">
              <a16:creationId xmlns:a16="http://schemas.microsoft.com/office/drawing/2014/main" id="{D82BF5B0-59BB-43E6-8622-3D6B7663304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70" name="AutoShape 31">
          <a:extLst>
            <a:ext uri="{FF2B5EF4-FFF2-40B4-BE49-F238E27FC236}">
              <a16:creationId xmlns:a16="http://schemas.microsoft.com/office/drawing/2014/main" id="{F8049488-CCDE-4851-9C4E-DA18D6CAC0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71" name="AutoShape 31">
          <a:extLst>
            <a:ext uri="{FF2B5EF4-FFF2-40B4-BE49-F238E27FC236}">
              <a16:creationId xmlns:a16="http://schemas.microsoft.com/office/drawing/2014/main" id="{777088AB-8D33-4D88-AC1D-DAE4D129335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72" name="AutoShape 31">
          <a:extLst>
            <a:ext uri="{FF2B5EF4-FFF2-40B4-BE49-F238E27FC236}">
              <a16:creationId xmlns:a16="http://schemas.microsoft.com/office/drawing/2014/main" id="{E2A69EBC-2AFD-4F72-A7A5-EF0B421445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73" name="AutoShape 31">
          <a:extLst>
            <a:ext uri="{FF2B5EF4-FFF2-40B4-BE49-F238E27FC236}">
              <a16:creationId xmlns:a16="http://schemas.microsoft.com/office/drawing/2014/main" id="{2B869B63-F524-4D64-AE75-AF8CAD446C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74" name="AutoShape 31">
          <a:extLst>
            <a:ext uri="{FF2B5EF4-FFF2-40B4-BE49-F238E27FC236}">
              <a16:creationId xmlns:a16="http://schemas.microsoft.com/office/drawing/2014/main" id="{F08ABA25-2311-41BA-83D7-211D71F7511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75" name="AutoShape 31">
          <a:extLst>
            <a:ext uri="{FF2B5EF4-FFF2-40B4-BE49-F238E27FC236}">
              <a16:creationId xmlns:a16="http://schemas.microsoft.com/office/drawing/2014/main" id="{71C23F88-09E6-4B8F-8945-1CD3AE51D2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76" name="AutoShape 31">
          <a:extLst>
            <a:ext uri="{FF2B5EF4-FFF2-40B4-BE49-F238E27FC236}">
              <a16:creationId xmlns:a16="http://schemas.microsoft.com/office/drawing/2014/main" id="{B80BBAFD-B890-4125-BBC3-80F0E3AE6E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77" name="AutoShape 31">
          <a:extLst>
            <a:ext uri="{FF2B5EF4-FFF2-40B4-BE49-F238E27FC236}">
              <a16:creationId xmlns:a16="http://schemas.microsoft.com/office/drawing/2014/main" id="{E62D771E-0771-48CC-817A-B71950B148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78" name="AutoShape 31">
          <a:extLst>
            <a:ext uri="{FF2B5EF4-FFF2-40B4-BE49-F238E27FC236}">
              <a16:creationId xmlns:a16="http://schemas.microsoft.com/office/drawing/2014/main" id="{FC00F13D-8CE1-4546-9246-6B434ABAF0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79" name="AutoShape 31">
          <a:extLst>
            <a:ext uri="{FF2B5EF4-FFF2-40B4-BE49-F238E27FC236}">
              <a16:creationId xmlns:a16="http://schemas.microsoft.com/office/drawing/2014/main" id="{C2B3BE29-E32B-49DE-B3BC-7E6DFE76A5A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80" name="AutoShape 31">
          <a:extLst>
            <a:ext uri="{FF2B5EF4-FFF2-40B4-BE49-F238E27FC236}">
              <a16:creationId xmlns:a16="http://schemas.microsoft.com/office/drawing/2014/main" id="{14073CAF-520C-460F-84CA-DE7CEAA2165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81" name="AutoShape 31">
          <a:extLst>
            <a:ext uri="{FF2B5EF4-FFF2-40B4-BE49-F238E27FC236}">
              <a16:creationId xmlns:a16="http://schemas.microsoft.com/office/drawing/2014/main" id="{450F9423-5300-4DE8-B658-B88662CD3C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82" name="AutoShape 31">
          <a:extLst>
            <a:ext uri="{FF2B5EF4-FFF2-40B4-BE49-F238E27FC236}">
              <a16:creationId xmlns:a16="http://schemas.microsoft.com/office/drawing/2014/main" id="{A131097D-5052-4CE5-9C07-4E874616625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83" name="AutoShape 31">
          <a:extLst>
            <a:ext uri="{FF2B5EF4-FFF2-40B4-BE49-F238E27FC236}">
              <a16:creationId xmlns:a16="http://schemas.microsoft.com/office/drawing/2014/main" id="{5B7DAE64-A2C9-427E-8FA6-003D3805B6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84" name="AutoShape 31">
          <a:extLst>
            <a:ext uri="{FF2B5EF4-FFF2-40B4-BE49-F238E27FC236}">
              <a16:creationId xmlns:a16="http://schemas.microsoft.com/office/drawing/2014/main" id="{A8D0B798-7255-411C-83CE-CA71B907EC0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85" name="AutoShape 31">
          <a:extLst>
            <a:ext uri="{FF2B5EF4-FFF2-40B4-BE49-F238E27FC236}">
              <a16:creationId xmlns:a16="http://schemas.microsoft.com/office/drawing/2014/main" id="{F2D09C6F-EE51-4BD9-8CB7-2CC489301D1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86" name="AutoShape 31">
          <a:extLst>
            <a:ext uri="{FF2B5EF4-FFF2-40B4-BE49-F238E27FC236}">
              <a16:creationId xmlns:a16="http://schemas.microsoft.com/office/drawing/2014/main" id="{1D50CB1A-D9DD-49BF-8451-07C875EC66C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87" name="AutoShape 31">
          <a:extLst>
            <a:ext uri="{FF2B5EF4-FFF2-40B4-BE49-F238E27FC236}">
              <a16:creationId xmlns:a16="http://schemas.microsoft.com/office/drawing/2014/main" id="{20355F05-1070-4723-99D1-EEFC4556FF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88" name="AutoShape 31">
          <a:extLst>
            <a:ext uri="{FF2B5EF4-FFF2-40B4-BE49-F238E27FC236}">
              <a16:creationId xmlns:a16="http://schemas.microsoft.com/office/drawing/2014/main" id="{D8FA2B7B-90AA-4D8B-BA84-4ED1721161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89" name="AutoShape 31">
          <a:extLst>
            <a:ext uri="{FF2B5EF4-FFF2-40B4-BE49-F238E27FC236}">
              <a16:creationId xmlns:a16="http://schemas.microsoft.com/office/drawing/2014/main" id="{DE3A17B0-52F7-43AE-ACC9-69D0BC7E62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90" name="AutoShape 31">
          <a:extLst>
            <a:ext uri="{FF2B5EF4-FFF2-40B4-BE49-F238E27FC236}">
              <a16:creationId xmlns:a16="http://schemas.microsoft.com/office/drawing/2014/main" id="{AD50ED7B-FE9F-42FA-8BE3-A6A1647B14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91" name="AutoShape 31">
          <a:extLst>
            <a:ext uri="{FF2B5EF4-FFF2-40B4-BE49-F238E27FC236}">
              <a16:creationId xmlns:a16="http://schemas.microsoft.com/office/drawing/2014/main" id="{78E8458A-5303-4EB4-9758-A4497C48B0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92" name="AutoShape 31">
          <a:extLst>
            <a:ext uri="{FF2B5EF4-FFF2-40B4-BE49-F238E27FC236}">
              <a16:creationId xmlns:a16="http://schemas.microsoft.com/office/drawing/2014/main" id="{B1B33820-A41C-43B5-8C23-36F360C62E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93" name="AutoShape 31">
          <a:extLst>
            <a:ext uri="{FF2B5EF4-FFF2-40B4-BE49-F238E27FC236}">
              <a16:creationId xmlns:a16="http://schemas.microsoft.com/office/drawing/2014/main" id="{4D7E9732-BBEF-4416-B117-A20E18B14F8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94" name="AutoShape 31">
          <a:extLst>
            <a:ext uri="{FF2B5EF4-FFF2-40B4-BE49-F238E27FC236}">
              <a16:creationId xmlns:a16="http://schemas.microsoft.com/office/drawing/2014/main" id="{B6AC536F-1607-4C03-B985-DD3FC83C36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95" name="AutoShape 31">
          <a:extLst>
            <a:ext uri="{FF2B5EF4-FFF2-40B4-BE49-F238E27FC236}">
              <a16:creationId xmlns:a16="http://schemas.microsoft.com/office/drawing/2014/main" id="{4940EBA2-F54E-45A8-B1F3-B5B111A5FD6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96" name="AutoShape 31">
          <a:extLst>
            <a:ext uri="{FF2B5EF4-FFF2-40B4-BE49-F238E27FC236}">
              <a16:creationId xmlns:a16="http://schemas.microsoft.com/office/drawing/2014/main" id="{314468A2-52DA-4DB9-93D5-D9D04B965B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97" name="AutoShape 31">
          <a:extLst>
            <a:ext uri="{FF2B5EF4-FFF2-40B4-BE49-F238E27FC236}">
              <a16:creationId xmlns:a16="http://schemas.microsoft.com/office/drawing/2014/main" id="{499E113E-C720-44F3-B4FC-29C9C12C56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98" name="AutoShape 31">
          <a:extLst>
            <a:ext uri="{FF2B5EF4-FFF2-40B4-BE49-F238E27FC236}">
              <a16:creationId xmlns:a16="http://schemas.microsoft.com/office/drawing/2014/main" id="{4D4925BC-B5D5-476E-A300-F6B7351AA56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499" name="AutoShape 31">
          <a:extLst>
            <a:ext uri="{FF2B5EF4-FFF2-40B4-BE49-F238E27FC236}">
              <a16:creationId xmlns:a16="http://schemas.microsoft.com/office/drawing/2014/main" id="{6491099B-44DB-4B53-AD03-4CA0CFF295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00" name="AutoShape 31">
          <a:extLst>
            <a:ext uri="{FF2B5EF4-FFF2-40B4-BE49-F238E27FC236}">
              <a16:creationId xmlns:a16="http://schemas.microsoft.com/office/drawing/2014/main" id="{DD5751CF-C3AC-496B-AC3B-18EE1A0CE71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01" name="AutoShape 31">
          <a:extLst>
            <a:ext uri="{FF2B5EF4-FFF2-40B4-BE49-F238E27FC236}">
              <a16:creationId xmlns:a16="http://schemas.microsoft.com/office/drawing/2014/main" id="{1A88BD9B-2A15-429A-B71F-4BD96B9EA69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02" name="AutoShape 31">
          <a:extLst>
            <a:ext uri="{FF2B5EF4-FFF2-40B4-BE49-F238E27FC236}">
              <a16:creationId xmlns:a16="http://schemas.microsoft.com/office/drawing/2014/main" id="{DB62D9CD-A449-420A-9F48-DF9872FDAB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03" name="AutoShape 31">
          <a:extLst>
            <a:ext uri="{FF2B5EF4-FFF2-40B4-BE49-F238E27FC236}">
              <a16:creationId xmlns:a16="http://schemas.microsoft.com/office/drawing/2014/main" id="{EFEF0C1A-3818-4610-91CE-B99E06DEB96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04" name="AutoShape 31">
          <a:extLst>
            <a:ext uri="{FF2B5EF4-FFF2-40B4-BE49-F238E27FC236}">
              <a16:creationId xmlns:a16="http://schemas.microsoft.com/office/drawing/2014/main" id="{D7FFE719-2CB0-4449-BA3F-BB7D60790C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05" name="AutoShape 31">
          <a:extLst>
            <a:ext uri="{FF2B5EF4-FFF2-40B4-BE49-F238E27FC236}">
              <a16:creationId xmlns:a16="http://schemas.microsoft.com/office/drawing/2014/main" id="{0DFE6FD5-9C30-4F53-8267-273E217F01C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06" name="AutoShape 31">
          <a:extLst>
            <a:ext uri="{FF2B5EF4-FFF2-40B4-BE49-F238E27FC236}">
              <a16:creationId xmlns:a16="http://schemas.microsoft.com/office/drawing/2014/main" id="{6358F85F-1504-43C4-8A7E-503BB7D7C0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07" name="AutoShape 31">
          <a:extLst>
            <a:ext uri="{FF2B5EF4-FFF2-40B4-BE49-F238E27FC236}">
              <a16:creationId xmlns:a16="http://schemas.microsoft.com/office/drawing/2014/main" id="{5C3811A6-AB90-4FE9-8710-6264EACD70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08" name="AutoShape 31">
          <a:extLst>
            <a:ext uri="{FF2B5EF4-FFF2-40B4-BE49-F238E27FC236}">
              <a16:creationId xmlns:a16="http://schemas.microsoft.com/office/drawing/2014/main" id="{590A6C56-2116-4C3E-B839-179B9FFEAF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09" name="AutoShape 31">
          <a:extLst>
            <a:ext uri="{FF2B5EF4-FFF2-40B4-BE49-F238E27FC236}">
              <a16:creationId xmlns:a16="http://schemas.microsoft.com/office/drawing/2014/main" id="{6F309490-05E6-4B65-BE41-DB667A0B50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10" name="AutoShape 31">
          <a:extLst>
            <a:ext uri="{FF2B5EF4-FFF2-40B4-BE49-F238E27FC236}">
              <a16:creationId xmlns:a16="http://schemas.microsoft.com/office/drawing/2014/main" id="{9DE02D9E-56F8-42F9-8EBE-F376ECADC8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11" name="AutoShape 31">
          <a:extLst>
            <a:ext uri="{FF2B5EF4-FFF2-40B4-BE49-F238E27FC236}">
              <a16:creationId xmlns:a16="http://schemas.microsoft.com/office/drawing/2014/main" id="{D202C962-933E-4F32-BCA9-BC9999BCDF6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12" name="AutoShape 31">
          <a:extLst>
            <a:ext uri="{FF2B5EF4-FFF2-40B4-BE49-F238E27FC236}">
              <a16:creationId xmlns:a16="http://schemas.microsoft.com/office/drawing/2014/main" id="{766558B5-06EF-4C34-B03D-970D0524F9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13" name="AutoShape 31">
          <a:extLst>
            <a:ext uri="{FF2B5EF4-FFF2-40B4-BE49-F238E27FC236}">
              <a16:creationId xmlns:a16="http://schemas.microsoft.com/office/drawing/2014/main" id="{BCAECCFA-3A6E-4CBD-BC3F-0597D64B9F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14" name="AutoShape 31">
          <a:extLst>
            <a:ext uri="{FF2B5EF4-FFF2-40B4-BE49-F238E27FC236}">
              <a16:creationId xmlns:a16="http://schemas.microsoft.com/office/drawing/2014/main" id="{77C7A082-077C-44F3-997D-061EE7F21EA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15" name="AutoShape 31">
          <a:extLst>
            <a:ext uri="{FF2B5EF4-FFF2-40B4-BE49-F238E27FC236}">
              <a16:creationId xmlns:a16="http://schemas.microsoft.com/office/drawing/2014/main" id="{28F37355-9D7C-4BD0-ABBC-CFA4AD09C7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16" name="AutoShape 31">
          <a:extLst>
            <a:ext uri="{FF2B5EF4-FFF2-40B4-BE49-F238E27FC236}">
              <a16:creationId xmlns:a16="http://schemas.microsoft.com/office/drawing/2014/main" id="{C5EF62C4-02B8-4764-82BF-1C819C9C5D9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17" name="AutoShape 31">
          <a:extLst>
            <a:ext uri="{FF2B5EF4-FFF2-40B4-BE49-F238E27FC236}">
              <a16:creationId xmlns:a16="http://schemas.microsoft.com/office/drawing/2014/main" id="{904EC808-6BFB-4B6A-9A5F-A1E4EBC09D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18" name="AutoShape 31">
          <a:extLst>
            <a:ext uri="{FF2B5EF4-FFF2-40B4-BE49-F238E27FC236}">
              <a16:creationId xmlns:a16="http://schemas.microsoft.com/office/drawing/2014/main" id="{F3BF4DE1-C825-478F-BC71-827CE6D7CC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19" name="AutoShape 31">
          <a:extLst>
            <a:ext uri="{FF2B5EF4-FFF2-40B4-BE49-F238E27FC236}">
              <a16:creationId xmlns:a16="http://schemas.microsoft.com/office/drawing/2014/main" id="{D5EC3AE2-2999-4164-B247-9FACF2DF78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20" name="AutoShape 31">
          <a:extLst>
            <a:ext uri="{FF2B5EF4-FFF2-40B4-BE49-F238E27FC236}">
              <a16:creationId xmlns:a16="http://schemas.microsoft.com/office/drawing/2014/main" id="{55AE7948-6F36-4D26-8867-91C654988F4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21" name="AutoShape 31">
          <a:extLst>
            <a:ext uri="{FF2B5EF4-FFF2-40B4-BE49-F238E27FC236}">
              <a16:creationId xmlns:a16="http://schemas.microsoft.com/office/drawing/2014/main" id="{AEC0DE0F-DA65-4F0F-8804-8D26C279C3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22" name="AutoShape 31">
          <a:extLst>
            <a:ext uri="{FF2B5EF4-FFF2-40B4-BE49-F238E27FC236}">
              <a16:creationId xmlns:a16="http://schemas.microsoft.com/office/drawing/2014/main" id="{40B0F768-9CB4-4D76-A30E-B11F4E5948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23" name="AutoShape 31">
          <a:extLst>
            <a:ext uri="{FF2B5EF4-FFF2-40B4-BE49-F238E27FC236}">
              <a16:creationId xmlns:a16="http://schemas.microsoft.com/office/drawing/2014/main" id="{ADFF7B79-1759-4A00-9304-0DA11AAF0D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24" name="AutoShape 31">
          <a:extLst>
            <a:ext uri="{FF2B5EF4-FFF2-40B4-BE49-F238E27FC236}">
              <a16:creationId xmlns:a16="http://schemas.microsoft.com/office/drawing/2014/main" id="{209BA823-5DCF-411C-B144-A71B6BC1AB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25" name="AutoShape 31">
          <a:extLst>
            <a:ext uri="{FF2B5EF4-FFF2-40B4-BE49-F238E27FC236}">
              <a16:creationId xmlns:a16="http://schemas.microsoft.com/office/drawing/2014/main" id="{5E3D74F9-BDEE-4F20-93F2-E4BF40AC01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26" name="AutoShape 31">
          <a:extLst>
            <a:ext uri="{FF2B5EF4-FFF2-40B4-BE49-F238E27FC236}">
              <a16:creationId xmlns:a16="http://schemas.microsoft.com/office/drawing/2014/main" id="{9FA38CE6-AB0A-4D41-B014-C50C315CB43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27" name="AutoShape 31">
          <a:extLst>
            <a:ext uri="{FF2B5EF4-FFF2-40B4-BE49-F238E27FC236}">
              <a16:creationId xmlns:a16="http://schemas.microsoft.com/office/drawing/2014/main" id="{1E926277-297F-461A-8FAA-F65E28EEC2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28" name="AutoShape 31">
          <a:extLst>
            <a:ext uri="{FF2B5EF4-FFF2-40B4-BE49-F238E27FC236}">
              <a16:creationId xmlns:a16="http://schemas.microsoft.com/office/drawing/2014/main" id="{B42638B4-A816-4122-A99B-8F2F86DB300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29" name="AutoShape 31">
          <a:extLst>
            <a:ext uri="{FF2B5EF4-FFF2-40B4-BE49-F238E27FC236}">
              <a16:creationId xmlns:a16="http://schemas.microsoft.com/office/drawing/2014/main" id="{BEA311A8-DA2B-462C-84B4-EE09D86187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30" name="AutoShape 31">
          <a:extLst>
            <a:ext uri="{FF2B5EF4-FFF2-40B4-BE49-F238E27FC236}">
              <a16:creationId xmlns:a16="http://schemas.microsoft.com/office/drawing/2014/main" id="{5FB1BB03-1A1A-4213-8DB8-2CA5AF244E9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31" name="AutoShape 31">
          <a:extLst>
            <a:ext uri="{FF2B5EF4-FFF2-40B4-BE49-F238E27FC236}">
              <a16:creationId xmlns:a16="http://schemas.microsoft.com/office/drawing/2014/main" id="{8D62FFB9-9C2E-4EF2-9F5B-277A6992E8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32" name="AutoShape 31">
          <a:extLst>
            <a:ext uri="{FF2B5EF4-FFF2-40B4-BE49-F238E27FC236}">
              <a16:creationId xmlns:a16="http://schemas.microsoft.com/office/drawing/2014/main" id="{444FE75F-288F-4F0E-8230-64091C0139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33" name="AutoShape 31">
          <a:extLst>
            <a:ext uri="{FF2B5EF4-FFF2-40B4-BE49-F238E27FC236}">
              <a16:creationId xmlns:a16="http://schemas.microsoft.com/office/drawing/2014/main" id="{4764F368-B524-4D13-BA9A-C242BDE06C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34" name="AutoShape 31">
          <a:extLst>
            <a:ext uri="{FF2B5EF4-FFF2-40B4-BE49-F238E27FC236}">
              <a16:creationId xmlns:a16="http://schemas.microsoft.com/office/drawing/2014/main" id="{72190259-2235-4F01-9874-791E001A1D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35" name="AutoShape 31">
          <a:extLst>
            <a:ext uri="{FF2B5EF4-FFF2-40B4-BE49-F238E27FC236}">
              <a16:creationId xmlns:a16="http://schemas.microsoft.com/office/drawing/2014/main" id="{8C6D9C52-6DE5-4D82-A635-CDD13D9304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36" name="AutoShape 31">
          <a:extLst>
            <a:ext uri="{FF2B5EF4-FFF2-40B4-BE49-F238E27FC236}">
              <a16:creationId xmlns:a16="http://schemas.microsoft.com/office/drawing/2014/main" id="{9FA7BD7E-85B9-4737-A402-AE2ACE6597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37" name="AutoShape 31">
          <a:extLst>
            <a:ext uri="{FF2B5EF4-FFF2-40B4-BE49-F238E27FC236}">
              <a16:creationId xmlns:a16="http://schemas.microsoft.com/office/drawing/2014/main" id="{01A54141-144A-4F0A-B764-B340CC6AF7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38" name="AutoShape 31">
          <a:extLst>
            <a:ext uri="{FF2B5EF4-FFF2-40B4-BE49-F238E27FC236}">
              <a16:creationId xmlns:a16="http://schemas.microsoft.com/office/drawing/2014/main" id="{13F7DF57-BCD6-4597-A1EA-DDA26BC0A3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39" name="AutoShape 31">
          <a:extLst>
            <a:ext uri="{FF2B5EF4-FFF2-40B4-BE49-F238E27FC236}">
              <a16:creationId xmlns:a16="http://schemas.microsoft.com/office/drawing/2014/main" id="{35D58698-0F14-48FA-BEB9-93BDBD245D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40" name="AutoShape 31">
          <a:extLst>
            <a:ext uri="{FF2B5EF4-FFF2-40B4-BE49-F238E27FC236}">
              <a16:creationId xmlns:a16="http://schemas.microsoft.com/office/drawing/2014/main" id="{1446CC77-35F9-4B95-893A-884EB900EAB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41" name="AutoShape 31">
          <a:extLst>
            <a:ext uri="{FF2B5EF4-FFF2-40B4-BE49-F238E27FC236}">
              <a16:creationId xmlns:a16="http://schemas.microsoft.com/office/drawing/2014/main" id="{972FD0AA-9A77-43F0-BCD0-C84F977DE7C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42" name="AutoShape 31">
          <a:extLst>
            <a:ext uri="{FF2B5EF4-FFF2-40B4-BE49-F238E27FC236}">
              <a16:creationId xmlns:a16="http://schemas.microsoft.com/office/drawing/2014/main" id="{CC46D5C7-4029-41CC-A0A0-C5EC00D735A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43" name="AutoShape 31">
          <a:extLst>
            <a:ext uri="{FF2B5EF4-FFF2-40B4-BE49-F238E27FC236}">
              <a16:creationId xmlns:a16="http://schemas.microsoft.com/office/drawing/2014/main" id="{42C4AB53-6988-4D65-B477-A3E04EF4A6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44" name="AutoShape 31">
          <a:extLst>
            <a:ext uri="{FF2B5EF4-FFF2-40B4-BE49-F238E27FC236}">
              <a16:creationId xmlns:a16="http://schemas.microsoft.com/office/drawing/2014/main" id="{85779FC7-AC8B-4799-AD45-CFD429D6BC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45" name="AutoShape 31">
          <a:extLst>
            <a:ext uri="{FF2B5EF4-FFF2-40B4-BE49-F238E27FC236}">
              <a16:creationId xmlns:a16="http://schemas.microsoft.com/office/drawing/2014/main" id="{158B9E77-CCA7-428D-B02D-8C69A6243B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46" name="AutoShape 31">
          <a:extLst>
            <a:ext uri="{FF2B5EF4-FFF2-40B4-BE49-F238E27FC236}">
              <a16:creationId xmlns:a16="http://schemas.microsoft.com/office/drawing/2014/main" id="{A7D5AFF9-3B68-4FD5-A506-5661E1023B4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47" name="AutoShape 31">
          <a:extLst>
            <a:ext uri="{FF2B5EF4-FFF2-40B4-BE49-F238E27FC236}">
              <a16:creationId xmlns:a16="http://schemas.microsoft.com/office/drawing/2014/main" id="{23468BD8-E42B-410B-A139-645C60839C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48" name="AutoShape 31">
          <a:extLst>
            <a:ext uri="{FF2B5EF4-FFF2-40B4-BE49-F238E27FC236}">
              <a16:creationId xmlns:a16="http://schemas.microsoft.com/office/drawing/2014/main" id="{99D22A0D-417E-4803-998D-21052CD514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49" name="AutoShape 31">
          <a:extLst>
            <a:ext uri="{FF2B5EF4-FFF2-40B4-BE49-F238E27FC236}">
              <a16:creationId xmlns:a16="http://schemas.microsoft.com/office/drawing/2014/main" id="{F432C950-97A4-4418-9EFE-588DB342728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50" name="AutoShape 31">
          <a:extLst>
            <a:ext uri="{FF2B5EF4-FFF2-40B4-BE49-F238E27FC236}">
              <a16:creationId xmlns:a16="http://schemas.microsoft.com/office/drawing/2014/main" id="{99CAAEF5-97E4-4621-B95B-F04F130059A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51" name="AutoShape 31">
          <a:extLst>
            <a:ext uri="{FF2B5EF4-FFF2-40B4-BE49-F238E27FC236}">
              <a16:creationId xmlns:a16="http://schemas.microsoft.com/office/drawing/2014/main" id="{5AE0C9CD-3CF7-4A13-BEF6-525053DC8DE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52" name="AutoShape 31">
          <a:extLst>
            <a:ext uri="{FF2B5EF4-FFF2-40B4-BE49-F238E27FC236}">
              <a16:creationId xmlns:a16="http://schemas.microsoft.com/office/drawing/2014/main" id="{0312F9CD-0DB8-4495-9500-0CC4D8D412B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53" name="AutoShape 31">
          <a:extLst>
            <a:ext uri="{FF2B5EF4-FFF2-40B4-BE49-F238E27FC236}">
              <a16:creationId xmlns:a16="http://schemas.microsoft.com/office/drawing/2014/main" id="{FA6C614C-5006-44B5-A9FB-2F74E23CF3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54" name="AutoShape 31">
          <a:extLst>
            <a:ext uri="{FF2B5EF4-FFF2-40B4-BE49-F238E27FC236}">
              <a16:creationId xmlns:a16="http://schemas.microsoft.com/office/drawing/2014/main" id="{81A8AA04-7303-40DE-89DB-DEB69B6FC8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55" name="AutoShape 31">
          <a:extLst>
            <a:ext uri="{FF2B5EF4-FFF2-40B4-BE49-F238E27FC236}">
              <a16:creationId xmlns:a16="http://schemas.microsoft.com/office/drawing/2014/main" id="{4B71212D-B7AE-4F77-A043-9C31F0DEB6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56" name="AutoShape 31">
          <a:extLst>
            <a:ext uri="{FF2B5EF4-FFF2-40B4-BE49-F238E27FC236}">
              <a16:creationId xmlns:a16="http://schemas.microsoft.com/office/drawing/2014/main" id="{2B1593DE-A11D-420F-B411-4F1DE3A1526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57" name="AutoShape 31">
          <a:extLst>
            <a:ext uri="{FF2B5EF4-FFF2-40B4-BE49-F238E27FC236}">
              <a16:creationId xmlns:a16="http://schemas.microsoft.com/office/drawing/2014/main" id="{F5F017F4-621E-4FBA-9B1A-C896A658C69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58" name="AutoShape 31">
          <a:extLst>
            <a:ext uri="{FF2B5EF4-FFF2-40B4-BE49-F238E27FC236}">
              <a16:creationId xmlns:a16="http://schemas.microsoft.com/office/drawing/2014/main" id="{E673B7F5-52D9-4728-905C-397001D1FBB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59" name="AutoShape 31">
          <a:extLst>
            <a:ext uri="{FF2B5EF4-FFF2-40B4-BE49-F238E27FC236}">
              <a16:creationId xmlns:a16="http://schemas.microsoft.com/office/drawing/2014/main" id="{0B2EA64B-3728-41E5-82BE-CB1573C6F55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60" name="AutoShape 31">
          <a:extLst>
            <a:ext uri="{FF2B5EF4-FFF2-40B4-BE49-F238E27FC236}">
              <a16:creationId xmlns:a16="http://schemas.microsoft.com/office/drawing/2014/main" id="{8A08C2DB-E108-4E24-BAC7-DDEE5D67AB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61" name="AutoShape 31">
          <a:extLst>
            <a:ext uri="{FF2B5EF4-FFF2-40B4-BE49-F238E27FC236}">
              <a16:creationId xmlns:a16="http://schemas.microsoft.com/office/drawing/2014/main" id="{589F4007-A950-4A51-BC07-6F916292050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62" name="AutoShape 31">
          <a:extLst>
            <a:ext uri="{FF2B5EF4-FFF2-40B4-BE49-F238E27FC236}">
              <a16:creationId xmlns:a16="http://schemas.microsoft.com/office/drawing/2014/main" id="{18D14586-6438-4E45-B088-FF84C00049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63" name="AutoShape 31">
          <a:extLst>
            <a:ext uri="{FF2B5EF4-FFF2-40B4-BE49-F238E27FC236}">
              <a16:creationId xmlns:a16="http://schemas.microsoft.com/office/drawing/2014/main" id="{66D13FC6-EB18-4E1D-9D10-C242011A49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64" name="AutoShape 31">
          <a:extLst>
            <a:ext uri="{FF2B5EF4-FFF2-40B4-BE49-F238E27FC236}">
              <a16:creationId xmlns:a16="http://schemas.microsoft.com/office/drawing/2014/main" id="{A0246736-4E94-4186-98D3-4261E92AE59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65" name="AutoShape 31">
          <a:extLst>
            <a:ext uri="{FF2B5EF4-FFF2-40B4-BE49-F238E27FC236}">
              <a16:creationId xmlns:a16="http://schemas.microsoft.com/office/drawing/2014/main" id="{A6EED7F2-E49F-4EF5-9E8A-C476A7C8FDB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66" name="AutoShape 31">
          <a:extLst>
            <a:ext uri="{FF2B5EF4-FFF2-40B4-BE49-F238E27FC236}">
              <a16:creationId xmlns:a16="http://schemas.microsoft.com/office/drawing/2014/main" id="{16619F76-CC83-4A52-8630-5081C29777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67" name="AutoShape 31">
          <a:extLst>
            <a:ext uri="{FF2B5EF4-FFF2-40B4-BE49-F238E27FC236}">
              <a16:creationId xmlns:a16="http://schemas.microsoft.com/office/drawing/2014/main" id="{5F3A23B0-5936-4F5B-8938-E9B490F07E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68" name="AutoShape 31">
          <a:extLst>
            <a:ext uri="{FF2B5EF4-FFF2-40B4-BE49-F238E27FC236}">
              <a16:creationId xmlns:a16="http://schemas.microsoft.com/office/drawing/2014/main" id="{52A86AD9-1A7F-4E7A-8A1C-98B89954D9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69" name="AutoShape 31">
          <a:extLst>
            <a:ext uri="{FF2B5EF4-FFF2-40B4-BE49-F238E27FC236}">
              <a16:creationId xmlns:a16="http://schemas.microsoft.com/office/drawing/2014/main" id="{8ECC1D7B-3C7D-4DCD-A65D-0368EEDCA03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70" name="AutoShape 31">
          <a:extLst>
            <a:ext uri="{FF2B5EF4-FFF2-40B4-BE49-F238E27FC236}">
              <a16:creationId xmlns:a16="http://schemas.microsoft.com/office/drawing/2014/main" id="{1AD0658A-548D-4672-9618-6FD5BB0ADA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71" name="AutoShape 31">
          <a:extLst>
            <a:ext uri="{FF2B5EF4-FFF2-40B4-BE49-F238E27FC236}">
              <a16:creationId xmlns:a16="http://schemas.microsoft.com/office/drawing/2014/main" id="{B3E18F83-127D-44BF-9B09-54E665024E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72" name="AutoShape 31">
          <a:extLst>
            <a:ext uri="{FF2B5EF4-FFF2-40B4-BE49-F238E27FC236}">
              <a16:creationId xmlns:a16="http://schemas.microsoft.com/office/drawing/2014/main" id="{D5673E0F-70E5-4A4E-B7B4-9A515DF232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73" name="AutoShape 31">
          <a:extLst>
            <a:ext uri="{FF2B5EF4-FFF2-40B4-BE49-F238E27FC236}">
              <a16:creationId xmlns:a16="http://schemas.microsoft.com/office/drawing/2014/main" id="{83AE7808-2081-453D-8C39-9D2F4A90B10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74" name="AutoShape 31">
          <a:extLst>
            <a:ext uri="{FF2B5EF4-FFF2-40B4-BE49-F238E27FC236}">
              <a16:creationId xmlns:a16="http://schemas.microsoft.com/office/drawing/2014/main" id="{09831319-0069-41A1-86E1-661DC4DE25F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75" name="AutoShape 31">
          <a:extLst>
            <a:ext uri="{FF2B5EF4-FFF2-40B4-BE49-F238E27FC236}">
              <a16:creationId xmlns:a16="http://schemas.microsoft.com/office/drawing/2014/main" id="{8F2ABB44-B997-4E16-BBAD-B6346F9DFA4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76" name="AutoShape 31">
          <a:extLst>
            <a:ext uri="{FF2B5EF4-FFF2-40B4-BE49-F238E27FC236}">
              <a16:creationId xmlns:a16="http://schemas.microsoft.com/office/drawing/2014/main" id="{EB9EE25C-2320-4632-BF5E-AB0F70BADA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77" name="AutoShape 31">
          <a:extLst>
            <a:ext uri="{FF2B5EF4-FFF2-40B4-BE49-F238E27FC236}">
              <a16:creationId xmlns:a16="http://schemas.microsoft.com/office/drawing/2014/main" id="{0BBE0039-A915-453D-8F84-AE27ABF3B2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78" name="AutoShape 31">
          <a:extLst>
            <a:ext uri="{FF2B5EF4-FFF2-40B4-BE49-F238E27FC236}">
              <a16:creationId xmlns:a16="http://schemas.microsoft.com/office/drawing/2014/main" id="{B6952E98-3D5D-4732-B97F-D2E831804C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79" name="AutoShape 31">
          <a:extLst>
            <a:ext uri="{FF2B5EF4-FFF2-40B4-BE49-F238E27FC236}">
              <a16:creationId xmlns:a16="http://schemas.microsoft.com/office/drawing/2014/main" id="{C37D5F38-BCD6-48F7-A2E2-6F1E81D4B2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80" name="AutoShape 31">
          <a:extLst>
            <a:ext uri="{FF2B5EF4-FFF2-40B4-BE49-F238E27FC236}">
              <a16:creationId xmlns:a16="http://schemas.microsoft.com/office/drawing/2014/main" id="{104B2737-6304-4358-ABC5-453D31BA2C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81" name="AutoShape 31">
          <a:extLst>
            <a:ext uri="{FF2B5EF4-FFF2-40B4-BE49-F238E27FC236}">
              <a16:creationId xmlns:a16="http://schemas.microsoft.com/office/drawing/2014/main" id="{ECD6EF79-AEEF-43E3-8D06-F6AB83F2B2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82" name="AutoShape 31">
          <a:extLst>
            <a:ext uri="{FF2B5EF4-FFF2-40B4-BE49-F238E27FC236}">
              <a16:creationId xmlns:a16="http://schemas.microsoft.com/office/drawing/2014/main" id="{99FB1A95-B0A9-460A-85F6-0E33C3263ED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83" name="AutoShape 31">
          <a:extLst>
            <a:ext uri="{FF2B5EF4-FFF2-40B4-BE49-F238E27FC236}">
              <a16:creationId xmlns:a16="http://schemas.microsoft.com/office/drawing/2014/main" id="{6E23B726-7485-41C3-ABF6-7845FA404F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84" name="AutoShape 31">
          <a:extLst>
            <a:ext uri="{FF2B5EF4-FFF2-40B4-BE49-F238E27FC236}">
              <a16:creationId xmlns:a16="http://schemas.microsoft.com/office/drawing/2014/main" id="{7043CCEF-75F8-4B9A-9E56-CB881064F1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85" name="AutoShape 31">
          <a:extLst>
            <a:ext uri="{FF2B5EF4-FFF2-40B4-BE49-F238E27FC236}">
              <a16:creationId xmlns:a16="http://schemas.microsoft.com/office/drawing/2014/main" id="{4310419B-F896-4CD3-9C32-E3B6B889276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86" name="AutoShape 31">
          <a:extLst>
            <a:ext uri="{FF2B5EF4-FFF2-40B4-BE49-F238E27FC236}">
              <a16:creationId xmlns:a16="http://schemas.microsoft.com/office/drawing/2014/main" id="{4835AAB7-85C4-45E6-9C2E-DC6606A517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87" name="AutoShape 31">
          <a:extLst>
            <a:ext uri="{FF2B5EF4-FFF2-40B4-BE49-F238E27FC236}">
              <a16:creationId xmlns:a16="http://schemas.microsoft.com/office/drawing/2014/main" id="{11269A38-0F10-4801-8421-FE3F80ED5F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88" name="AutoShape 31">
          <a:extLst>
            <a:ext uri="{FF2B5EF4-FFF2-40B4-BE49-F238E27FC236}">
              <a16:creationId xmlns:a16="http://schemas.microsoft.com/office/drawing/2014/main" id="{8E408A06-2D2B-497F-AD64-84F71C0495C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89" name="AutoShape 31">
          <a:extLst>
            <a:ext uri="{FF2B5EF4-FFF2-40B4-BE49-F238E27FC236}">
              <a16:creationId xmlns:a16="http://schemas.microsoft.com/office/drawing/2014/main" id="{40AE6D89-591F-45B0-A77E-356557A6B3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90" name="AutoShape 31">
          <a:extLst>
            <a:ext uri="{FF2B5EF4-FFF2-40B4-BE49-F238E27FC236}">
              <a16:creationId xmlns:a16="http://schemas.microsoft.com/office/drawing/2014/main" id="{BDE964BB-71AF-4BF6-9D60-4A5B3A51B39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91" name="AutoShape 31">
          <a:extLst>
            <a:ext uri="{FF2B5EF4-FFF2-40B4-BE49-F238E27FC236}">
              <a16:creationId xmlns:a16="http://schemas.microsoft.com/office/drawing/2014/main" id="{F19CB71B-4594-4DBF-BCED-8A5F9EA0CB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92" name="AutoShape 31">
          <a:extLst>
            <a:ext uri="{FF2B5EF4-FFF2-40B4-BE49-F238E27FC236}">
              <a16:creationId xmlns:a16="http://schemas.microsoft.com/office/drawing/2014/main" id="{345BC6C8-6975-408F-8CF4-31B421AFB0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93" name="AutoShape 31">
          <a:extLst>
            <a:ext uri="{FF2B5EF4-FFF2-40B4-BE49-F238E27FC236}">
              <a16:creationId xmlns:a16="http://schemas.microsoft.com/office/drawing/2014/main" id="{BED19F68-1148-4E6E-AFD5-AB7C2A2D33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94" name="AutoShape 31">
          <a:extLst>
            <a:ext uri="{FF2B5EF4-FFF2-40B4-BE49-F238E27FC236}">
              <a16:creationId xmlns:a16="http://schemas.microsoft.com/office/drawing/2014/main" id="{F5A84FFB-87C4-47C8-9834-F90BECD5F36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95" name="AutoShape 31">
          <a:extLst>
            <a:ext uri="{FF2B5EF4-FFF2-40B4-BE49-F238E27FC236}">
              <a16:creationId xmlns:a16="http://schemas.microsoft.com/office/drawing/2014/main" id="{C5B383C4-7B31-4842-B066-8A625B50DF7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96" name="AutoShape 31">
          <a:extLst>
            <a:ext uri="{FF2B5EF4-FFF2-40B4-BE49-F238E27FC236}">
              <a16:creationId xmlns:a16="http://schemas.microsoft.com/office/drawing/2014/main" id="{88AE9DF8-4059-4F42-8AAD-536E256E144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97" name="AutoShape 31">
          <a:extLst>
            <a:ext uri="{FF2B5EF4-FFF2-40B4-BE49-F238E27FC236}">
              <a16:creationId xmlns:a16="http://schemas.microsoft.com/office/drawing/2014/main" id="{73D539DF-3E19-49B3-A92B-7AD201EC8E5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98" name="AutoShape 31">
          <a:extLst>
            <a:ext uri="{FF2B5EF4-FFF2-40B4-BE49-F238E27FC236}">
              <a16:creationId xmlns:a16="http://schemas.microsoft.com/office/drawing/2014/main" id="{E77B8FDF-D6F4-488F-B2D7-E06B2DAF7C4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599" name="AutoShape 31">
          <a:extLst>
            <a:ext uri="{FF2B5EF4-FFF2-40B4-BE49-F238E27FC236}">
              <a16:creationId xmlns:a16="http://schemas.microsoft.com/office/drawing/2014/main" id="{2F0F31D3-D776-4B56-A21B-D9D0315E8F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00" name="AutoShape 31">
          <a:extLst>
            <a:ext uri="{FF2B5EF4-FFF2-40B4-BE49-F238E27FC236}">
              <a16:creationId xmlns:a16="http://schemas.microsoft.com/office/drawing/2014/main" id="{DEEE4A44-BA26-4501-A742-8BBF14A3EB7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01" name="AutoShape 31">
          <a:extLst>
            <a:ext uri="{FF2B5EF4-FFF2-40B4-BE49-F238E27FC236}">
              <a16:creationId xmlns:a16="http://schemas.microsoft.com/office/drawing/2014/main" id="{EB186C92-2176-48F6-9571-71BBE185005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02" name="AutoShape 31">
          <a:extLst>
            <a:ext uri="{FF2B5EF4-FFF2-40B4-BE49-F238E27FC236}">
              <a16:creationId xmlns:a16="http://schemas.microsoft.com/office/drawing/2014/main" id="{7C3C4801-FF01-4A7A-9C13-91939BE312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03" name="AutoShape 31">
          <a:extLst>
            <a:ext uri="{FF2B5EF4-FFF2-40B4-BE49-F238E27FC236}">
              <a16:creationId xmlns:a16="http://schemas.microsoft.com/office/drawing/2014/main" id="{8B816319-4492-4883-9F2B-6C4C04C410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04" name="AutoShape 31">
          <a:extLst>
            <a:ext uri="{FF2B5EF4-FFF2-40B4-BE49-F238E27FC236}">
              <a16:creationId xmlns:a16="http://schemas.microsoft.com/office/drawing/2014/main" id="{80E02FC6-C5C7-46AF-80AB-38E67D29AD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05" name="AutoShape 31">
          <a:extLst>
            <a:ext uri="{FF2B5EF4-FFF2-40B4-BE49-F238E27FC236}">
              <a16:creationId xmlns:a16="http://schemas.microsoft.com/office/drawing/2014/main" id="{B8AA7A83-A84C-4CF0-8D9F-96DB578405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06" name="AutoShape 31">
          <a:extLst>
            <a:ext uri="{FF2B5EF4-FFF2-40B4-BE49-F238E27FC236}">
              <a16:creationId xmlns:a16="http://schemas.microsoft.com/office/drawing/2014/main" id="{B9A11B9E-52AE-4F94-8F6A-68C8A7E939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07" name="AutoShape 31">
          <a:extLst>
            <a:ext uri="{FF2B5EF4-FFF2-40B4-BE49-F238E27FC236}">
              <a16:creationId xmlns:a16="http://schemas.microsoft.com/office/drawing/2014/main" id="{541F4A45-1012-4035-AD21-086DB0BF059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08" name="AutoShape 31">
          <a:extLst>
            <a:ext uri="{FF2B5EF4-FFF2-40B4-BE49-F238E27FC236}">
              <a16:creationId xmlns:a16="http://schemas.microsoft.com/office/drawing/2014/main" id="{451F7703-02A0-4A71-B4A7-D3177D1B5C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09" name="AutoShape 31">
          <a:extLst>
            <a:ext uri="{FF2B5EF4-FFF2-40B4-BE49-F238E27FC236}">
              <a16:creationId xmlns:a16="http://schemas.microsoft.com/office/drawing/2014/main" id="{9CF2C811-591B-409E-AF44-57E1B5F328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10" name="AutoShape 31">
          <a:extLst>
            <a:ext uri="{FF2B5EF4-FFF2-40B4-BE49-F238E27FC236}">
              <a16:creationId xmlns:a16="http://schemas.microsoft.com/office/drawing/2014/main" id="{5FE28848-EF98-4454-B16C-DF6C113FCD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11" name="AutoShape 31">
          <a:extLst>
            <a:ext uri="{FF2B5EF4-FFF2-40B4-BE49-F238E27FC236}">
              <a16:creationId xmlns:a16="http://schemas.microsoft.com/office/drawing/2014/main" id="{731C410B-A133-4B02-8189-ABC789260C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12" name="AutoShape 31">
          <a:extLst>
            <a:ext uri="{FF2B5EF4-FFF2-40B4-BE49-F238E27FC236}">
              <a16:creationId xmlns:a16="http://schemas.microsoft.com/office/drawing/2014/main" id="{EE7961FB-2604-4F09-A3B4-45ACB48267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13" name="AutoShape 31">
          <a:extLst>
            <a:ext uri="{FF2B5EF4-FFF2-40B4-BE49-F238E27FC236}">
              <a16:creationId xmlns:a16="http://schemas.microsoft.com/office/drawing/2014/main" id="{541C379A-7AFD-4DE5-B10A-A4DCD15465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14" name="AutoShape 31">
          <a:extLst>
            <a:ext uri="{FF2B5EF4-FFF2-40B4-BE49-F238E27FC236}">
              <a16:creationId xmlns:a16="http://schemas.microsoft.com/office/drawing/2014/main" id="{4AE2FB83-FD2F-4E59-81B2-9F69AB3D529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15" name="AutoShape 31">
          <a:extLst>
            <a:ext uri="{FF2B5EF4-FFF2-40B4-BE49-F238E27FC236}">
              <a16:creationId xmlns:a16="http://schemas.microsoft.com/office/drawing/2014/main" id="{9EFB7924-52C5-42C3-A9C2-C8F0BA7846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16" name="AutoShape 31">
          <a:extLst>
            <a:ext uri="{FF2B5EF4-FFF2-40B4-BE49-F238E27FC236}">
              <a16:creationId xmlns:a16="http://schemas.microsoft.com/office/drawing/2014/main" id="{51A4DED2-5327-4F9A-A9F7-527DFDAA54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17" name="AutoShape 31">
          <a:extLst>
            <a:ext uri="{FF2B5EF4-FFF2-40B4-BE49-F238E27FC236}">
              <a16:creationId xmlns:a16="http://schemas.microsoft.com/office/drawing/2014/main" id="{E4D36C82-51DC-46D4-B60D-EA1AC8275DC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18" name="AutoShape 31">
          <a:extLst>
            <a:ext uri="{FF2B5EF4-FFF2-40B4-BE49-F238E27FC236}">
              <a16:creationId xmlns:a16="http://schemas.microsoft.com/office/drawing/2014/main" id="{061E2E8B-9700-4DC6-B3FC-A57733948E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19" name="AutoShape 31">
          <a:extLst>
            <a:ext uri="{FF2B5EF4-FFF2-40B4-BE49-F238E27FC236}">
              <a16:creationId xmlns:a16="http://schemas.microsoft.com/office/drawing/2014/main" id="{C5E0FD10-CF5D-4292-8717-14201D2AA2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20" name="AutoShape 31">
          <a:extLst>
            <a:ext uri="{FF2B5EF4-FFF2-40B4-BE49-F238E27FC236}">
              <a16:creationId xmlns:a16="http://schemas.microsoft.com/office/drawing/2014/main" id="{AAE3A264-B7EF-4910-983E-97D578E824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21" name="AutoShape 31">
          <a:extLst>
            <a:ext uri="{FF2B5EF4-FFF2-40B4-BE49-F238E27FC236}">
              <a16:creationId xmlns:a16="http://schemas.microsoft.com/office/drawing/2014/main" id="{01692F9E-4D6F-49B1-A415-90A38325963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22" name="AutoShape 31">
          <a:extLst>
            <a:ext uri="{FF2B5EF4-FFF2-40B4-BE49-F238E27FC236}">
              <a16:creationId xmlns:a16="http://schemas.microsoft.com/office/drawing/2014/main" id="{0BBE17E0-9CA5-44C6-9E92-EEC7109A4CF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23" name="AutoShape 31">
          <a:extLst>
            <a:ext uri="{FF2B5EF4-FFF2-40B4-BE49-F238E27FC236}">
              <a16:creationId xmlns:a16="http://schemas.microsoft.com/office/drawing/2014/main" id="{3FE02096-FDC3-40DE-A498-8FF12E4CD7F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24" name="AutoShape 31">
          <a:extLst>
            <a:ext uri="{FF2B5EF4-FFF2-40B4-BE49-F238E27FC236}">
              <a16:creationId xmlns:a16="http://schemas.microsoft.com/office/drawing/2014/main" id="{AB1267CF-51BE-4DCB-B8E5-728A6F0B54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25" name="AutoShape 31">
          <a:extLst>
            <a:ext uri="{FF2B5EF4-FFF2-40B4-BE49-F238E27FC236}">
              <a16:creationId xmlns:a16="http://schemas.microsoft.com/office/drawing/2014/main" id="{D78CFAEE-2105-477E-A3C8-A5D55796F8A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26" name="AutoShape 31">
          <a:extLst>
            <a:ext uri="{FF2B5EF4-FFF2-40B4-BE49-F238E27FC236}">
              <a16:creationId xmlns:a16="http://schemas.microsoft.com/office/drawing/2014/main" id="{13456698-9A94-45AA-965C-AC0F5FE896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27" name="AutoShape 31">
          <a:extLst>
            <a:ext uri="{FF2B5EF4-FFF2-40B4-BE49-F238E27FC236}">
              <a16:creationId xmlns:a16="http://schemas.microsoft.com/office/drawing/2014/main" id="{C73A1B10-9B9C-4F73-BD3F-64ABFA1E8C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28" name="AutoShape 31">
          <a:extLst>
            <a:ext uri="{FF2B5EF4-FFF2-40B4-BE49-F238E27FC236}">
              <a16:creationId xmlns:a16="http://schemas.microsoft.com/office/drawing/2014/main" id="{F114524E-BA99-4830-B839-B6C4F11B34D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29" name="AutoShape 31">
          <a:extLst>
            <a:ext uri="{FF2B5EF4-FFF2-40B4-BE49-F238E27FC236}">
              <a16:creationId xmlns:a16="http://schemas.microsoft.com/office/drawing/2014/main" id="{E0877987-3890-4E03-B82F-6190B91AB9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30" name="AutoShape 31">
          <a:extLst>
            <a:ext uri="{FF2B5EF4-FFF2-40B4-BE49-F238E27FC236}">
              <a16:creationId xmlns:a16="http://schemas.microsoft.com/office/drawing/2014/main" id="{4B01F1CA-754E-41D2-B4D7-C1D8F53A0A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31" name="AutoShape 31">
          <a:extLst>
            <a:ext uri="{FF2B5EF4-FFF2-40B4-BE49-F238E27FC236}">
              <a16:creationId xmlns:a16="http://schemas.microsoft.com/office/drawing/2014/main" id="{54176007-A66E-4A7E-B4EE-C736B603138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32" name="AutoShape 31">
          <a:extLst>
            <a:ext uri="{FF2B5EF4-FFF2-40B4-BE49-F238E27FC236}">
              <a16:creationId xmlns:a16="http://schemas.microsoft.com/office/drawing/2014/main" id="{D251DBA7-99DD-4CBE-BC5C-672914224CC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33" name="AutoShape 31">
          <a:extLst>
            <a:ext uri="{FF2B5EF4-FFF2-40B4-BE49-F238E27FC236}">
              <a16:creationId xmlns:a16="http://schemas.microsoft.com/office/drawing/2014/main" id="{1F4BDFEF-52ED-4B02-9F8B-CD2966C8815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34" name="AutoShape 31">
          <a:extLst>
            <a:ext uri="{FF2B5EF4-FFF2-40B4-BE49-F238E27FC236}">
              <a16:creationId xmlns:a16="http://schemas.microsoft.com/office/drawing/2014/main" id="{440D8C52-81D9-4A6C-B757-99CF4DCDEB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35" name="AutoShape 31">
          <a:extLst>
            <a:ext uri="{FF2B5EF4-FFF2-40B4-BE49-F238E27FC236}">
              <a16:creationId xmlns:a16="http://schemas.microsoft.com/office/drawing/2014/main" id="{C88D44F1-95D0-442A-AB9B-C25D78AAEA2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36" name="AutoShape 31">
          <a:extLst>
            <a:ext uri="{FF2B5EF4-FFF2-40B4-BE49-F238E27FC236}">
              <a16:creationId xmlns:a16="http://schemas.microsoft.com/office/drawing/2014/main" id="{F731734D-16CF-4CB2-B2CF-67D52CE908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37" name="AutoShape 31">
          <a:extLst>
            <a:ext uri="{FF2B5EF4-FFF2-40B4-BE49-F238E27FC236}">
              <a16:creationId xmlns:a16="http://schemas.microsoft.com/office/drawing/2014/main" id="{99A04DF1-436C-46AD-8866-A430CFF8F6D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38" name="AutoShape 31">
          <a:extLst>
            <a:ext uri="{FF2B5EF4-FFF2-40B4-BE49-F238E27FC236}">
              <a16:creationId xmlns:a16="http://schemas.microsoft.com/office/drawing/2014/main" id="{21E66D66-B875-4B39-B7E3-1B37DD4BB7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39" name="AutoShape 31">
          <a:extLst>
            <a:ext uri="{FF2B5EF4-FFF2-40B4-BE49-F238E27FC236}">
              <a16:creationId xmlns:a16="http://schemas.microsoft.com/office/drawing/2014/main" id="{899084DB-3EB4-443B-8DBE-C574C1D557B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40" name="AutoShape 31">
          <a:extLst>
            <a:ext uri="{FF2B5EF4-FFF2-40B4-BE49-F238E27FC236}">
              <a16:creationId xmlns:a16="http://schemas.microsoft.com/office/drawing/2014/main" id="{688F082D-FE6B-4272-AC22-30B054E61C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41" name="AutoShape 31">
          <a:extLst>
            <a:ext uri="{FF2B5EF4-FFF2-40B4-BE49-F238E27FC236}">
              <a16:creationId xmlns:a16="http://schemas.microsoft.com/office/drawing/2014/main" id="{C81B87FE-C3FD-49F8-B03B-C274D346D18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42" name="AutoShape 31">
          <a:extLst>
            <a:ext uri="{FF2B5EF4-FFF2-40B4-BE49-F238E27FC236}">
              <a16:creationId xmlns:a16="http://schemas.microsoft.com/office/drawing/2014/main" id="{53567BB3-592E-4C55-9D14-A9E2ACCB21E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43" name="AutoShape 31">
          <a:extLst>
            <a:ext uri="{FF2B5EF4-FFF2-40B4-BE49-F238E27FC236}">
              <a16:creationId xmlns:a16="http://schemas.microsoft.com/office/drawing/2014/main" id="{1BA07F21-E345-4AE1-BCC7-FE13966909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44" name="AutoShape 31">
          <a:extLst>
            <a:ext uri="{FF2B5EF4-FFF2-40B4-BE49-F238E27FC236}">
              <a16:creationId xmlns:a16="http://schemas.microsoft.com/office/drawing/2014/main" id="{193AB86C-5740-4BD7-8A2C-38C22A86B8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45" name="AutoShape 31">
          <a:extLst>
            <a:ext uri="{FF2B5EF4-FFF2-40B4-BE49-F238E27FC236}">
              <a16:creationId xmlns:a16="http://schemas.microsoft.com/office/drawing/2014/main" id="{33F48077-C56C-4394-9B97-EF4E4C000D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46" name="AutoShape 31">
          <a:extLst>
            <a:ext uri="{FF2B5EF4-FFF2-40B4-BE49-F238E27FC236}">
              <a16:creationId xmlns:a16="http://schemas.microsoft.com/office/drawing/2014/main" id="{18DAA0F2-4FA4-4D02-A4CE-C7C7D41F03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47" name="AutoShape 31">
          <a:extLst>
            <a:ext uri="{FF2B5EF4-FFF2-40B4-BE49-F238E27FC236}">
              <a16:creationId xmlns:a16="http://schemas.microsoft.com/office/drawing/2014/main" id="{B6341F19-94FF-4FB3-9420-D0057CBBABA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48" name="AutoShape 31">
          <a:extLst>
            <a:ext uri="{FF2B5EF4-FFF2-40B4-BE49-F238E27FC236}">
              <a16:creationId xmlns:a16="http://schemas.microsoft.com/office/drawing/2014/main" id="{37765A05-2756-4E3F-924B-A17FF1651C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49" name="AutoShape 31">
          <a:extLst>
            <a:ext uri="{FF2B5EF4-FFF2-40B4-BE49-F238E27FC236}">
              <a16:creationId xmlns:a16="http://schemas.microsoft.com/office/drawing/2014/main" id="{84FE4524-131C-4BBC-9F62-A8F3AA9C54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50" name="AutoShape 31">
          <a:extLst>
            <a:ext uri="{FF2B5EF4-FFF2-40B4-BE49-F238E27FC236}">
              <a16:creationId xmlns:a16="http://schemas.microsoft.com/office/drawing/2014/main" id="{BD46AD57-89E7-4987-8DE8-0F069C51452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51" name="AutoShape 31">
          <a:extLst>
            <a:ext uri="{FF2B5EF4-FFF2-40B4-BE49-F238E27FC236}">
              <a16:creationId xmlns:a16="http://schemas.microsoft.com/office/drawing/2014/main" id="{B24A25B3-A53B-4D93-8362-B4554745AA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52" name="AutoShape 31">
          <a:extLst>
            <a:ext uri="{FF2B5EF4-FFF2-40B4-BE49-F238E27FC236}">
              <a16:creationId xmlns:a16="http://schemas.microsoft.com/office/drawing/2014/main" id="{7D7538CB-4E3C-4626-BF55-1EBD013062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53" name="AutoShape 31">
          <a:extLst>
            <a:ext uri="{FF2B5EF4-FFF2-40B4-BE49-F238E27FC236}">
              <a16:creationId xmlns:a16="http://schemas.microsoft.com/office/drawing/2014/main" id="{DED72F3A-A8B4-4087-BF7C-4A180327C3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54" name="AutoShape 31">
          <a:extLst>
            <a:ext uri="{FF2B5EF4-FFF2-40B4-BE49-F238E27FC236}">
              <a16:creationId xmlns:a16="http://schemas.microsoft.com/office/drawing/2014/main" id="{4C6FDC34-9827-4765-B552-0ADDE0AE62F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55" name="AutoShape 31">
          <a:extLst>
            <a:ext uri="{FF2B5EF4-FFF2-40B4-BE49-F238E27FC236}">
              <a16:creationId xmlns:a16="http://schemas.microsoft.com/office/drawing/2014/main" id="{ABB5E3E6-A7FE-41DE-A167-4C6A7368F74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56" name="AutoShape 31">
          <a:extLst>
            <a:ext uri="{FF2B5EF4-FFF2-40B4-BE49-F238E27FC236}">
              <a16:creationId xmlns:a16="http://schemas.microsoft.com/office/drawing/2014/main" id="{A9CB2273-BECF-4AEA-8297-1F5779D9422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57" name="AutoShape 31">
          <a:extLst>
            <a:ext uri="{FF2B5EF4-FFF2-40B4-BE49-F238E27FC236}">
              <a16:creationId xmlns:a16="http://schemas.microsoft.com/office/drawing/2014/main" id="{0547469E-451D-4233-B0FF-353703460B0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58" name="AutoShape 31">
          <a:extLst>
            <a:ext uri="{FF2B5EF4-FFF2-40B4-BE49-F238E27FC236}">
              <a16:creationId xmlns:a16="http://schemas.microsoft.com/office/drawing/2014/main" id="{A4DF55B3-0D49-40CC-A393-191B175AA2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59" name="AutoShape 31">
          <a:extLst>
            <a:ext uri="{FF2B5EF4-FFF2-40B4-BE49-F238E27FC236}">
              <a16:creationId xmlns:a16="http://schemas.microsoft.com/office/drawing/2014/main" id="{EFD2EA71-2412-4D49-AAC0-82A75FED05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60" name="AutoShape 31">
          <a:extLst>
            <a:ext uri="{FF2B5EF4-FFF2-40B4-BE49-F238E27FC236}">
              <a16:creationId xmlns:a16="http://schemas.microsoft.com/office/drawing/2014/main" id="{A129C255-7BF0-47F2-8038-A7DF089B82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61" name="AutoShape 31">
          <a:extLst>
            <a:ext uri="{FF2B5EF4-FFF2-40B4-BE49-F238E27FC236}">
              <a16:creationId xmlns:a16="http://schemas.microsoft.com/office/drawing/2014/main" id="{403BF225-4759-4B2A-B2EA-FF3B95AD679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62" name="AutoShape 31">
          <a:extLst>
            <a:ext uri="{FF2B5EF4-FFF2-40B4-BE49-F238E27FC236}">
              <a16:creationId xmlns:a16="http://schemas.microsoft.com/office/drawing/2014/main" id="{49FC3F2B-7378-40F8-975B-56A07B2053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63" name="AutoShape 31">
          <a:extLst>
            <a:ext uri="{FF2B5EF4-FFF2-40B4-BE49-F238E27FC236}">
              <a16:creationId xmlns:a16="http://schemas.microsoft.com/office/drawing/2014/main" id="{A426F9BB-1AE4-4D10-8ECD-7B1FD31C1E0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64" name="AutoShape 31">
          <a:extLst>
            <a:ext uri="{FF2B5EF4-FFF2-40B4-BE49-F238E27FC236}">
              <a16:creationId xmlns:a16="http://schemas.microsoft.com/office/drawing/2014/main" id="{B72BC0FC-2AAC-4E3B-B5F9-CABE813EE00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65" name="AutoShape 31">
          <a:extLst>
            <a:ext uri="{FF2B5EF4-FFF2-40B4-BE49-F238E27FC236}">
              <a16:creationId xmlns:a16="http://schemas.microsoft.com/office/drawing/2014/main" id="{0BB31150-B69E-406A-A381-6F56D07A2DB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66" name="AutoShape 31">
          <a:extLst>
            <a:ext uri="{FF2B5EF4-FFF2-40B4-BE49-F238E27FC236}">
              <a16:creationId xmlns:a16="http://schemas.microsoft.com/office/drawing/2014/main" id="{E37C8FDB-2FDA-438C-BDCD-5DC6093F35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67" name="AutoShape 31">
          <a:extLst>
            <a:ext uri="{FF2B5EF4-FFF2-40B4-BE49-F238E27FC236}">
              <a16:creationId xmlns:a16="http://schemas.microsoft.com/office/drawing/2014/main" id="{06D7A36D-17F0-466B-898F-94178D38AD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68" name="AutoShape 31">
          <a:extLst>
            <a:ext uri="{FF2B5EF4-FFF2-40B4-BE49-F238E27FC236}">
              <a16:creationId xmlns:a16="http://schemas.microsoft.com/office/drawing/2014/main" id="{9B377319-2BC8-4EEB-AB32-88CF728E5E3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69" name="AutoShape 31">
          <a:extLst>
            <a:ext uri="{FF2B5EF4-FFF2-40B4-BE49-F238E27FC236}">
              <a16:creationId xmlns:a16="http://schemas.microsoft.com/office/drawing/2014/main" id="{9520EBE1-E57E-40A5-AB54-528EE65E5F0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70" name="AutoShape 31">
          <a:extLst>
            <a:ext uri="{FF2B5EF4-FFF2-40B4-BE49-F238E27FC236}">
              <a16:creationId xmlns:a16="http://schemas.microsoft.com/office/drawing/2014/main" id="{50A55068-131D-4B29-8587-B581D7FF84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71" name="AutoShape 31">
          <a:extLst>
            <a:ext uri="{FF2B5EF4-FFF2-40B4-BE49-F238E27FC236}">
              <a16:creationId xmlns:a16="http://schemas.microsoft.com/office/drawing/2014/main" id="{C7C06A79-05C5-42E3-BFCE-6F4F963079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72" name="AutoShape 31">
          <a:extLst>
            <a:ext uri="{FF2B5EF4-FFF2-40B4-BE49-F238E27FC236}">
              <a16:creationId xmlns:a16="http://schemas.microsoft.com/office/drawing/2014/main" id="{640DD0FF-1C3A-4DC8-89C1-EC18D8E9CA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73" name="AutoShape 31">
          <a:extLst>
            <a:ext uri="{FF2B5EF4-FFF2-40B4-BE49-F238E27FC236}">
              <a16:creationId xmlns:a16="http://schemas.microsoft.com/office/drawing/2014/main" id="{D9CD1D1E-8FFE-4CE8-8203-C96A1D9C2E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74" name="AutoShape 31">
          <a:extLst>
            <a:ext uri="{FF2B5EF4-FFF2-40B4-BE49-F238E27FC236}">
              <a16:creationId xmlns:a16="http://schemas.microsoft.com/office/drawing/2014/main" id="{C582D0EE-D312-4961-9A23-237C53875E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75" name="AutoShape 31">
          <a:extLst>
            <a:ext uri="{FF2B5EF4-FFF2-40B4-BE49-F238E27FC236}">
              <a16:creationId xmlns:a16="http://schemas.microsoft.com/office/drawing/2014/main" id="{DBFF9FCF-A74B-4565-85F4-CA7401D855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76" name="AutoShape 31">
          <a:extLst>
            <a:ext uri="{FF2B5EF4-FFF2-40B4-BE49-F238E27FC236}">
              <a16:creationId xmlns:a16="http://schemas.microsoft.com/office/drawing/2014/main" id="{4D87AEBC-CE4A-436C-9C3E-6F2767518A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77" name="AutoShape 31">
          <a:extLst>
            <a:ext uri="{FF2B5EF4-FFF2-40B4-BE49-F238E27FC236}">
              <a16:creationId xmlns:a16="http://schemas.microsoft.com/office/drawing/2014/main" id="{D4CBA629-48B0-4707-A6AC-19986EA5BD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78" name="AutoShape 31">
          <a:extLst>
            <a:ext uri="{FF2B5EF4-FFF2-40B4-BE49-F238E27FC236}">
              <a16:creationId xmlns:a16="http://schemas.microsoft.com/office/drawing/2014/main" id="{FF88696F-F161-4588-B7FF-F471F47A71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79" name="AutoShape 31">
          <a:extLst>
            <a:ext uri="{FF2B5EF4-FFF2-40B4-BE49-F238E27FC236}">
              <a16:creationId xmlns:a16="http://schemas.microsoft.com/office/drawing/2014/main" id="{6CF3CBBC-94CA-4016-8F5E-1C77C5CAFB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80" name="AutoShape 31">
          <a:extLst>
            <a:ext uri="{FF2B5EF4-FFF2-40B4-BE49-F238E27FC236}">
              <a16:creationId xmlns:a16="http://schemas.microsoft.com/office/drawing/2014/main" id="{9CC45751-0730-4FF5-BD54-7EF0EFAE491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81" name="AutoShape 31">
          <a:extLst>
            <a:ext uri="{FF2B5EF4-FFF2-40B4-BE49-F238E27FC236}">
              <a16:creationId xmlns:a16="http://schemas.microsoft.com/office/drawing/2014/main" id="{D264AF53-0AB0-4719-A769-4B76BE1408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82" name="AutoShape 31">
          <a:extLst>
            <a:ext uri="{FF2B5EF4-FFF2-40B4-BE49-F238E27FC236}">
              <a16:creationId xmlns:a16="http://schemas.microsoft.com/office/drawing/2014/main" id="{71B94EB0-2B9B-4F06-B7BF-BD9ECDD944C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83" name="AutoShape 31">
          <a:extLst>
            <a:ext uri="{FF2B5EF4-FFF2-40B4-BE49-F238E27FC236}">
              <a16:creationId xmlns:a16="http://schemas.microsoft.com/office/drawing/2014/main" id="{755A704F-E75D-4471-A9AB-E8B163551E9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84" name="AutoShape 31">
          <a:extLst>
            <a:ext uri="{FF2B5EF4-FFF2-40B4-BE49-F238E27FC236}">
              <a16:creationId xmlns:a16="http://schemas.microsoft.com/office/drawing/2014/main" id="{D9007253-5576-4761-B8AD-E05822D4531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85" name="AutoShape 31">
          <a:extLst>
            <a:ext uri="{FF2B5EF4-FFF2-40B4-BE49-F238E27FC236}">
              <a16:creationId xmlns:a16="http://schemas.microsoft.com/office/drawing/2014/main" id="{4D04106F-F8D5-4542-B5FD-50B5F37270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86" name="AutoShape 31">
          <a:extLst>
            <a:ext uri="{FF2B5EF4-FFF2-40B4-BE49-F238E27FC236}">
              <a16:creationId xmlns:a16="http://schemas.microsoft.com/office/drawing/2014/main" id="{F614C05D-9D5A-44F4-8093-5F63EE6325D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87" name="AutoShape 31">
          <a:extLst>
            <a:ext uri="{FF2B5EF4-FFF2-40B4-BE49-F238E27FC236}">
              <a16:creationId xmlns:a16="http://schemas.microsoft.com/office/drawing/2014/main" id="{EA68537C-B201-4C00-9E41-E5E74E73997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88" name="AutoShape 31">
          <a:extLst>
            <a:ext uri="{FF2B5EF4-FFF2-40B4-BE49-F238E27FC236}">
              <a16:creationId xmlns:a16="http://schemas.microsoft.com/office/drawing/2014/main" id="{97619415-8CED-41A8-8E64-95BB368E70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89" name="AutoShape 31">
          <a:extLst>
            <a:ext uri="{FF2B5EF4-FFF2-40B4-BE49-F238E27FC236}">
              <a16:creationId xmlns:a16="http://schemas.microsoft.com/office/drawing/2014/main" id="{7D562075-2A56-4F96-8C92-4777314E0D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90" name="AutoShape 31">
          <a:extLst>
            <a:ext uri="{FF2B5EF4-FFF2-40B4-BE49-F238E27FC236}">
              <a16:creationId xmlns:a16="http://schemas.microsoft.com/office/drawing/2014/main" id="{9A4C170A-A06C-46E3-A4DC-BD33E9522D3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91" name="AutoShape 31">
          <a:extLst>
            <a:ext uri="{FF2B5EF4-FFF2-40B4-BE49-F238E27FC236}">
              <a16:creationId xmlns:a16="http://schemas.microsoft.com/office/drawing/2014/main" id="{40042A1C-DD10-4333-8348-5F7D03FA34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92" name="AutoShape 31">
          <a:extLst>
            <a:ext uri="{FF2B5EF4-FFF2-40B4-BE49-F238E27FC236}">
              <a16:creationId xmlns:a16="http://schemas.microsoft.com/office/drawing/2014/main" id="{3067FE75-4AE4-40A7-AB25-231ACDC736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93" name="AutoShape 31">
          <a:extLst>
            <a:ext uri="{FF2B5EF4-FFF2-40B4-BE49-F238E27FC236}">
              <a16:creationId xmlns:a16="http://schemas.microsoft.com/office/drawing/2014/main" id="{C8F43923-6D98-420B-9277-3C0E6BB9B7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94" name="AutoShape 31">
          <a:extLst>
            <a:ext uri="{FF2B5EF4-FFF2-40B4-BE49-F238E27FC236}">
              <a16:creationId xmlns:a16="http://schemas.microsoft.com/office/drawing/2014/main" id="{C84BF3A7-B820-4D9A-8FE0-10887AD826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95" name="AutoShape 31">
          <a:extLst>
            <a:ext uri="{FF2B5EF4-FFF2-40B4-BE49-F238E27FC236}">
              <a16:creationId xmlns:a16="http://schemas.microsoft.com/office/drawing/2014/main" id="{018660A8-8389-4EF4-9CDD-0FA52D4791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96" name="AutoShape 31">
          <a:extLst>
            <a:ext uri="{FF2B5EF4-FFF2-40B4-BE49-F238E27FC236}">
              <a16:creationId xmlns:a16="http://schemas.microsoft.com/office/drawing/2014/main" id="{92CDF96D-F611-4495-AECC-79BD19D10F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97" name="AutoShape 31">
          <a:extLst>
            <a:ext uri="{FF2B5EF4-FFF2-40B4-BE49-F238E27FC236}">
              <a16:creationId xmlns:a16="http://schemas.microsoft.com/office/drawing/2014/main" id="{9227C189-A73F-438D-BE3C-44E8F3244D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98" name="AutoShape 31">
          <a:extLst>
            <a:ext uri="{FF2B5EF4-FFF2-40B4-BE49-F238E27FC236}">
              <a16:creationId xmlns:a16="http://schemas.microsoft.com/office/drawing/2014/main" id="{9CC8EA74-CA8D-4812-A138-C289138ACA8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699" name="AutoShape 31">
          <a:extLst>
            <a:ext uri="{FF2B5EF4-FFF2-40B4-BE49-F238E27FC236}">
              <a16:creationId xmlns:a16="http://schemas.microsoft.com/office/drawing/2014/main" id="{E9CAE3CA-6D21-45E1-963A-2CDD9AE6D91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00" name="AutoShape 31">
          <a:extLst>
            <a:ext uri="{FF2B5EF4-FFF2-40B4-BE49-F238E27FC236}">
              <a16:creationId xmlns:a16="http://schemas.microsoft.com/office/drawing/2014/main" id="{7CC9933E-79E0-4729-806F-53FF349C8A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01" name="AutoShape 31">
          <a:extLst>
            <a:ext uri="{FF2B5EF4-FFF2-40B4-BE49-F238E27FC236}">
              <a16:creationId xmlns:a16="http://schemas.microsoft.com/office/drawing/2014/main" id="{69B91B4A-1947-4A1D-9EC5-BAE590F2FE2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02" name="AutoShape 31">
          <a:extLst>
            <a:ext uri="{FF2B5EF4-FFF2-40B4-BE49-F238E27FC236}">
              <a16:creationId xmlns:a16="http://schemas.microsoft.com/office/drawing/2014/main" id="{5E52F67A-C334-4CE2-A30F-E7075303BA2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03" name="AutoShape 31">
          <a:extLst>
            <a:ext uri="{FF2B5EF4-FFF2-40B4-BE49-F238E27FC236}">
              <a16:creationId xmlns:a16="http://schemas.microsoft.com/office/drawing/2014/main" id="{9463C635-FBCE-4DA1-8079-EF4BCFF3DE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04" name="AutoShape 31">
          <a:extLst>
            <a:ext uri="{FF2B5EF4-FFF2-40B4-BE49-F238E27FC236}">
              <a16:creationId xmlns:a16="http://schemas.microsoft.com/office/drawing/2014/main" id="{C63950C3-9ED8-4997-B635-76295786F11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05" name="AutoShape 31">
          <a:extLst>
            <a:ext uri="{FF2B5EF4-FFF2-40B4-BE49-F238E27FC236}">
              <a16:creationId xmlns:a16="http://schemas.microsoft.com/office/drawing/2014/main" id="{B16EA582-7187-4CB4-B750-F20A9853644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06" name="AutoShape 31">
          <a:extLst>
            <a:ext uri="{FF2B5EF4-FFF2-40B4-BE49-F238E27FC236}">
              <a16:creationId xmlns:a16="http://schemas.microsoft.com/office/drawing/2014/main" id="{58DD1263-F794-4BEB-89D9-FEE07ADDF1C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07" name="AutoShape 31">
          <a:extLst>
            <a:ext uri="{FF2B5EF4-FFF2-40B4-BE49-F238E27FC236}">
              <a16:creationId xmlns:a16="http://schemas.microsoft.com/office/drawing/2014/main" id="{B1CC3963-0E5D-4100-AB72-B78E9A5FE4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08" name="AutoShape 31">
          <a:extLst>
            <a:ext uri="{FF2B5EF4-FFF2-40B4-BE49-F238E27FC236}">
              <a16:creationId xmlns:a16="http://schemas.microsoft.com/office/drawing/2014/main" id="{9FD16155-DEA1-4D0C-A002-D0BE7B88ED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09" name="AutoShape 31">
          <a:extLst>
            <a:ext uri="{FF2B5EF4-FFF2-40B4-BE49-F238E27FC236}">
              <a16:creationId xmlns:a16="http://schemas.microsoft.com/office/drawing/2014/main" id="{A29A0A6C-BCDC-492A-81B9-5E7CE3CEEC0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10" name="AutoShape 31">
          <a:extLst>
            <a:ext uri="{FF2B5EF4-FFF2-40B4-BE49-F238E27FC236}">
              <a16:creationId xmlns:a16="http://schemas.microsoft.com/office/drawing/2014/main" id="{E104702B-301E-4553-B870-2BB442C4D0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11" name="AutoShape 31">
          <a:extLst>
            <a:ext uri="{FF2B5EF4-FFF2-40B4-BE49-F238E27FC236}">
              <a16:creationId xmlns:a16="http://schemas.microsoft.com/office/drawing/2014/main" id="{D2EFF9D5-39D5-44CA-9B27-B5AE386C6A3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12" name="AutoShape 31">
          <a:extLst>
            <a:ext uri="{FF2B5EF4-FFF2-40B4-BE49-F238E27FC236}">
              <a16:creationId xmlns:a16="http://schemas.microsoft.com/office/drawing/2014/main" id="{45FF7198-F6E8-40C5-909A-C2E2E48072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13" name="AutoShape 31">
          <a:extLst>
            <a:ext uri="{FF2B5EF4-FFF2-40B4-BE49-F238E27FC236}">
              <a16:creationId xmlns:a16="http://schemas.microsoft.com/office/drawing/2014/main" id="{45191804-AA0D-4DC1-A27C-7D17793D80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14" name="AutoShape 31">
          <a:extLst>
            <a:ext uri="{FF2B5EF4-FFF2-40B4-BE49-F238E27FC236}">
              <a16:creationId xmlns:a16="http://schemas.microsoft.com/office/drawing/2014/main" id="{12ECA4FA-D33C-4700-B8B7-4BD0861D00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15" name="AutoShape 31">
          <a:extLst>
            <a:ext uri="{FF2B5EF4-FFF2-40B4-BE49-F238E27FC236}">
              <a16:creationId xmlns:a16="http://schemas.microsoft.com/office/drawing/2014/main" id="{4CE76E45-A1A8-4240-9D0D-0B32E58A1F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16" name="AutoShape 31">
          <a:extLst>
            <a:ext uri="{FF2B5EF4-FFF2-40B4-BE49-F238E27FC236}">
              <a16:creationId xmlns:a16="http://schemas.microsoft.com/office/drawing/2014/main" id="{9444FAD1-F4DE-4711-BCA1-A6249C1E94A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17" name="AutoShape 31">
          <a:extLst>
            <a:ext uri="{FF2B5EF4-FFF2-40B4-BE49-F238E27FC236}">
              <a16:creationId xmlns:a16="http://schemas.microsoft.com/office/drawing/2014/main" id="{D2AE728B-6C3B-45DF-9719-2756D0EE6FC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18" name="AutoShape 31">
          <a:extLst>
            <a:ext uri="{FF2B5EF4-FFF2-40B4-BE49-F238E27FC236}">
              <a16:creationId xmlns:a16="http://schemas.microsoft.com/office/drawing/2014/main" id="{D2BA5901-03B3-44CB-B4EB-50C266B760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19" name="AutoShape 31">
          <a:extLst>
            <a:ext uri="{FF2B5EF4-FFF2-40B4-BE49-F238E27FC236}">
              <a16:creationId xmlns:a16="http://schemas.microsoft.com/office/drawing/2014/main" id="{D7898355-4D55-417F-A122-6BA0854E1A0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20" name="AutoShape 31">
          <a:extLst>
            <a:ext uri="{FF2B5EF4-FFF2-40B4-BE49-F238E27FC236}">
              <a16:creationId xmlns:a16="http://schemas.microsoft.com/office/drawing/2014/main" id="{11D55339-A2AA-46B3-9D58-683AF440771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21" name="AutoShape 31">
          <a:extLst>
            <a:ext uri="{FF2B5EF4-FFF2-40B4-BE49-F238E27FC236}">
              <a16:creationId xmlns:a16="http://schemas.microsoft.com/office/drawing/2014/main" id="{B31F8529-482F-4914-814E-879F6F010F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22" name="AutoShape 31">
          <a:extLst>
            <a:ext uri="{FF2B5EF4-FFF2-40B4-BE49-F238E27FC236}">
              <a16:creationId xmlns:a16="http://schemas.microsoft.com/office/drawing/2014/main" id="{D15148E7-B706-4BFF-9470-08D010E60EE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23" name="AutoShape 31">
          <a:extLst>
            <a:ext uri="{FF2B5EF4-FFF2-40B4-BE49-F238E27FC236}">
              <a16:creationId xmlns:a16="http://schemas.microsoft.com/office/drawing/2014/main" id="{444B204F-7F69-4303-8677-9E852588FF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24" name="AutoShape 31">
          <a:extLst>
            <a:ext uri="{FF2B5EF4-FFF2-40B4-BE49-F238E27FC236}">
              <a16:creationId xmlns:a16="http://schemas.microsoft.com/office/drawing/2014/main" id="{5EA8DA66-C5B0-4734-BE18-72EBC842DE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25" name="AutoShape 31">
          <a:extLst>
            <a:ext uri="{FF2B5EF4-FFF2-40B4-BE49-F238E27FC236}">
              <a16:creationId xmlns:a16="http://schemas.microsoft.com/office/drawing/2014/main" id="{AB9FDC7E-0C0D-42D4-835B-146B583B3E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26" name="AutoShape 31">
          <a:extLst>
            <a:ext uri="{FF2B5EF4-FFF2-40B4-BE49-F238E27FC236}">
              <a16:creationId xmlns:a16="http://schemas.microsoft.com/office/drawing/2014/main" id="{BE4B1CA1-8153-4A50-92F6-D6022861CD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27" name="AutoShape 31">
          <a:extLst>
            <a:ext uri="{FF2B5EF4-FFF2-40B4-BE49-F238E27FC236}">
              <a16:creationId xmlns:a16="http://schemas.microsoft.com/office/drawing/2014/main" id="{99427439-88F9-4557-9976-CF4A0E9C27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28" name="AutoShape 31">
          <a:extLst>
            <a:ext uri="{FF2B5EF4-FFF2-40B4-BE49-F238E27FC236}">
              <a16:creationId xmlns:a16="http://schemas.microsoft.com/office/drawing/2014/main" id="{8C5A45ED-0D4A-4562-9848-36B155BB49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29" name="AutoShape 31">
          <a:extLst>
            <a:ext uri="{FF2B5EF4-FFF2-40B4-BE49-F238E27FC236}">
              <a16:creationId xmlns:a16="http://schemas.microsoft.com/office/drawing/2014/main" id="{38F81863-1E42-49CE-A79B-EAF1735B189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30" name="AutoShape 31">
          <a:extLst>
            <a:ext uri="{FF2B5EF4-FFF2-40B4-BE49-F238E27FC236}">
              <a16:creationId xmlns:a16="http://schemas.microsoft.com/office/drawing/2014/main" id="{C5D714B1-7F3A-4099-9176-3D94095E1F0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31" name="AutoShape 31">
          <a:extLst>
            <a:ext uri="{FF2B5EF4-FFF2-40B4-BE49-F238E27FC236}">
              <a16:creationId xmlns:a16="http://schemas.microsoft.com/office/drawing/2014/main" id="{0DDC041B-E64A-4CB6-9127-B97B52E488A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32" name="AutoShape 31">
          <a:extLst>
            <a:ext uri="{FF2B5EF4-FFF2-40B4-BE49-F238E27FC236}">
              <a16:creationId xmlns:a16="http://schemas.microsoft.com/office/drawing/2014/main" id="{2F71DA64-7DDC-4F69-BF1A-3D41E325E03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33" name="AutoShape 31">
          <a:extLst>
            <a:ext uri="{FF2B5EF4-FFF2-40B4-BE49-F238E27FC236}">
              <a16:creationId xmlns:a16="http://schemas.microsoft.com/office/drawing/2014/main" id="{11563021-8E4B-47B3-904C-29DD25562E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34" name="AutoShape 31">
          <a:extLst>
            <a:ext uri="{FF2B5EF4-FFF2-40B4-BE49-F238E27FC236}">
              <a16:creationId xmlns:a16="http://schemas.microsoft.com/office/drawing/2014/main" id="{45ED522D-1895-40E5-8CC0-4BB41D873E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35" name="AutoShape 31">
          <a:extLst>
            <a:ext uri="{FF2B5EF4-FFF2-40B4-BE49-F238E27FC236}">
              <a16:creationId xmlns:a16="http://schemas.microsoft.com/office/drawing/2014/main" id="{AEEB3DAE-1C58-4499-B53B-6567C2F54BB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36" name="AutoShape 31">
          <a:extLst>
            <a:ext uri="{FF2B5EF4-FFF2-40B4-BE49-F238E27FC236}">
              <a16:creationId xmlns:a16="http://schemas.microsoft.com/office/drawing/2014/main" id="{48A20DE9-F5AD-4986-948F-175D94CC534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37" name="AutoShape 31">
          <a:extLst>
            <a:ext uri="{FF2B5EF4-FFF2-40B4-BE49-F238E27FC236}">
              <a16:creationId xmlns:a16="http://schemas.microsoft.com/office/drawing/2014/main" id="{CC8FFB2C-76D9-425D-AADE-ECF79686067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38" name="AutoShape 31">
          <a:extLst>
            <a:ext uri="{FF2B5EF4-FFF2-40B4-BE49-F238E27FC236}">
              <a16:creationId xmlns:a16="http://schemas.microsoft.com/office/drawing/2014/main" id="{E569DA22-F244-4CED-BC5E-42C6D43CA9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39" name="AutoShape 31">
          <a:extLst>
            <a:ext uri="{FF2B5EF4-FFF2-40B4-BE49-F238E27FC236}">
              <a16:creationId xmlns:a16="http://schemas.microsoft.com/office/drawing/2014/main" id="{ADEF14F3-CDC9-48CB-AE80-FCA7A10FC4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40" name="AutoShape 31">
          <a:extLst>
            <a:ext uri="{FF2B5EF4-FFF2-40B4-BE49-F238E27FC236}">
              <a16:creationId xmlns:a16="http://schemas.microsoft.com/office/drawing/2014/main" id="{1B243527-0680-448B-9FAB-1A832ECBBF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41" name="AutoShape 31">
          <a:extLst>
            <a:ext uri="{FF2B5EF4-FFF2-40B4-BE49-F238E27FC236}">
              <a16:creationId xmlns:a16="http://schemas.microsoft.com/office/drawing/2014/main" id="{C806A6D6-D228-4F3C-81F7-255569B4F3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42" name="AutoShape 31">
          <a:extLst>
            <a:ext uri="{FF2B5EF4-FFF2-40B4-BE49-F238E27FC236}">
              <a16:creationId xmlns:a16="http://schemas.microsoft.com/office/drawing/2014/main" id="{43812F64-2BA6-437D-87C2-97FCEDE89FF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43" name="AutoShape 31">
          <a:extLst>
            <a:ext uri="{FF2B5EF4-FFF2-40B4-BE49-F238E27FC236}">
              <a16:creationId xmlns:a16="http://schemas.microsoft.com/office/drawing/2014/main" id="{45163502-B8F2-4985-AE4E-5FF384A7E0C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44" name="AutoShape 31">
          <a:extLst>
            <a:ext uri="{FF2B5EF4-FFF2-40B4-BE49-F238E27FC236}">
              <a16:creationId xmlns:a16="http://schemas.microsoft.com/office/drawing/2014/main" id="{ECB18811-5B51-4C4C-9B9D-84C3F90D1B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45" name="AutoShape 31">
          <a:extLst>
            <a:ext uri="{FF2B5EF4-FFF2-40B4-BE49-F238E27FC236}">
              <a16:creationId xmlns:a16="http://schemas.microsoft.com/office/drawing/2014/main" id="{83A1FF55-86CB-4FE5-B590-31F270EC09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46" name="AutoShape 31">
          <a:extLst>
            <a:ext uri="{FF2B5EF4-FFF2-40B4-BE49-F238E27FC236}">
              <a16:creationId xmlns:a16="http://schemas.microsoft.com/office/drawing/2014/main" id="{B5DC56EA-4816-4017-9D51-86DBEE45B71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47" name="AutoShape 31">
          <a:extLst>
            <a:ext uri="{FF2B5EF4-FFF2-40B4-BE49-F238E27FC236}">
              <a16:creationId xmlns:a16="http://schemas.microsoft.com/office/drawing/2014/main" id="{CF94D0B7-96D3-4E6B-A584-333A164DD9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48" name="AutoShape 31">
          <a:extLst>
            <a:ext uri="{FF2B5EF4-FFF2-40B4-BE49-F238E27FC236}">
              <a16:creationId xmlns:a16="http://schemas.microsoft.com/office/drawing/2014/main" id="{0430AA43-A3F4-4ADD-A44F-5A319A4195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49" name="AutoShape 31">
          <a:extLst>
            <a:ext uri="{FF2B5EF4-FFF2-40B4-BE49-F238E27FC236}">
              <a16:creationId xmlns:a16="http://schemas.microsoft.com/office/drawing/2014/main" id="{BF97614F-2511-4990-9CC3-E97F4CEF382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50" name="AutoShape 31">
          <a:extLst>
            <a:ext uri="{FF2B5EF4-FFF2-40B4-BE49-F238E27FC236}">
              <a16:creationId xmlns:a16="http://schemas.microsoft.com/office/drawing/2014/main" id="{D2A50C42-CC24-4085-9DDA-A48F09C6BA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51" name="AutoShape 31">
          <a:extLst>
            <a:ext uri="{FF2B5EF4-FFF2-40B4-BE49-F238E27FC236}">
              <a16:creationId xmlns:a16="http://schemas.microsoft.com/office/drawing/2014/main" id="{85EE2C5A-9944-4194-975B-411356411B5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52" name="AutoShape 31">
          <a:extLst>
            <a:ext uri="{FF2B5EF4-FFF2-40B4-BE49-F238E27FC236}">
              <a16:creationId xmlns:a16="http://schemas.microsoft.com/office/drawing/2014/main" id="{4C8F0A42-C98D-4811-9583-9F63ABD6100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53" name="AutoShape 31">
          <a:extLst>
            <a:ext uri="{FF2B5EF4-FFF2-40B4-BE49-F238E27FC236}">
              <a16:creationId xmlns:a16="http://schemas.microsoft.com/office/drawing/2014/main" id="{DD20C94D-766F-40D2-B2D9-AB97D1CB6D9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54" name="AutoShape 31">
          <a:extLst>
            <a:ext uri="{FF2B5EF4-FFF2-40B4-BE49-F238E27FC236}">
              <a16:creationId xmlns:a16="http://schemas.microsoft.com/office/drawing/2014/main" id="{3BD5031A-9F2E-432D-90E2-67A8CC2A42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55" name="AutoShape 31">
          <a:extLst>
            <a:ext uri="{FF2B5EF4-FFF2-40B4-BE49-F238E27FC236}">
              <a16:creationId xmlns:a16="http://schemas.microsoft.com/office/drawing/2014/main" id="{6185F1E5-D3B3-4B13-8A8C-DA4F79CCB8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56" name="AutoShape 31">
          <a:extLst>
            <a:ext uri="{FF2B5EF4-FFF2-40B4-BE49-F238E27FC236}">
              <a16:creationId xmlns:a16="http://schemas.microsoft.com/office/drawing/2014/main" id="{9F1AFD72-BC49-4F1F-88BE-F765C3DDD14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57" name="AutoShape 31">
          <a:extLst>
            <a:ext uri="{FF2B5EF4-FFF2-40B4-BE49-F238E27FC236}">
              <a16:creationId xmlns:a16="http://schemas.microsoft.com/office/drawing/2014/main" id="{BEEBEA10-8859-4E90-9A26-DFBA04E1C9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58" name="AutoShape 31">
          <a:extLst>
            <a:ext uri="{FF2B5EF4-FFF2-40B4-BE49-F238E27FC236}">
              <a16:creationId xmlns:a16="http://schemas.microsoft.com/office/drawing/2014/main" id="{447C50A5-B938-4E19-9390-5ED25287E9B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59" name="AutoShape 31">
          <a:extLst>
            <a:ext uri="{FF2B5EF4-FFF2-40B4-BE49-F238E27FC236}">
              <a16:creationId xmlns:a16="http://schemas.microsoft.com/office/drawing/2014/main" id="{3B76249E-DCC0-44C5-83A6-5E58F3CF10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60" name="AutoShape 31">
          <a:extLst>
            <a:ext uri="{FF2B5EF4-FFF2-40B4-BE49-F238E27FC236}">
              <a16:creationId xmlns:a16="http://schemas.microsoft.com/office/drawing/2014/main" id="{FC20D066-29B4-4E93-B2AC-8FDE88A48BB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61" name="AutoShape 31">
          <a:extLst>
            <a:ext uri="{FF2B5EF4-FFF2-40B4-BE49-F238E27FC236}">
              <a16:creationId xmlns:a16="http://schemas.microsoft.com/office/drawing/2014/main" id="{F4F6CEC2-9C76-4977-B17C-B38EA2F199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62" name="AutoShape 31">
          <a:extLst>
            <a:ext uri="{FF2B5EF4-FFF2-40B4-BE49-F238E27FC236}">
              <a16:creationId xmlns:a16="http://schemas.microsoft.com/office/drawing/2014/main" id="{C69C14D9-A7CB-4412-A99F-BB5DA693DA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63" name="AutoShape 31">
          <a:extLst>
            <a:ext uri="{FF2B5EF4-FFF2-40B4-BE49-F238E27FC236}">
              <a16:creationId xmlns:a16="http://schemas.microsoft.com/office/drawing/2014/main" id="{B218642F-0580-42CE-94E0-623C0BECEA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64" name="AutoShape 31">
          <a:extLst>
            <a:ext uri="{FF2B5EF4-FFF2-40B4-BE49-F238E27FC236}">
              <a16:creationId xmlns:a16="http://schemas.microsoft.com/office/drawing/2014/main" id="{B9052BC5-8CDF-403F-96B4-47C23A4D4D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65" name="AutoShape 31">
          <a:extLst>
            <a:ext uri="{FF2B5EF4-FFF2-40B4-BE49-F238E27FC236}">
              <a16:creationId xmlns:a16="http://schemas.microsoft.com/office/drawing/2014/main" id="{BADEECB7-E07A-4599-B9B2-5FF090E636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66" name="AutoShape 31">
          <a:extLst>
            <a:ext uri="{FF2B5EF4-FFF2-40B4-BE49-F238E27FC236}">
              <a16:creationId xmlns:a16="http://schemas.microsoft.com/office/drawing/2014/main" id="{501FEBE5-96B5-43EF-BE3F-39FDCF1067B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67" name="AutoShape 31">
          <a:extLst>
            <a:ext uri="{FF2B5EF4-FFF2-40B4-BE49-F238E27FC236}">
              <a16:creationId xmlns:a16="http://schemas.microsoft.com/office/drawing/2014/main" id="{1F55CAFD-D0A5-47DD-BDCD-FEFDB9180D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68" name="AutoShape 31">
          <a:extLst>
            <a:ext uri="{FF2B5EF4-FFF2-40B4-BE49-F238E27FC236}">
              <a16:creationId xmlns:a16="http://schemas.microsoft.com/office/drawing/2014/main" id="{71DA44C6-48AF-45C9-A386-33A809E9A4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69" name="AutoShape 31">
          <a:extLst>
            <a:ext uri="{FF2B5EF4-FFF2-40B4-BE49-F238E27FC236}">
              <a16:creationId xmlns:a16="http://schemas.microsoft.com/office/drawing/2014/main" id="{BE75C531-C201-4A3F-BBE6-67FA9199814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70" name="AutoShape 31">
          <a:extLst>
            <a:ext uri="{FF2B5EF4-FFF2-40B4-BE49-F238E27FC236}">
              <a16:creationId xmlns:a16="http://schemas.microsoft.com/office/drawing/2014/main" id="{38518614-86D9-464A-8DBE-DE3193C869B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71" name="AutoShape 31">
          <a:extLst>
            <a:ext uri="{FF2B5EF4-FFF2-40B4-BE49-F238E27FC236}">
              <a16:creationId xmlns:a16="http://schemas.microsoft.com/office/drawing/2014/main" id="{10531CE4-8F8A-4261-855A-A39F520327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72" name="AutoShape 31">
          <a:extLst>
            <a:ext uri="{FF2B5EF4-FFF2-40B4-BE49-F238E27FC236}">
              <a16:creationId xmlns:a16="http://schemas.microsoft.com/office/drawing/2014/main" id="{FC8CCAEF-B91E-491C-AB4A-DCD42C06C4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73" name="AutoShape 31">
          <a:extLst>
            <a:ext uri="{FF2B5EF4-FFF2-40B4-BE49-F238E27FC236}">
              <a16:creationId xmlns:a16="http://schemas.microsoft.com/office/drawing/2014/main" id="{76FA95BB-9465-41BE-BFDB-EF51E13A164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74" name="AutoShape 31">
          <a:extLst>
            <a:ext uri="{FF2B5EF4-FFF2-40B4-BE49-F238E27FC236}">
              <a16:creationId xmlns:a16="http://schemas.microsoft.com/office/drawing/2014/main" id="{48A6D9F6-2CBE-45F9-8AA5-0A643BBD34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75" name="AutoShape 31">
          <a:extLst>
            <a:ext uri="{FF2B5EF4-FFF2-40B4-BE49-F238E27FC236}">
              <a16:creationId xmlns:a16="http://schemas.microsoft.com/office/drawing/2014/main" id="{C6832912-FC7A-40AF-B678-5BBAF0AA9D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76" name="AutoShape 31">
          <a:extLst>
            <a:ext uri="{FF2B5EF4-FFF2-40B4-BE49-F238E27FC236}">
              <a16:creationId xmlns:a16="http://schemas.microsoft.com/office/drawing/2014/main" id="{6DA839A8-546B-4D5F-8144-12320A66AD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77" name="AutoShape 31">
          <a:extLst>
            <a:ext uri="{FF2B5EF4-FFF2-40B4-BE49-F238E27FC236}">
              <a16:creationId xmlns:a16="http://schemas.microsoft.com/office/drawing/2014/main" id="{268464B1-DED9-457F-A10C-C70F158068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78" name="AutoShape 31">
          <a:extLst>
            <a:ext uri="{FF2B5EF4-FFF2-40B4-BE49-F238E27FC236}">
              <a16:creationId xmlns:a16="http://schemas.microsoft.com/office/drawing/2014/main" id="{82AA7BAC-8577-4B77-A490-76AA92E857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79" name="AutoShape 31">
          <a:extLst>
            <a:ext uri="{FF2B5EF4-FFF2-40B4-BE49-F238E27FC236}">
              <a16:creationId xmlns:a16="http://schemas.microsoft.com/office/drawing/2014/main" id="{4B872134-D5CA-477A-82C5-1212ADFE7A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80" name="AutoShape 31">
          <a:extLst>
            <a:ext uri="{FF2B5EF4-FFF2-40B4-BE49-F238E27FC236}">
              <a16:creationId xmlns:a16="http://schemas.microsoft.com/office/drawing/2014/main" id="{4EE38AE9-C65C-4679-BCDC-FF23ABAE70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81" name="AutoShape 31">
          <a:extLst>
            <a:ext uri="{FF2B5EF4-FFF2-40B4-BE49-F238E27FC236}">
              <a16:creationId xmlns:a16="http://schemas.microsoft.com/office/drawing/2014/main" id="{64F9D94A-7799-4E93-A321-4350F21F1AD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82" name="AutoShape 31">
          <a:extLst>
            <a:ext uri="{FF2B5EF4-FFF2-40B4-BE49-F238E27FC236}">
              <a16:creationId xmlns:a16="http://schemas.microsoft.com/office/drawing/2014/main" id="{C2631D14-D437-4C7F-B6DE-B27986BD769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83" name="AutoShape 31">
          <a:extLst>
            <a:ext uri="{FF2B5EF4-FFF2-40B4-BE49-F238E27FC236}">
              <a16:creationId xmlns:a16="http://schemas.microsoft.com/office/drawing/2014/main" id="{0227DF45-D05E-4715-B4F6-545E9BAC4B0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84" name="AutoShape 31">
          <a:extLst>
            <a:ext uri="{FF2B5EF4-FFF2-40B4-BE49-F238E27FC236}">
              <a16:creationId xmlns:a16="http://schemas.microsoft.com/office/drawing/2014/main" id="{71A3493B-A402-4761-81C3-49320CAE85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85" name="AutoShape 31">
          <a:extLst>
            <a:ext uri="{FF2B5EF4-FFF2-40B4-BE49-F238E27FC236}">
              <a16:creationId xmlns:a16="http://schemas.microsoft.com/office/drawing/2014/main" id="{3A836C3A-5A91-48EC-A2EE-27EB031330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86" name="AutoShape 31">
          <a:extLst>
            <a:ext uri="{FF2B5EF4-FFF2-40B4-BE49-F238E27FC236}">
              <a16:creationId xmlns:a16="http://schemas.microsoft.com/office/drawing/2014/main" id="{AD5C6A0A-F577-4E2C-8370-76D31882092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87" name="AutoShape 31">
          <a:extLst>
            <a:ext uri="{FF2B5EF4-FFF2-40B4-BE49-F238E27FC236}">
              <a16:creationId xmlns:a16="http://schemas.microsoft.com/office/drawing/2014/main" id="{A5DB0C04-167C-4E2A-AA16-348CA1DA96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88" name="AutoShape 31">
          <a:extLst>
            <a:ext uri="{FF2B5EF4-FFF2-40B4-BE49-F238E27FC236}">
              <a16:creationId xmlns:a16="http://schemas.microsoft.com/office/drawing/2014/main" id="{5993FF00-6D0B-4191-9A41-E536760591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89" name="AutoShape 31">
          <a:extLst>
            <a:ext uri="{FF2B5EF4-FFF2-40B4-BE49-F238E27FC236}">
              <a16:creationId xmlns:a16="http://schemas.microsoft.com/office/drawing/2014/main" id="{0436A26A-622C-4B26-9C78-0F6A918503D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90" name="AutoShape 31">
          <a:extLst>
            <a:ext uri="{FF2B5EF4-FFF2-40B4-BE49-F238E27FC236}">
              <a16:creationId xmlns:a16="http://schemas.microsoft.com/office/drawing/2014/main" id="{AD69EA63-859D-4986-ABFE-A6F4060901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91" name="AutoShape 31">
          <a:extLst>
            <a:ext uri="{FF2B5EF4-FFF2-40B4-BE49-F238E27FC236}">
              <a16:creationId xmlns:a16="http://schemas.microsoft.com/office/drawing/2014/main" id="{BEB2C3EB-42C2-4F65-8EEA-8D1524881D9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92" name="AutoShape 31">
          <a:extLst>
            <a:ext uri="{FF2B5EF4-FFF2-40B4-BE49-F238E27FC236}">
              <a16:creationId xmlns:a16="http://schemas.microsoft.com/office/drawing/2014/main" id="{6E37C635-3E41-44C2-ADAF-C2BFECCF90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93" name="AutoShape 31">
          <a:extLst>
            <a:ext uri="{FF2B5EF4-FFF2-40B4-BE49-F238E27FC236}">
              <a16:creationId xmlns:a16="http://schemas.microsoft.com/office/drawing/2014/main" id="{A583CAFC-A240-46AC-9001-D7B192B7F7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94" name="AutoShape 31">
          <a:extLst>
            <a:ext uri="{FF2B5EF4-FFF2-40B4-BE49-F238E27FC236}">
              <a16:creationId xmlns:a16="http://schemas.microsoft.com/office/drawing/2014/main" id="{E451930F-D131-4AF8-835C-90BE73F2CB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95" name="AutoShape 31">
          <a:extLst>
            <a:ext uri="{FF2B5EF4-FFF2-40B4-BE49-F238E27FC236}">
              <a16:creationId xmlns:a16="http://schemas.microsoft.com/office/drawing/2014/main" id="{52918D3A-A610-42A6-9924-4E5304FFF5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96" name="AutoShape 31">
          <a:extLst>
            <a:ext uri="{FF2B5EF4-FFF2-40B4-BE49-F238E27FC236}">
              <a16:creationId xmlns:a16="http://schemas.microsoft.com/office/drawing/2014/main" id="{123A2E5C-C89B-4CEE-B1E3-CCAA0C366E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97" name="AutoShape 31">
          <a:extLst>
            <a:ext uri="{FF2B5EF4-FFF2-40B4-BE49-F238E27FC236}">
              <a16:creationId xmlns:a16="http://schemas.microsoft.com/office/drawing/2014/main" id="{CD116AC9-AF02-4F88-9A1D-1C66A3B5C7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98" name="AutoShape 31">
          <a:extLst>
            <a:ext uri="{FF2B5EF4-FFF2-40B4-BE49-F238E27FC236}">
              <a16:creationId xmlns:a16="http://schemas.microsoft.com/office/drawing/2014/main" id="{27281547-8EC4-4EDC-8D2B-374A14507B9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799" name="AutoShape 31">
          <a:extLst>
            <a:ext uri="{FF2B5EF4-FFF2-40B4-BE49-F238E27FC236}">
              <a16:creationId xmlns:a16="http://schemas.microsoft.com/office/drawing/2014/main" id="{819A45CB-97CE-4343-A2FF-A901DDD494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00" name="AutoShape 31">
          <a:extLst>
            <a:ext uri="{FF2B5EF4-FFF2-40B4-BE49-F238E27FC236}">
              <a16:creationId xmlns:a16="http://schemas.microsoft.com/office/drawing/2014/main" id="{B412504C-A581-4A69-9643-F26AF779AA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01" name="AutoShape 31">
          <a:extLst>
            <a:ext uri="{FF2B5EF4-FFF2-40B4-BE49-F238E27FC236}">
              <a16:creationId xmlns:a16="http://schemas.microsoft.com/office/drawing/2014/main" id="{EDE18EED-AE32-466B-A917-C80D76C4F4A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02" name="AutoShape 31">
          <a:extLst>
            <a:ext uri="{FF2B5EF4-FFF2-40B4-BE49-F238E27FC236}">
              <a16:creationId xmlns:a16="http://schemas.microsoft.com/office/drawing/2014/main" id="{E72A5152-D854-4FF7-ABEC-DE9401079E8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03" name="AutoShape 31">
          <a:extLst>
            <a:ext uri="{FF2B5EF4-FFF2-40B4-BE49-F238E27FC236}">
              <a16:creationId xmlns:a16="http://schemas.microsoft.com/office/drawing/2014/main" id="{2DB240E8-E05E-46CF-B749-32C0F170285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04" name="AutoShape 31">
          <a:extLst>
            <a:ext uri="{FF2B5EF4-FFF2-40B4-BE49-F238E27FC236}">
              <a16:creationId xmlns:a16="http://schemas.microsoft.com/office/drawing/2014/main" id="{93A7D1C1-C68D-4272-8269-48FD9AB2C6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05" name="AutoShape 31">
          <a:extLst>
            <a:ext uri="{FF2B5EF4-FFF2-40B4-BE49-F238E27FC236}">
              <a16:creationId xmlns:a16="http://schemas.microsoft.com/office/drawing/2014/main" id="{59527961-F46E-4AF5-86DD-C545D00F44B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06" name="AutoShape 31">
          <a:extLst>
            <a:ext uri="{FF2B5EF4-FFF2-40B4-BE49-F238E27FC236}">
              <a16:creationId xmlns:a16="http://schemas.microsoft.com/office/drawing/2014/main" id="{1FA6EB9E-5E39-4AD2-9434-52266ECEEE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07" name="AutoShape 31">
          <a:extLst>
            <a:ext uri="{FF2B5EF4-FFF2-40B4-BE49-F238E27FC236}">
              <a16:creationId xmlns:a16="http://schemas.microsoft.com/office/drawing/2014/main" id="{CBD50D46-65E7-4D7F-A505-F71B4264E9F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08" name="AutoShape 31">
          <a:extLst>
            <a:ext uri="{FF2B5EF4-FFF2-40B4-BE49-F238E27FC236}">
              <a16:creationId xmlns:a16="http://schemas.microsoft.com/office/drawing/2014/main" id="{3C6B4F02-6CFA-45DB-80DE-346D72415B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09" name="AutoShape 31">
          <a:extLst>
            <a:ext uri="{FF2B5EF4-FFF2-40B4-BE49-F238E27FC236}">
              <a16:creationId xmlns:a16="http://schemas.microsoft.com/office/drawing/2014/main" id="{DEDC12C6-E043-4AC3-BE47-BEB6FAFC4A5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10" name="AutoShape 31">
          <a:extLst>
            <a:ext uri="{FF2B5EF4-FFF2-40B4-BE49-F238E27FC236}">
              <a16:creationId xmlns:a16="http://schemas.microsoft.com/office/drawing/2014/main" id="{38C183EC-CC1A-4D2C-AF9B-E363C041A79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11" name="AutoShape 31">
          <a:extLst>
            <a:ext uri="{FF2B5EF4-FFF2-40B4-BE49-F238E27FC236}">
              <a16:creationId xmlns:a16="http://schemas.microsoft.com/office/drawing/2014/main" id="{0580DC86-4197-400D-8A29-2FB21B94FD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12" name="AutoShape 31">
          <a:extLst>
            <a:ext uri="{FF2B5EF4-FFF2-40B4-BE49-F238E27FC236}">
              <a16:creationId xmlns:a16="http://schemas.microsoft.com/office/drawing/2014/main" id="{3D7373DC-559F-42FC-A669-20E2655E04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13" name="AutoShape 31">
          <a:extLst>
            <a:ext uri="{FF2B5EF4-FFF2-40B4-BE49-F238E27FC236}">
              <a16:creationId xmlns:a16="http://schemas.microsoft.com/office/drawing/2014/main" id="{40FCA9D3-5550-402D-817F-0FB6817A2A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14" name="AutoShape 31">
          <a:extLst>
            <a:ext uri="{FF2B5EF4-FFF2-40B4-BE49-F238E27FC236}">
              <a16:creationId xmlns:a16="http://schemas.microsoft.com/office/drawing/2014/main" id="{B5AA5C20-037F-4754-8FFC-DA5AE056CF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15" name="AutoShape 31">
          <a:extLst>
            <a:ext uri="{FF2B5EF4-FFF2-40B4-BE49-F238E27FC236}">
              <a16:creationId xmlns:a16="http://schemas.microsoft.com/office/drawing/2014/main" id="{1C71B4D5-1378-4C4B-A86B-666A54995C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16" name="AutoShape 31">
          <a:extLst>
            <a:ext uri="{FF2B5EF4-FFF2-40B4-BE49-F238E27FC236}">
              <a16:creationId xmlns:a16="http://schemas.microsoft.com/office/drawing/2014/main" id="{95871413-15CD-4150-8CAD-39C3A9694D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17" name="AutoShape 31">
          <a:extLst>
            <a:ext uri="{FF2B5EF4-FFF2-40B4-BE49-F238E27FC236}">
              <a16:creationId xmlns:a16="http://schemas.microsoft.com/office/drawing/2014/main" id="{7D80B963-4357-4F96-B222-445CD9BE64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18" name="AutoShape 31">
          <a:extLst>
            <a:ext uri="{FF2B5EF4-FFF2-40B4-BE49-F238E27FC236}">
              <a16:creationId xmlns:a16="http://schemas.microsoft.com/office/drawing/2014/main" id="{277A687C-B525-4BB5-9AAD-5161CDD5DC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19" name="AutoShape 31">
          <a:extLst>
            <a:ext uri="{FF2B5EF4-FFF2-40B4-BE49-F238E27FC236}">
              <a16:creationId xmlns:a16="http://schemas.microsoft.com/office/drawing/2014/main" id="{46685E71-9552-46DB-BA3F-D4A46D4938A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20" name="AutoShape 31">
          <a:extLst>
            <a:ext uri="{FF2B5EF4-FFF2-40B4-BE49-F238E27FC236}">
              <a16:creationId xmlns:a16="http://schemas.microsoft.com/office/drawing/2014/main" id="{610AE7F9-836E-43CA-A517-666F36B954D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21" name="AutoShape 31">
          <a:extLst>
            <a:ext uri="{FF2B5EF4-FFF2-40B4-BE49-F238E27FC236}">
              <a16:creationId xmlns:a16="http://schemas.microsoft.com/office/drawing/2014/main" id="{7AA376E0-6FC8-4212-94E5-20FD24B2B1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22" name="AutoShape 31">
          <a:extLst>
            <a:ext uri="{FF2B5EF4-FFF2-40B4-BE49-F238E27FC236}">
              <a16:creationId xmlns:a16="http://schemas.microsoft.com/office/drawing/2014/main" id="{419E1910-8C18-42DA-91B4-0E1169D6C4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23" name="AutoShape 31">
          <a:extLst>
            <a:ext uri="{FF2B5EF4-FFF2-40B4-BE49-F238E27FC236}">
              <a16:creationId xmlns:a16="http://schemas.microsoft.com/office/drawing/2014/main" id="{DEDE0812-877A-4ACA-8DE2-DCEE5B20DAB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24" name="AutoShape 31">
          <a:extLst>
            <a:ext uri="{FF2B5EF4-FFF2-40B4-BE49-F238E27FC236}">
              <a16:creationId xmlns:a16="http://schemas.microsoft.com/office/drawing/2014/main" id="{7207BC6A-BD1F-4B20-A6B3-B9E6BF54ED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25" name="AutoShape 31">
          <a:extLst>
            <a:ext uri="{FF2B5EF4-FFF2-40B4-BE49-F238E27FC236}">
              <a16:creationId xmlns:a16="http://schemas.microsoft.com/office/drawing/2014/main" id="{95D9265D-4CEF-4CDD-ACB8-B61B7E5CE8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26" name="AutoShape 31">
          <a:extLst>
            <a:ext uri="{FF2B5EF4-FFF2-40B4-BE49-F238E27FC236}">
              <a16:creationId xmlns:a16="http://schemas.microsoft.com/office/drawing/2014/main" id="{9E389B6C-6084-40B3-B87C-E839AD543CC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27" name="AutoShape 31">
          <a:extLst>
            <a:ext uri="{FF2B5EF4-FFF2-40B4-BE49-F238E27FC236}">
              <a16:creationId xmlns:a16="http://schemas.microsoft.com/office/drawing/2014/main" id="{80975D7F-B6FD-444C-83EF-F1E7ED28BE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28" name="AutoShape 31">
          <a:extLst>
            <a:ext uri="{FF2B5EF4-FFF2-40B4-BE49-F238E27FC236}">
              <a16:creationId xmlns:a16="http://schemas.microsoft.com/office/drawing/2014/main" id="{62CC6D34-6554-45CF-8F4D-F731887B6A1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29" name="AutoShape 31">
          <a:extLst>
            <a:ext uri="{FF2B5EF4-FFF2-40B4-BE49-F238E27FC236}">
              <a16:creationId xmlns:a16="http://schemas.microsoft.com/office/drawing/2014/main" id="{286FAD01-0F28-47CC-8D12-9E404CAD7C0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30" name="AutoShape 31">
          <a:extLst>
            <a:ext uri="{FF2B5EF4-FFF2-40B4-BE49-F238E27FC236}">
              <a16:creationId xmlns:a16="http://schemas.microsoft.com/office/drawing/2014/main" id="{07B9C9F4-686D-4967-9A3A-3BEC3F347A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31" name="AutoShape 31">
          <a:extLst>
            <a:ext uri="{FF2B5EF4-FFF2-40B4-BE49-F238E27FC236}">
              <a16:creationId xmlns:a16="http://schemas.microsoft.com/office/drawing/2014/main" id="{BF0C1406-3E30-4256-97C8-0E6D5A5D95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32" name="AutoShape 31">
          <a:extLst>
            <a:ext uri="{FF2B5EF4-FFF2-40B4-BE49-F238E27FC236}">
              <a16:creationId xmlns:a16="http://schemas.microsoft.com/office/drawing/2014/main" id="{C4678699-D75B-40D5-80B2-FFB174DBA49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33" name="AutoShape 31">
          <a:extLst>
            <a:ext uri="{FF2B5EF4-FFF2-40B4-BE49-F238E27FC236}">
              <a16:creationId xmlns:a16="http://schemas.microsoft.com/office/drawing/2014/main" id="{F0ADADF7-4CAA-44A4-AD34-A0C1B73676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34" name="AutoShape 31">
          <a:extLst>
            <a:ext uri="{FF2B5EF4-FFF2-40B4-BE49-F238E27FC236}">
              <a16:creationId xmlns:a16="http://schemas.microsoft.com/office/drawing/2014/main" id="{C5C28994-FC7F-479B-9907-7959941ADF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35" name="AutoShape 31">
          <a:extLst>
            <a:ext uri="{FF2B5EF4-FFF2-40B4-BE49-F238E27FC236}">
              <a16:creationId xmlns:a16="http://schemas.microsoft.com/office/drawing/2014/main" id="{D4586653-F9C2-4121-9B60-DB60871E16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36" name="AutoShape 31">
          <a:extLst>
            <a:ext uri="{FF2B5EF4-FFF2-40B4-BE49-F238E27FC236}">
              <a16:creationId xmlns:a16="http://schemas.microsoft.com/office/drawing/2014/main" id="{470CACF8-8247-4770-928E-1450E1AEEDE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37" name="AutoShape 31">
          <a:extLst>
            <a:ext uri="{FF2B5EF4-FFF2-40B4-BE49-F238E27FC236}">
              <a16:creationId xmlns:a16="http://schemas.microsoft.com/office/drawing/2014/main" id="{43740089-18C0-44DA-AE9B-0A05411E2D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38" name="AutoShape 31">
          <a:extLst>
            <a:ext uri="{FF2B5EF4-FFF2-40B4-BE49-F238E27FC236}">
              <a16:creationId xmlns:a16="http://schemas.microsoft.com/office/drawing/2014/main" id="{EFD7875B-9484-45BF-AE4C-F1E1AC8623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39" name="AutoShape 31">
          <a:extLst>
            <a:ext uri="{FF2B5EF4-FFF2-40B4-BE49-F238E27FC236}">
              <a16:creationId xmlns:a16="http://schemas.microsoft.com/office/drawing/2014/main" id="{875B1697-E986-434F-AA22-242904A9D20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40" name="AutoShape 31">
          <a:extLst>
            <a:ext uri="{FF2B5EF4-FFF2-40B4-BE49-F238E27FC236}">
              <a16:creationId xmlns:a16="http://schemas.microsoft.com/office/drawing/2014/main" id="{68EA4DFC-5103-40B8-B87B-4488E6438D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41" name="AutoShape 31">
          <a:extLst>
            <a:ext uri="{FF2B5EF4-FFF2-40B4-BE49-F238E27FC236}">
              <a16:creationId xmlns:a16="http://schemas.microsoft.com/office/drawing/2014/main" id="{F3E39697-9D7B-4AF1-A85C-2FAB5900CF2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42" name="AutoShape 31">
          <a:extLst>
            <a:ext uri="{FF2B5EF4-FFF2-40B4-BE49-F238E27FC236}">
              <a16:creationId xmlns:a16="http://schemas.microsoft.com/office/drawing/2014/main" id="{488F50C5-A328-4433-85DF-ABBF6696700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43" name="AutoShape 31">
          <a:extLst>
            <a:ext uri="{FF2B5EF4-FFF2-40B4-BE49-F238E27FC236}">
              <a16:creationId xmlns:a16="http://schemas.microsoft.com/office/drawing/2014/main" id="{460C0611-D1C7-4062-B7C2-4AD242202B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44" name="AutoShape 31">
          <a:extLst>
            <a:ext uri="{FF2B5EF4-FFF2-40B4-BE49-F238E27FC236}">
              <a16:creationId xmlns:a16="http://schemas.microsoft.com/office/drawing/2014/main" id="{3DA43F38-F327-4D75-9626-9B69BFFFCE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45" name="AutoShape 31">
          <a:extLst>
            <a:ext uri="{FF2B5EF4-FFF2-40B4-BE49-F238E27FC236}">
              <a16:creationId xmlns:a16="http://schemas.microsoft.com/office/drawing/2014/main" id="{C705B540-32A0-4EA2-8F71-1C30C829EEB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46" name="AutoShape 31">
          <a:extLst>
            <a:ext uri="{FF2B5EF4-FFF2-40B4-BE49-F238E27FC236}">
              <a16:creationId xmlns:a16="http://schemas.microsoft.com/office/drawing/2014/main" id="{99EC2C08-508D-455F-B100-9961586D5F9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47" name="AutoShape 31">
          <a:extLst>
            <a:ext uri="{FF2B5EF4-FFF2-40B4-BE49-F238E27FC236}">
              <a16:creationId xmlns:a16="http://schemas.microsoft.com/office/drawing/2014/main" id="{003165A4-2EF2-4476-BDB5-56695ADB5C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48" name="AutoShape 31">
          <a:extLst>
            <a:ext uri="{FF2B5EF4-FFF2-40B4-BE49-F238E27FC236}">
              <a16:creationId xmlns:a16="http://schemas.microsoft.com/office/drawing/2014/main" id="{65795372-BF08-4489-A5E5-F7168B0E271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49" name="AutoShape 31">
          <a:extLst>
            <a:ext uri="{FF2B5EF4-FFF2-40B4-BE49-F238E27FC236}">
              <a16:creationId xmlns:a16="http://schemas.microsoft.com/office/drawing/2014/main" id="{2CF0B84F-AAD9-4714-A336-798837A120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50" name="AutoShape 31">
          <a:extLst>
            <a:ext uri="{FF2B5EF4-FFF2-40B4-BE49-F238E27FC236}">
              <a16:creationId xmlns:a16="http://schemas.microsoft.com/office/drawing/2014/main" id="{0109D748-21A9-46EC-980D-62A01AFECBC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51" name="AutoShape 31">
          <a:extLst>
            <a:ext uri="{FF2B5EF4-FFF2-40B4-BE49-F238E27FC236}">
              <a16:creationId xmlns:a16="http://schemas.microsoft.com/office/drawing/2014/main" id="{4B43515C-AE36-4058-A834-A0D94663BD0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52" name="AutoShape 31">
          <a:extLst>
            <a:ext uri="{FF2B5EF4-FFF2-40B4-BE49-F238E27FC236}">
              <a16:creationId xmlns:a16="http://schemas.microsoft.com/office/drawing/2014/main" id="{9D1586B9-643F-4B69-985F-B9A7D4765AA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53" name="AutoShape 31">
          <a:extLst>
            <a:ext uri="{FF2B5EF4-FFF2-40B4-BE49-F238E27FC236}">
              <a16:creationId xmlns:a16="http://schemas.microsoft.com/office/drawing/2014/main" id="{1212F4AB-C88B-4330-BBC8-71036AE4B1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54" name="AutoShape 31">
          <a:extLst>
            <a:ext uri="{FF2B5EF4-FFF2-40B4-BE49-F238E27FC236}">
              <a16:creationId xmlns:a16="http://schemas.microsoft.com/office/drawing/2014/main" id="{6392382D-D58F-4F56-A6BD-3B298E0DB8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55" name="AutoShape 31">
          <a:extLst>
            <a:ext uri="{FF2B5EF4-FFF2-40B4-BE49-F238E27FC236}">
              <a16:creationId xmlns:a16="http://schemas.microsoft.com/office/drawing/2014/main" id="{6D5F1BBB-384C-43D0-8F5D-ECC33E4402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56" name="AutoShape 31">
          <a:extLst>
            <a:ext uri="{FF2B5EF4-FFF2-40B4-BE49-F238E27FC236}">
              <a16:creationId xmlns:a16="http://schemas.microsoft.com/office/drawing/2014/main" id="{329E90CB-88DF-49DE-AC16-B7128A91B9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57" name="AutoShape 31">
          <a:extLst>
            <a:ext uri="{FF2B5EF4-FFF2-40B4-BE49-F238E27FC236}">
              <a16:creationId xmlns:a16="http://schemas.microsoft.com/office/drawing/2014/main" id="{EE4B0BC3-0879-4D4A-891D-99ABAD1C29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58" name="AutoShape 31">
          <a:extLst>
            <a:ext uri="{FF2B5EF4-FFF2-40B4-BE49-F238E27FC236}">
              <a16:creationId xmlns:a16="http://schemas.microsoft.com/office/drawing/2014/main" id="{B154C1A5-5324-42A0-8DF8-B350D2A74ED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59" name="AutoShape 31">
          <a:extLst>
            <a:ext uri="{FF2B5EF4-FFF2-40B4-BE49-F238E27FC236}">
              <a16:creationId xmlns:a16="http://schemas.microsoft.com/office/drawing/2014/main" id="{08803FD6-B660-4F64-96F7-D2E86401CF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60" name="AutoShape 31">
          <a:extLst>
            <a:ext uri="{FF2B5EF4-FFF2-40B4-BE49-F238E27FC236}">
              <a16:creationId xmlns:a16="http://schemas.microsoft.com/office/drawing/2014/main" id="{107781D7-A71A-4FED-AF6C-70182A7E831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61" name="AutoShape 31">
          <a:extLst>
            <a:ext uri="{FF2B5EF4-FFF2-40B4-BE49-F238E27FC236}">
              <a16:creationId xmlns:a16="http://schemas.microsoft.com/office/drawing/2014/main" id="{0E652585-39FF-4279-B163-5229D96216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62" name="AutoShape 31">
          <a:extLst>
            <a:ext uri="{FF2B5EF4-FFF2-40B4-BE49-F238E27FC236}">
              <a16:creationId xmlns:a16="http://schemas.microsoft.com/office/drawing/2014/main" id="{C208C9A3-3132-4800-9921-F686C49650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63" name="AutoShape 31">
          <a:extLst>
            <a:ext uri="{FF2B5EF4-FFF2-40B4-BE49-F238E27FC236}">
              <a16:creationId xmlns:a16="http://schemas.microsoft.com/office/drawing/2014/main" id="{FAEBAB64-16B2-4158-8CE7-ECE64753E5B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64" name="AutoShape 31">
          <a:extLst>
            <a:ext uri="{FF2B5EF4-FFF2-40B4-BE49-F238E27FC236}">
              <a16:creationId xmlns:a16="http://schemas.microsoft.com/office/drawing/2014/main" id="{7F9E2A1B-2A69-472D-A8DE-F7680E7B784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65" name="AutoShape 31">
          <a:extLst>
            <a:ext uri="{FF2B5EF4-FFF2-40B4-BE49-F238E27FC236}">
              <a16:creationId xmlns:a16="http://schemas.microsoft.com/office/drawing/2014/main" id="{CECB3DAB-7377-4CCB-8C1C-2BABAC07EE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66" name="AutoShape 31">
          <a:extLst>
            <a:ext uri="{FF2B5EF4-FFF2-40B4-BE49-F238E27FC236}">
              <a16:creationId xmlns:a16="http://schemas.microsoft.com/office/drawing/2014/main" id="{20727427-1DFB-467C-A8CF-A5363280F59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67" name="AutoShape 31">
          <a:extLst>
            <a:ext uri="{FF2B5EF4-FFF2-40B4-BE49-F238E27FC236}">
              <a16:creationId xmlns:a16="http://schemas.microsoft.com/office/drawing/2014/main" id="{308791FE-E8CC-4C29-8DD9-9E110BF544F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68" name="AutoShape 31">
          <a:extLst>
            <a:ext uri="{FF2B5EF4-FFF2-40B4-BE49-F238E27FC236}">
              <a16:creationId xmlns:a16="http://schemas.microsoft.com/office/drawing/2014/main" id="{2FA08A13-DC28-44FB-BA7C-982882EC044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69" name="AutoShape 31">
          <a:extLst>
            <a:ext uri="{FF2B5EF4-FFF2-40B4-BE49-F238E27FC236}">
              <a16:creationId xmlns:a16="http://schemas.microsoft.com/office/drawing/2014/main" id="{90FCEECF-A464-4929-8239-D85E93B7F4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70" name="AutoShape 31">
          <a:extLst>
            <a:ext uri="{FF2B5EF4-FFF2-40B4-BE49-F238E27FC236}">
              <a16:creationId xmlns:a16="http://schemas.microsoft.com/office/drawing/2014/main" id="{ED70BAC2-1DC1-4C17-988A-463A6BACEA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71" name="AutoShape 31">
          <a:extLst>
            <a:ext uri="{FF2B5EF4-FFF2-40B4-BE49-F238E27FC236}">
              <a16:creationId xmlns:a16="http://schemas.microsoft.com/office/drawing/2014/main" id="{C25AF61B-2A67-43C0-9BE7-8F7D8F3528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72" name="AutoShape 31">
          <a:extLst>
            <a:ext uri="{FF2B5EF4-FFF2-40B4-BE49-F238E27FC236}">
              <a16:creationId xmlns:a16="http://schemas.microsoft.com/office/drawing/2014/main" id="{448FD7F7-9348-4BB7-940D-2998F4BB377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73" name="AutoShape 31">
          <a:extLst>
            <a:ext uri="{FF2B5EF4-FFF2-40B4-BE49-F238E27FC236}">
              <a16:creationId xmlns:a16="http://schemas.microsoft.com/office/drawing/2014/main" id="{DC87D41D-14C3-4254-AD12-16280BF6ADF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74" name="AutoShape 31">
          <a:extLst>
            <a:ext uri="{FF2B5EF4-FFF2-40B4-BE49-F238E27FC236}">
              <a16:creationId xmlns:a16="http://schemas.microsoft.com/office/drawing/2014/main" id="{61DEB099-D9C5-443A-86CC-980604EF31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75" name="AutoShape 31">
          <a:extLst>
            <a:ext uri="{FF2B5EF4-FFF2-40B4-BE49-F238E27FC236}">
              <a16:creationId xmlns:a16="http://schemas.microsoft.com/office/drawing/2014/main" id="{3243C9EB-1978-44C4-8591-B3237B76330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76" name="AutoShape 31">
          <a:extLst>
            <a:ext uri="{FF2B5EF4-FFF2-40B4-BE49-F238E27FC236}">
              <a16:creationId xmlns:a16="http://schemas.microsoft.com/office/drawing/2014/main" id="{6596AA4C-0474-4548-9054-72223142226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77" name="AutoShape 31">
          <a:extLst>
            <a:ext uri="{FF2B5EF4-FFF2-40B4-BE49-F238E27FC236}">
              <a16:creationId xmlns:a16="http://schemas.microsoft.com/office/drawing/2014/main" id="{D8DE21FB-69E8-42EA-A456-4C76F14E611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78" name="AutoShape 31">
          <a:extLst>
            <a:ext uri="{FF2B5EF4-FFF2-40B4-BE49-F238E27FC236}">
              <a16:creationId xmlns:a16="http://schemas.microsoft.com/office/drawing/2014/main" id="{5F46C94C-0C74-4E75-80C9-1584B3B1F43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79" name="AutoShape 31">
          <a:extLst>
            <a:ext uri="{FF2B5EF4-FFF2-40B4-BE49-F238E27FC236}">
              <a16:creationId xmlns:a16="http://schemas.microsoft.com/office/drawing/2014/main" id="{3884F7B6-97AF-479E-AA88-F74C1F54B0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80" name="AutoShape 31">
          <a:extLst>
            <a:ext uri="{FF2B5EF4-FFF2-40B4-BE49-F238E27FC236}">
              <a16:creationId xmlns:a16="http://schemas.microsoft.com/office/drawing/2014/main" id="{2DC1510B-7E9D-487A-8EB5-01C413E561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81" name="AutoShape 31">
          <a:extLst>
            <a:ext uri="{FF2B5EF4-FFF2-40B4-BE49-F238E27FC236}">
              <a16:creationId xmlns:a16="http://schemas.microsoft.com/office/drawing/2014/main" id="{C810D0D8-4B1E-47F0-B07C-4C51D303C0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82" name="AutoShape 31">
          <a:extLst>
            <a:ext uri="{FF2B5EF4-FFF2-40B4-BE49-F238E27FC236}">
              <a16:creationId xmlns:a16="http://schemas.microsoft.com/office/drawing/2014/main" id="{D53D2B9E-6AEE-4D65-AD9D-58BD5F2D61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83" name="AutoShape 31">
          <a:extLst>
            <a:ext uri="{FF2B5EF4-FFF2-40B4-BE49-F238E27FC236}">
              <a16:creationId xmlns:a16="http://schemas.microsoft.com/office/drawing/2014/main" id="{67A59A55-6169-4C80-B2E6-5AB43F397A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84" name="AutoShape 31">
          <a:extLst>
            <a:ext uri="{FF2B5EF4-FFF2-40B4-BE49-F238E27FC236}">
              <a16:creationId xmlns:a16="http://schemas.microsoft.com/office/drawing/2014/main" id="{7AFFE472-0ECC-4354-A10D-AAD60F7CCA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85" name="AutoShape 31">
          <a:extLst>
            <a:ext uri="{FF2B5EF4-FFF2-40B4-BE49-F238E27FC236}">
              <a16:creationId xmlns:a16="http://schemas.microsoft.com/office/drawing/2014/main" id="{E91E9BE6-84F8-4B81-BDCA-DE7F6CA95B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86" name="AutoShape 31">
          <a:extLst>
            <a:ext uri="{FF2B5EF4-FFF2-40B4-BE49-F238E27FC236}">
              <a16:creationId xmlns:a16="http://schemas.microsoft.com/office/drawing/2014/main" id="{E118EFBD-4422-4701-96A6-E5A9A7E0B8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87" name="AutoShape 31">
          <a:extLst>
            <a:ext uri="{FF2B5EF4-FFF2-40B4-BE49-F238E27FC236}">
              <a16:creationId xmlns:a16="http://schemas.microsoft.com/office/drawing/2014/main" id="{492899C2-1102-42C7-8C32-ED794E0D477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88" name="AutoShape 31">
          <a:extLst>
            <a:ext uri="{FF2B5EF4-FFF2-40B4-BE49-F238E27FC236}">
              <a16:creationId xmlns:a16="http://schemas.microsoft.com/office/drawing/2014/main" id="{6F9F781F-00B1-417E-9CF4-030E2C7BCB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89" name="AutoShape 31">
          <a:extLst>
            <a:ext uri="{FF2B5EF4-FFF2-40B4-BE49-F238E27FC236}">
              <a16:creationId xmlns:a16="http://schemas.microsoft.com/office/drawing/2014/main" id="{5C4BB919-AA20-425C-9CEB-65AC004429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90" name="AutoShape 31">
          <a:extLst>
            <a:ext uri="{FF2B5EF4-FFF2-40B4-BE49-F238E27FC236}">
              <a16:creationId xmlns:a16="http://schemas.microsoft.com/office/drawing/2014/main" id="{265CFD1D-9494-43F4-8108-D7A0CA23FFB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91" name="AutoShape 31">
          <a:extLst>
            <a:ext uri="{FF2B5EF4-FFF2-40B4-BE49-F238E27FC236}">
              <a16:creationId xmlns:a16="http://schemas.microsoft.com/office/drawing/2014/main" id="{5C4A1839-2B0E-4B6D-8C09-96810FC508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92" name="AutoShape 31">
          <a:extLst>
            <a:ext uri="{FF2B5EF4-FFF2-40B4-BE49-F238E27FC236}">
              <a16:creationId xmlns:a16="http://schemas.microsoft.com/office/drawing/2014/main" id="{B65A62A4-31A4-41F9-8A67-F0E6E2A5B3B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93" name="AutoShape 31">
          <a:extLst>
            <a:ext uri="{FF2B5EF4-FFF2-40B4-BE49-F238E27FC236}">
              <a16:creationId xmlns:a16="http://schemas.microsoft.com/office/drawing/2014/main" id="{188AC649-21B4-430B-8B3A-B0FD6A37B9C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94" name="AutoShape 31">
          <a:extLst>
            <a:ext uri="{FF2B5EF4-FFF2-40B4-BE49-F238E27FC236}">
              <a16:creationId xmlns:a16="http://schemas.microsoft.com/office/drawing/2014/main" id="{041836E2-18F1-45EF-8828-DA4AC2F57B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95" name="AutoShape 31">
          <a:extLst>
            <a:ext uri="{FF2B5EF4-FFF2-40B4-BE49-F238E27FC236}">
              <a16:creationId xmlns:a16="http://schemas.microsoft.com/office/drawing/2014/main" id="{BCE9F2B5-2EAE-4292-997C-09AA0B3E1F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96" name="AutoShape 31">
          <a:extLst>
            <a:ext uri="{FF2B5EF4-FFF2-40B4-BE49-F238E27FC236}">
              <a16:creationId xmlns:a16="http://schemas.microsoft.com/office/drawing/2014/main" id="{E328A900-AB48-48A1-AA1C-6827F12DD6A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97" name="AutoShape 31">
          <a:extLst>
            <a:ext uri="{FF2B5EF4-FFF2-40B4-BE49-F238E27FC236}">
              <a16:creationId xmlns:a16="http://schemas.microsoft.com/office/drawing/2014/main" id="{C717977F-E140-44B7-9718-B4A10FB44AB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98" name="AutoShape 31">
          <a:extLst>
            <a:ext uri="{FF2B5EF4-FFF2-40B4-BE49-F238E27FC236}">
              <a16:creationId xmlns:a16="http://schemas.microsoft.com/office/drawing/2014/main" id="{656092F4-5414-41C0-B566-EF80A67312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899" name="AutoShape 31">
          <a:extLst>
            <a:ext uri="{FF2B5EF4-FFF2-40B4-BE49-F238E27FC236}">
              <a16:creationId xmlns:a16="http://schemas.microsoft.com/office/drawing/2014/main" id="{C7FBAB79-D391-462F-BF1A-C4FB1906DA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00" name="AutoShape 31">
          <a:extLst>
            <a:ext uri="{FF2B5EF4-FFF2-40B4-BE49-F238E27FC236}">
              <a16:creationId xmlns:a16="http://schemas.microsoft.com/office/drawing/2014/main" id="{25ECA692-8D74-46F0-A8A3-8EB3295D894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01" name="AutoShape 31">
          <a:extLst>
            <a:ext uri="{FF2B5EF4-FFF2-40B4-BE49-F238E27FC236}">
              <a16:creationId xmlns:a16="http://schemas.microsoft.com/office/drawing/2014/main" id="{F58BE603-5B1B-4BF2-8CF9-BD8D513258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02" name="AutoShape 31">
          <a:extLst>
            <a:ext uri="{FF2B5EF4-FFF2-40B4-BE49-F238E27FC236}">
              <a16:creationId xmlns:a16="http://schemas.microsoft.com/office/drawing/2014/main" id="{4A4D8C52-3DDB-4982-AFD1-3B1831BE7EB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03" name="AutoShape 31">
          <a:extLst>
            <a:ext uri="{FF2B5EF4-FFF2-40B4-BE49-F238E27FC236}">
              <a16:creationId xmlns:a16="http://schemas.microsoft.com/office/drawing/2014/main" id="{6118B922-883D-4A63-B205-02F18AB9AE2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04" name="AutoShape 31">
          <a:extLst>
            <a:ext uri="{FF2B5EF4-FFF2-40B4-BE49-F238E27FC236}">
              <a16:creationId xmlns:a16="http://schemas.microsoft.com/office/drawing/2014/main" id="{C6D9F504-BA8D-4645-A312-75CB84D243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05" name="AutoShape 31">
          <a:extLst>
            <a:ext uri="{FF2B5EF4-FFF2-40B4-BE49-F238E27FC236}">
              <a16:creationId xmlns:a16="http://schemas.microsoft.com/office/drawing/2014/main" id="{E7304D8B-9B1A-47FB-B45F-D5273A98E9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06" name="AutoShape 31">
          <a:extLst>
            <a:ext uri="{FF2B5EF4-FFF2-40B4-BE49-F238E27FC236}">
              <a16:creationId xmlns:a16="http://schemas.microsoft.com/office/drawing/2014/main" id="{F7E5C739-847C-4436-9C3B-2DFD3278A7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07" name="AutoShape 31">
          <a:extLst>
            <a:ext uri="{FF2B5EF4-FFF2-40B4-BE49-F238E27FC236}">
              <a16:creationId xmlns:a16="http://schemas.microsoft.com/office/drawing/2014/main" id="{DC680B43-1A1A-493E-982A-231DAE3E5D8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08" name="AutoShape 31">
          <a:extLst>
            <a:ext uri="{FF2B5EF4-FFF2-40B4-BE49-F238E27FC236}">
              <a16:creationId xmlns:a16="http://schemas.microsoft.com/office/drawing/2014/main" id="{F418B9FD-A529-45F6-84D4-56FF65B8B94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09" name="AutoShape 31">
          <a:extLst>
            <a:ext uri="{FF2B5EF4-FFF2-40B4-BE49-F238E27FC236}">
              <a16:creationId xmlns:a16="http://schemas.microsoft.com/office/drawing/2014/main" id="{88E7903F-55EE-4D8B-99AF-744F3990C6C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10" name="AutoShape 31">
          <a:extLst>
            <a:ext uri="{FF2B5EF4-FFF2-40B4-BE49-F238E27FC236}">
              <a16:creationId xmlns:a16="http://schemas.microsoft.com/office/drawing/2014/main" id="{912516CE-1F66-4041-A637-08C1C58419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11" name="AutoShape 31">
          <a:extLst>
            <a:ext uri="{FF2B5EF4-FFF2-40B4-BE49-F238E27FC236}">
              <a16:creationId xmlns:a16="http://schemas.microsoft.com/office/drawing/2014/main" id="{F7462EC2-ACEC-4291-B48E-0BF42308B6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12" name="AutoShape 31">
          <a:extLst>
            <a:ext uri="{FF2B5EF4-FFF2-40B4-BE49-F238E27FC236}">
              <a16:creationId xmlns:a16="http://schemas.microsoft.com/office/drawing/2014/main" id="{5CC7F78B-D6D7-42D0-81AF-6FC32FE402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13" name="AutoShape 31">
          <a:extLst>
            <a:ext uri="{FF2B5EF4-FFF2-40B4-BE49-F238E27FC236}">
              <a16:creationId xmlns:a16="http://schemas.microsoft.com/office/drawing/2014/main" id="{75062CB3-9A55-41CF-91B4-A3273A14BBD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14" name="AutoShape 31">
          <a:extLst>
            <a:ext uri="{FF2B5EF4-FFF2-40B4-BE49-F238E27FC236}">
              <a16:creationId xmlns:a16="http://schemas.microsoft.com/office/drawing/2014/main" id="{949AB9AC-C2C9-4501-85CC-5DE2DDA159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15" name="AutoShape 31">
          <a:extLst>
            <a:ext uri="{FF2B5EF4-FFF2-40B4-BE49-F238E27FC236}">
              <a16:creationId xmlns:a16="http://schemas.microsoft.com/office/drawing/2014/main" id="{D16E2F6D-D2EA-49A2-979D-94328BB1A8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16" name="AutoShape 31">
          <a:extLst>
            <a:ext uri="{FF2B5EF4-FFF2-40B4-BE49-F238E27FC236}">
              <a16:creationId xmlns:a16="http://schemas.microsoft.com/office/drawing/2014/main" id="{EA0D92E6-EE55-4E44-BC70-EBAC5D2306A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17" name="AutoShape 31">
          <a:extLst>
            <a:ext uri="{FF2B5EF4-FFF2-40B4-BE49-F238E27FC236}">
              <a16:creationId xmlns:a16="http://schemas.microsoft.com/office/drawing/2014/main" id="{15FDC0DA-DBD4-48C3-A22E-7D9E7415CF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18" name="AutoShape 31">
          <a:extLst>
            <a:ext uri="{FF2B5EF4-FFF2-40B4-BE49-F238E27FC236}">
              <a16:creationId xmlns:a16="http://schemas.microsoft.com/office/drawing/2014/main" id="{36D55FF5-842A-4229-9E1B-7F84701FA1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19" name="AutoShape 31">
          <a:extLst>
            <a:ext uri="{FF2B5EF4-FFF2-40B4-BE49-F238E27FC236}">
              <a16:creationId xmlns:a16="http://schemas.microsoft.com/office/drawing/2014/main" id="{24AF84F7-4F5A-4FFD-B832-FBA685BDCB2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20" name="AutoShape 31">
          <a:extLst>
            <a:ext uri="{FF2B5EF4-FFF2-40B4-BE49-F238E27FC236}">
              <a16:creationId xmlns:a16="http://schemas.microsoft.com/office/drawing/2014/main" id="{D4F53688-A597-43F6-B81A-336B8869BA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21" name="AutoShape 31">
          <a:extLst>
            <a:ext uri="{FF2B5EF4-FFF2-40B4-BE49-F238E27FC236}">
              <a16:creationId xmlns:a16="http://schemas.microsoft.com/office/drawing/2014/main" id="{A10941E0-EA55-44C8-A035-F8DFB26027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22" name="AutoShape 31">
          <a:extLst>
            <a:ext uri="{FF2B5EF4-FFF2-40B4-BE49-F238E27FC236}">
              <a16:creationId xmlns:a16="http://schemas.microsoft.com/office/drawing/2014/main" id="{64D477C1-1667-4DC4-B2B9-FC803768B19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23" name="AutoShape 31">
          <a:extLst>
            <a:ext uri="{FF2B5EF4-FFF2-40B4-BE49-F238E27FC236}">
              <a16:creationId xmlns:a16="http://schemas.microsoft.com/office/drawing/2014/main" id="{F94BB42F-0C6B-4DCE-82BE-0AFE2541E3C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24" name="AutoShape 31">
          <a:extLst>
            <a:ext uri="{FF2B5EF4-FFF2-40B4-BE49-F238E27FC236}">
              <a16:creationId xmlns:a16="http://schemas.microsoft.com/office/drawing/2014/main" id="{1C170699-1553-4395-8983-6E61F5037E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25" name="AutoShape 31">
          <a:extLst>
            <a:ext uri="{FF2B5EF4-FFF2-40B4-BE49-F238E27FC236}">
              <a16:creationId xmlns:a16="http://schemas.microsoft.com/office/drawing/2014/main" id="{BCA0B32B-119E-47EE-A565-21B7F92080E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26" name="AutoShape 31">
          <a:extLst>
            <a:ext uri="{FF2B5EF4-FFF2-40B4-BE49-F238E27FC236}">
              <a16:creationId xmlns:a16="http://schemas.microsoft.com/office/drawing/2014/main" id="{BD4ED6A5-CA1F-4FDF-B8CE-3CD5804E88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27" name="AutoShape 31">
          <a:extLst>
            <a:ext uri="{FF2B5EF4-FFF2-40B4-BE49-F238E27FC236}">
              <a16:creationId xmlns:a16="http://schemas.microsoft.com/office/drawing/2014/main" id="{22043788-4E3A-42CB-89E7-28E6A1482E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28" name="AutoShape 31">
          <a:extLst>
            <a:ext uri="{FF2B5EF4-FFF2-40B4-BE49-F238E27FC236}">
              <a16:creationId xmlns:a16="http://schemas.microsoft.com/office/drawing/2014/main" id="{F2B9AB35-2706-496B-98CE-A7A446C242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29" name="AutoShape 31">
          <a:extLst>
            <a:ext uri="{FF2B5EF4-FFF2-40B4-BE49-F238E27FC236}">
              <a16:creationId xmlns:a16="http://schemas.microsoft.com/office/drawing/2014/main" id="{919F9325-6114-4648-971A-A6D8A1F183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30" name="AutoShape 31">
          <a:extLst>
            <a:ext uri="{FF2B5EF4-FFF2-40B4-BE49-F238E27FC236}">
              <a16:creationId xmlns:a16="http://schemas.microsoft.com/office/drawing/2014/main" id="{F86F6D3C-EB5F-432B-94F0-6FE86E8ABB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31" name="AutoShape 31">
          <a:extLst>
            <a:ext uri="{FF2B5EF4-FFF2-40B4-BE49-F238E27FC236}">
              <a16:creationId xmlns:a16="http://schemas.microsoft.com/office/drawing/2014/main" id="{CA1A28EE-40AC-4F1C-B943-ED1BD6191D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32" name="AutoShape 31">
          <a:extLst>
            <a:ext uri="{FF2B5EF4-FFF2-40B4-BE49-F238E27FC236}">
              <a16:creationId xmlns:a16="http://schemas.microsoft.com/office/drawing/2014/main" id="{6FFB5EC6-2317-47B2-B2BD-AFD5292AC5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33" name="AutoShape 31">
          <a:extLst>
            <a:ext uri="{FF2B5EF4-FFF2-40B4-BE49-F238E27FC236}">
              <a16:creationId xmlns:a16="http://schemas.microsoft.com/office/drawing/2014/main" id="{EC4347E6-8C99-4E43-8B80-2FD7A91213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34" name="AutoShape 31">
          <a:extLst>
            <a:ext uri="{FF2B5EF4-FFF2-40B4-BE49-F238E27FC236}">
              <a16:creationId xmlns:a16="http://schemas.microsoft.com/office/drawing/2014/main" id="{60D4C222-D5A5-41ED-B1DB-C0544F6489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35" name="AutoShape 31">
          <a:extLst>
            <a:ext uri="{FF2B5EF4-FFF2-40B4-BE49-F238E27FC236}">
              <a16:creationId xmlns:a16="http://schemas.microsoft.com/office/drawing/2014/main" id="{A936D246-B3CF-446A-B2ED-F3630B1AD25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36" name="AutoShape 31">
          <a:extLst>
            <a:ext uri="{FF2B5EF4-FFF2-40B4-BE49-F238E27FC236}">
              <a16:creationId xmlns:a16="http://schemas.microsoft.com/office/drawing/2014/main" id="{F13A9A5B-3842-467C-B9FF-79CF254833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37" name="AutoShape 31">
          <a:extLst>
            <a:ext uri="{FF2B5EF4-FFF2-40B4-BE49-F238E27FC236}">
              <a16:creationId xmlns:a16="http://schemas.microsoft.com/office/drawing/2014/main" id="{FA021199-BE8B-40FC-9B45-B1745C7C5C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38" name="AutoShape 31">
          <a:extLst>
            <a:ext uri="{FF2B5EF4-FFF2-40B4-BE49-F238E27FC236}">
              <a16:creationId xmlns:a16="http://schemas.microsoft.com/office/drawing/2014/main" id="{0BCCFA99-A3E5-464F-9A1C-4A5914758E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39" name="AutoShape 31">
          <a:extLst>
            <a:ext uri="{FF2B5EF4-FFF2-40B4-BE49-F238E27FC236}">
              <a16:creationId xmlns:a16="http://schemas.microsoft.com/office/drawing/2014/main" id="{080CD4C0-CE21-42AA-AA61-690132AFA0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40" name="AutoShape 31">
          <a:extLst>
            <a:ext uri="{FF2B5EF4-FFF2-40B4-BE49-F238E27FC236}">
              <a16:creationId xmlns:a16="http://schemas.microsoft.com/office/drawing/2014/main" id="{2FB86446-A735-403B-A0BA-E1B5AACF15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41" name="AutoShape 31">
          <a:extLst>
            <a:ext uri="{FF2B5EF4-FFF2-40B4-BE49-F238E27FC236}">
              <a16:creationId xmlns:a16="http://schemas.microsoft.com/office/drawing/2014/main" id="{417D1EA7-ACB1-4435-AEA0-D50E68259E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42" name="AutoShape 31">
          <a:extLst>
            <a:ext uri="{FF2B5EF4-FFF2-40B4-BE49-F238E27FC236}">
              <a16:creationId xmlns:a16="http://schemas.microsoft.com/office/drawing/2014/main" id="{E07E3103-A1D3-47A1-A7D4-5C127484792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43" name="AutoShape 31">
          <a:extLst>
            <a:ext uri="{FF2B5EF4-FFF2-40B4-BE49-F238E27FC236}">
              <a16:creationId xmlns:a16="http://schemas.microsoft.com/office/drawing/2014/main" id="{95CE21B9-E0A5-4221-943D-E74D6F2A48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44" name="AutoShape 31">
          <a:extLst>
            <a:ext uri="{FF2B5EF4-FFF2-40B4-BE49-F238E27FC236}">
              <a16:creationId xmlns:a16="http://schemas.microsoft.com/office/drawing/2014/main" id="{8EC9CF98-609A-40E2-B752-82565114C26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45" name="AutoShape 31">
          <a:extLst>
            <a:ext uri="{FF2B5EF4-FFF2-40B4-BE49-F238E27FC236}">
              <a16:creationId xmlns:a16="http://schemas.microsoft.com/office/drawing/2014/main" id="{00217AD8-9B4C-464C-8F9F-3550CD85AC3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46" name="AutoShape 31">
          <a:extLst>
            <a:ext uri="{FF2B5EF4-FFF2-40B4-BE49-F238E27FC236}">
              <a16:creationId xmlns:a16="http://schemas.microsoft.com/office/drawing/2014/main" id="{E221E578-1BAB-436B-B2A5-1A02912EF7A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47" name="AutoShape 31">
          <a:extLst>
            <a:ext uri="{FF2B5EF4-FFF2-40B4-BE49-F238E27FC236}">
              <a16:creationId xmlns:a16="http://schemas.microsoft.com/office/drawing/2014/main" id="{3EDDF5C4-6998-46F9-B56E-E62D0951B2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48" name="AutoShape 31">
          <a:extLst>
            <a:ext uri="{FF2B5EF4-FFF2-40B4-BE49-F238E27FC236}">
              <a16:creationId xmlns:a16="http://schemas.microsoft.com/office/drawing/2014/main" id="{3ACF6EC5-65A5-4154-8AE2-16740E4F98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49" name="AutoShape 31">
          <a:extLst>
            <a:ext uri="{FF2B5EF4-FFF2-40B4-BE49-F238E27FC236}">
              <a16:creationId xmlns:a16="http://schemas.microsoft.com/office/drawing/2014/main" id="{97769CEA-4686-4D19-B542-075A2B8A76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50" name="AutoShape 31">
          <a:extLst>
            <a:ext uri="{FF2B5EF4-FFF2-40B4-BE49-F238E27FC236}">
              <a16:creationId xmlns:a16="http://schemas.microsoft.com/office/drawing/2014/main" id="{11D3262C-63B4-4761-9CB4-C32CA3C0E2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51" name="AutoShape 31">
          <a:extLst>
            <a:ext uri="{FF2B5EF4-FFF2-40B4-BE49-F238E27FC236}">
              <a16:creationId xmlns:a16="http://schemas.microsoft.com/office/drawing/2014/main" id="{8416A080-137B-4A10-9E23-38A07F98B68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52" name="AutoShape 31">
          <a:extLst>
            <a:ext uri="{FF2B5EF4-FFF2-40B4-BE49-F238E27FC236}">
              <a16:creationId xmlns:a16="http://schemas.microsoft.com/office/drawing/2014/main" id="{536DEC66-B91D-43D5-9DD5-D02DB80C15B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53" name="AutoShape 31">
          <a:extLst>
            <a:ext uri="{FF2B5EF4-FFF2-40B4-BE49-F238E27FC236}">
              <a16:creationId xmlns:a16="http://schemas.microsoft.com/office/drawing/2014/main" id="{731BBEBC-D7C5-492C-853C-45C12FE9F3B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54" name="AutoShape 31">
          <a:extLst>
            <a:ext uri="{FF2B5EF4-FFF2-40B4-BE49-F238E27FC236}">
              <a16:creationId xmlns:a16="http://schemas.microsoft.com/office/drawing/2014/main" id="{BF92241A-F86F-484C-80EE-7456E0B675F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55" name="AutoShape 31">
          <a:extLst>
            <a:ext uri="{FF2B5EF4-FFF2-40B4-BE49-F238E27FC236}">
              <a16:creationId xmlns:a16="http://schemas.microsoft.com/office/drawing/2014/main" id="{51EDECAE-FBFC-4006-8B26-5B2602D30A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56" name="AutoShape 31">
          <a:extLst>
            <a:ext uri="{FF2B5EF4-FFF2-40B4-BE49-F238E27FC236}">
              <a16:creationId xmlns:a16="http://schemas.microsoft.com/office/drawing/2014/main" id="{9E0F1581-1882-4439-AF68-A8FCE56347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57" name="AutoShape 31">
          <a:extLst>
            <a:ext uri="{FF2B5EF4-FFF2-40B4-BE49-F238E27FC236}">
              <a16:creationId xmlns:a16="http://schemas.microsoft.com/office/drawing/2014/main" id="{CDCAEC7D-D92D-4622-8C4E-EF8EB4EF039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58" name="AutoShape 31">
          <a:extLst>
            <a:ext uri="{FF2B5EF4-FFF2-40B4-BE49-F238E27FC236}">
              <a16:creationId xmlns:a16="http://schemas.microsoft.com/office/drawing/2014/main" id="{ADDC0677-C3C3-459A-9862-75946627BD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59" name="AutoShape 31">
          <a:extLst>
            <a:ext uri="{FF2B5EF4-FFF2-40B4-BE49-F238E27FC236}">
              <a16:creationId xmlns:a16="http://schemas.microsoft.com/office/drawing/2014/main" id="{C0F81978-569A-4862-86A3-1051126677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60" name="AutoShape 31">
          <a:extLst>
            <a:ext uri="{FF2B5EF4-FFF2-40B4-BE49-F238E27FC236}">
              <a16:creationId xmlns:a16="http://schemas.microsoft.com/office/drawing/2014/main" id="{BF14AFC2-0B85-4D54-AA2B-B3EDA8CDF6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61" name="AutoShape 31">
          <a:extLst>
            <a:ext uri="{FF2B5EF4-FFF2-40B4-BE49-F238E27FC236}">
              <a16:creationId xmlns:a16="http://schemas.microsoft.com/office/drawing/2014/main" id="{FA5B3922-5855-4F7F-B37F-2B83A4BBA3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62" name="AutoShape 31">
          <a:extLst>
            <a:ext uri="{FF2B5EF4-FFF2-40B4-BE49-F238E27FC236}">
              <a16:creationId xmlns:a16="http://schemas.microsoft.com/office/drawing/2014/main" id="{9239A9BE-B11E-49AC-9DB8-AA95157AAD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63" name="AutoShape 31">
          <a:extLst>
            <a:ext uri="{FF2B5EF4-FFF2-40B4-BE49-F238E27FC236}">
              <a16:creationId xmlns:a16="http://schemas.microsoft.com/office/drawing/2014/main" id="{189404B9-47FE-4E4C-963C-3F967DA0054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64" name="AutoShape 31">
          <a:extLst>
            <a:ext uri="{FF2B5EF4-FFF2-40B4-BE49-F238E27FC236}">
              <a16:creationId xmlns:a16="http://schemas.microsoft.com/office/drawing/2014/main" id="{34F3B43A-3833-4966-9CEC-3008C84BD04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65" name="AutoShape 31">
          <a:extLst>
            <a:ext uri="{FF2B5EF4-FFF2-40B4-BE49-F238E27FC236}">
              <a16:creationId xmlns:a16="http://schemas.microsoft.com/office/drawing/2014/main" id="{50FE11A8-FFA7-4FB5-9416-1FA556AE309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66" name="AutoShape 31">
          <a:extLst>
            <a:ext uri="{FF2B5EF4-FFF2-40B4-BE49-F238E27FC236}">
              <a16:creationId xmlns:a16="http://schemas.microsoft.com/office/drawing/2014/main" id="{701926DE-55FA-4CF0-8DC1-1794A726FF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67" name="AutoShape 31">
          <a:extLst>
            <a:ext uri="{FF2B5EF4-FFF2-40B4-BE49-F238E27FC236}">
              <a16:creationId xmlns:a16="http://schemas.microsoft.com/office/drawing/2014/main" id="{33CAA6E6-8C7D-44E0-96F3-C5BC34A7A6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68" name="AutoShape 31">
          <a:extLst>
            <a:ext uri="{FF2B5EF4-FFF2-40B4-BE49-F238E27FC236}">
              <a16:creationId xmlns:a16="http://schemas.microsoft.com/office/drawing/2014/main" id="{66FF7748-FECA-4B0B-BEBD-8F753D552B4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69" name="AutoShape 31">
          <a:extLst>
            <a:ext uri="{FF2B5EF4-FFF2-40B4-BE49-F238E27FC236}">
              <a16:creationId xmlns:a16="http://schemas.microsoft.com/office/drawing/2014/main" id="{CF957423-29D2-412B-A5CF-CCE323C773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70" name="AutoShape 31">
          <a:extLst>
            <a:ext uri="{FF2B5EF4-FFF2-40B4-BE49-F238E27FC236}">
              <a16:creationId xmlns:a16="http://schemas.microsoft.com/office/drawing/2014/main" id="{708718B7-0127-46E1-87A5-245544F8F7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71" name="AutoShape 31">
          <a:extLst>
            <a:ext uri="{FF2B5EF4-FFF2-40B4-BE49-F238E27FC236}">
              <a16:creationId xmlns:a16="http://schemas.microsoft.com/office/drawing/2014/main" id="{D1C412A2-0BE0-46AB-AFFF-3678C8AB2F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72" name="AutoShape 31">
          <a:extLst>
            <a:ext uri="{FF2B5EF4-FFF2-40B4-BE49-F238E27FC236}">
              <a16:creationId xmlns:a16="http://schemas.microsoft.com/office/drawing/2014/main" id="{6655EA00-B518-47C8-85A5-07F86802DFB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73" name="AutoShape 31">
          <a:extLst>
            <a:ext uri="{FF2B5EF4-FFF2-40B4-BE49-F238E27FC236}">
              <a16:creationId xmlns:a16="http://schemas.microsoft.com/office/drawing/2014/main" id="{3A30A0F0-E6F9-4D55-B603-6A8CC46F9F8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74" name="AutoShape 31">
          <a:extLst>
            <a:ext uri="{FF2B5EF4-FFF2-40B4-BE49-F238E27FC236}">
              <a16:creationId xmlns:a16="http://schemas.microsoft.com/office/drawing/2014/main" id="{67BB0973-E275-4767-B95A-B2DE12E4EA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75" name="AutoShape 31">
          <a:extLst>
            <a:ext uri="{FF2B5EF4-FFF2-40B4-BE49-F238E27FC236}">
              <a16:creationId xmlns:a16="http://schemas.microsoft.com/office/drawing/2014/main" id="{F8BE523E-78D0-4C2F-BE95-2AB30CEE0BB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76" name="AutoShape 31">
          <a:extLst>
            <a:ext uri="{FF2B5EF4-FFF2-40B4-BE49-F238E27FC236}">
              <a16:creationId xmlns:a16="http://schemas.microsoft.com/office/drawing/2014/main" id="{C9F5386A-4A12-420A-9A39-3619EC49A3A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77" name="AutoShape 31">
          <a:extLst>
            <a:ext uri="{FF2B5EF4-FFF2-40B4-BE49-F238E27FC236}">
              <a16:creationId xmlns:a16="http://schemas.microsoft.com/office/drawing/2014/main" id="{898979F8-D384-47BC-9613-1CD846F5C0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78" name="AutoShape 31">
          <a:extLst>
            <a:ext uri="{FF2B5EF4-FFF2-40B4-BE49-F238E27FC236}">
              <a16:creationId xmlns:a16="http://schemas.microsoft.com/office/drawing/2014/main" id="{CD4FE365-948C-4282-8136-75FF31D8BD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79" name="AutoShape 31">
          <a:extLst>
            <a:ext uri="{FF2B5EF4-FFF2-40B4-BE49-F238E27FC236}">
              <a16:creationId xmlns:a16="http://schemas.microsoft.com/office/drawing/2014/main" id="{D629762D-8031-4A74-9B18-0EBFA691A0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80" name="AutoShape 31">
          <a:extLst>
            <a:ext uri="{FF2B5EF4-FFF2-40B4-BE49-F238E27FC236}">
              <a16:creationId xmlns:a16="http://schemas.microsoft.com/office/drawing/2014/main" id="{3AAAE5C6-52B6-4F79-B88A-8A70C46AE7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81" name="AutoShape 31">
          <a:extLst>
            <a:ext uri="{FF2B5EF4-FFF2-40B4-BE49-F238E27FC236}">
              <a16:creationId xmlns:a16="http://schemas.microsoft.com/office/drawing/2014/main" id="{8274BB51-8A42-47F4-B8A3-0CA9D6818D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82" name="AutoShape 31">
          <a:extLst>
            <a:ext uri="{FF2B5EF4-FFF2-40B4-BE49-F238E27FC236}">
              <a16:creationId xmlns:a16="http://schemas.microsoft.com/office/drawing/2014/main" id="{D4AAE700-E02C-4CE3-87AA-9FAC4F7FD6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83" name="AutoShape 31">
          <a:extLst>
            <a:ext uri="{FF2B5EF4-FFF2-40B4-BE49-F238E27FC236}">
              <a16:creationId xmlns:a16="http://schemas.microsoft.com/office/drawing/2014/main" id="{95F713BB-3969-402D-AA17-858B907D44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84" name="AutoShape 31">
          <a:extLst>
            <a:ext uri="{FF2B5EF4-FFF2-40B4-BE49-F238E27FC236}">
              <a16:creationId xmlns:a16="http://schemas.microsoft.com/office/drawing/2014/main" id="{F311B921-D91C-4B29-8CA9-A01F32537C4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85" name="AutoShape 31">
          <a:extLst>
            <a:ext uri="{FF2B5EF4-FFF2-40B4-BE49-F238E27FC236}">
              <a16:creationId xmlns:a16="http://schemas.microsoft.com/office/drawing/2014/main" id="{0ABAEAEB-AA56-4D63-9C59-EC679DF8B5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86" name="AutoShape 31">
          <a:extLst>
            <a:ext uri="{FF2B5EF4-FFF2-40B4-BE49-F238E27FC236}">
              <a16:creationId xmlns:a16="http://schemas.microsoft.com/office/drawing/2014/main" id="{21D8AFD7-B337-41E7-9E21-3F036706E7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87" name="AutoShape 31">
          <a:extLst>
            <a:ext uri="{FF2B5EF4-FFF2-40B4-BE49-F238E27FC236}">
              <a16:creationId xmlns:a16="http://schemas.microsoft.com/office/drawing/2014/main" id="{8B771FE0-EDDA-49D9-A040-3E083847DCA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88" name="AutoShape 31">
          <a:extLst>
            <a:ext uri="{FF2B5EF4-FFF2-40B4-BE49-F238E27FC236}">
              <a16:creationId xmlns:a16="http://schemas.microsoft.com/office/drawing/2014/main" id="{6F11B3BA-AEFE-4381-94E4-5C20385AFA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89" name="AutoShape 31">
          <a:extLst>
            <a:ext uri="{FF2B5EF4-FFF2-40B4-BE49-F238E27FC236}">
              <a16:creationId xmlns:a16="http://schemas.microsoft.com/office/drawing/2014/main" id="{FE5CFD3A-E715-44DD-BD11-249A1C21BA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90" name="AutoShape 31">
          <a:extLst>
            <a:ext uri="{FF2B5EF4-FFF2-40B4-BE49-F238E27FC236}">
              <a16:creationId xmlns:a16="http://schemas.microsoft.com/office/drawing/2014/main" id="{A6782993-BB89-4F1D-A031-E77006D64B8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91" name="AutoShape 31">
          <a:extLst>
            <a:ext uri="{FF2B5EF4-FFF2-40B4-BE49-F238E27FC236}">
              <a16:creationId xmlns:a16="http://schemas.microsoft.com/office/drawing/2014/main" id="{7F7E9CD3-D5F2-48CB-8F87-8E03E7A608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92" name="AutoShape 31">
          <a:extLst>
            <a:ext uri="{FF2B5EF4-FFF2-40B4-BE49-F238E27FC236}">
              <a16:creationId xmlns:a16="http://schemas.microsoft.com/office/drawing/2014/main" id="{1B0BB0BE-E108-4158-9E51-D8D2922117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93" name="AutoShape 31">
          <a:extLst>
            <a:ext uri="{FF2B5EF4-FFF2-40B4-BE49-F238E27FC236}">
              <a16:creationId xmlns:a16="http://schemas.microsoft.com/office/drawing/2014/main" id="{B6055B66-B4E6-47CF-A969-8C88599C60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94" name="AutoShape 31">
          <a:extLst>
            <a:ext uri="{FF2B5EF4-FFF2-40B4-BE49-F238E27FC236}">
              <a16:creationId xmlns:a16="http://schemas.microsoft.com/office/drawing/2014/main" id="{70048543-256B-4784-84B0-5F2BB24A6EF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95" name="AutoShape 31">
          <a:extLst>
            <a:ext uri="{FF2B5EF4-FFF2-40B4-BE49-F238E27FC236}">
              <a16:creationId xmlns:a16="http://schemas.microsoft.com/office/drawing/2014/main" id="{83B0FED3-01F9-4294-8B1D-2C65F9D3F32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96" name="AutoShape 31">
          <a:extLst>
            <a:ext uri="{FF2B5EF4-FFF2-40B4-BE49-F238E27FC236}">
              <a16:creationId xmlns:a16="http://schemas.microsoft.com/office/drawing/2014/main" id="{A3CDE7AB-27D4-4C07-A82C-7E75238F6D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97" name="AutoShape 31">
          <a:extLst>
            <a:ext uri="{FF2B5EF4-FFF2-40B4-BE49-F238E27FC236}">
              <a16:creationId xmlns:a16="http://schemas.microsoft.com/office/drawing/2014/main" id="{1A96B8F5-5C39-4F05-AC1D-D007F483D3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98" name="AutoShape 31">
          <a:extLst>
            <a:ext uri="{FF2B5EF4-FFF2-40B4-BE49-F238E27FC236}">
              <a16:creationId xmlns:a16="http://schemas.microsoft.com/office/drawing/2014/main" id="{A896AF4D-46DD-4B61-9465-AA7B65D815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9999" name="AutoShape 31">
          <a:extLst>
            <a:ext uri="{FF2B5EF4-FFF2-40B4-BE49-F238E27FC236}">
              <a16:creationId xmlns:a16="http://schemas.microsoft.com/office/drawing/2014/main" id="{BF080F7E-1F21-4F60-94B2-87A62EF6DB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00" name="AutoShape 31">
          <a:extLst>
            <a:ext uri="{FF2B5EF4-FFF2-40B4-BE49-F238E27FC236}">
              <a16:creationId xmlns:a16="http://schemas.microsoft.com/office/drawing/2014/main" id="{C43A4C09-79C3-4F48-B6B5-9841863FC9E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01" name="AutoShape 31">
          <a:extLst>
            <a:ext uri="{FF2B5EF4-FFF2-40B4-BE49-F238E27FC236}">
              <a16:creationId xmlns:a16="http://schemas.microsoft.com/office/drawing/2014/main" id="{DD514738-F5C0-4258-A0FE-F4AD9631BE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02" name="AutoShape 31">
          <a:extLst>
            <a:ext uri="{FF2B5EF4-FFF2-40B4-BE49-F238E27FC236}">
              <a16:creationId xmlns:a16="http://schemas.microsoft.com/office/drawing/2014/main" id="{F8514945-D24B-4D2C-A318-097A4EC1DA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03" name="AutoShape 31">
          <a:extLst>
            <a:ext uri="{FF2B5EF4-FFF2-40B4-BE49-F238E27FC236}">
              <a16:creationId xmlns:a16="http://schemas.microsoft.com/office/drawing/2014/main" id="{CE73071E-A302-4C2E-B52B-E3E31FE405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04" name="AutoShape 31">
          <a:extLst>
            <a:ext uri="{FF2B5EF4-FFF2-40B4-BE49-F238E27FC236}">
              <a16:creationId xmlns:a16="http://schemas.microsoft.com/office/drawing/2014/main" id="{7EA103C5-0C12-43F3-B00F-3C25DB3B4D8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05" name="AutoShape 31">
          <a:extLst>
            <a:ext uri="{FF2B5EF4-FFF2-40B4-BE49-F238E27FC236}">
              <a16:creationId xmlns:a16="http://schemas.microsoft.com/office/drawing/2014/main" id="{AF8D3B94-3927-48C7-A3C9-32A3E57184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06" name="AutoShape 31">
          <a:extLst>
            <a:ext uri="{FF2B5EF4-FFF2-40B4-BE49-F238E27FC236}">
              <a16:creationId xmlns:a16="http://schemas.microsoft.com/office/drawing/2014/main" id="{1B95FA24-3CF1-45E9-AC00-EC4A7BB9B9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07" name="AutoShape 31">
          <a:extLst>
            <a:ext uri="{FF2B5EF4-FFF2-40B4-BE49-F238E27FC236}">
              <a16:creationId xmlns:a16="http://schemas.microsoft.com/office/drawing/2014/main" id="{95BC23BE-A431-42AE-8C2A-CE673271C35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08" name="AutoShape 31">
          <a:extLst>
            <a:ext uri="{FF2B5EF4-FFF2-40B4-BE49-F238E27FC236}">
              <a16:creationId xmlns:a16="http://schemas.microsoft.com/office/drawing/2014/main" id="{FE1B0DB0-F054-4362-B8A8-BA163A0003F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09" name="AutoShape 31">
          <a:extLst>
            <a:ext uri="{FF2B5EF4-FFF2-40B4-BE49-F238E27FC236}">
              <a16:creationId xmlns:a16="http://schemas.microsoft.com/office/drawing/2014/main" id="{9ACA6459-4B6B-40D6-9894-9D289B29561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10" name="AutoShape 31">
          <a:extLst>
            <a:ext uri="{FF2B5EF4-FFF2-40B4-BE49-F238E27FC236}">
              <a16:creationId xmlns:a16="http://schemas.microsoft.com/office/drawing/2014/main" id="{92A56D02-45AA-4134-B05D-999AAFF1A4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11" name="AutoShape 31">
          <a:extLst>
            <a:ext uri="{FF2B5EF4-FFF2-40B4-BE49-F238E27FC236}">
              <a16:creationId xmlns:a16="http://schemas.microsoft.com/office/drawing/2014/main" id="{401A90B0-7137-4FEB-9D8D-74C5D380D7B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12" name="AutoShape 31">
          <a:extLst>
            <a:ext uri="{FF2B5EF4-FFF2-40B4-BE49-F238E27FC236}">
              <a16:creationId xmlns:a16="http://schemas.microsoft.com/office/drawing/2014/main" id="{06C4FE09-59DD-4D12-837E-32E6C0C3CD5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13" name="AutoShape 31">
          <a:extLst>
            <a:ext uri="{FF2B5EF4-FFF2-40B4-BE49-F238E27FC236}">
              <a16:creationId xmlns:a16="http://schemas.microsoft.com/office/drawing/2014/main" id="{29F805DC-B745-4A42-99DD-C160F4B30B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14" name="AutoShape 31">
          <a:extLst>
            <a:ext uri="{FF2B5EF4-FFF2-40B4-BE49-F238E27FC236}">
              <a16:creationId xmlns:a16="http://schemas.microsoft.com/office/drawing/2014/main" id="{F4C2FAA0-2F96-4F9D-B38F-E49D86EE41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15" name="AutoShape 31">
          <a:extLst>
            <a:ext uri="{FF2B5EF4-FFF2-40B4-BE49-F238E27FC236}">
              <a16:creationId xmlns:a16="http://schemas.microsoft.com/office/drawing/2014/main" id="{78C12308-040F-4CC8-AA24-D7A347AEDB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16" name="AutoShape 31">
          <a:extLst>
            <a:ext uri="{FF2B5EF4-FFF2-40B4-BE49-F238E27FC236}">
              <a16:creationId xmlns:a16="http://schemas.microsoft.com/office/drawing/2014/main" id="{9911A02C-0287-4FC8-9302-BDD12FB50CF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17" name="AutoShape 31">
          <a:extLst>
            <a:ext uri="{FF2B5EF4-FFF2-40B4-BE49-F238E27FC236}">
              <a16:creationId xmlns:a16="http://schemas.microsoft.com/office/drawing/2014/main" id="{6874107B-8E10-4E27-8E82-62F93B628F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18" name="AutoShape 31">
          <a:extLst>
            <a:ext uri="{FF2B5EF4-FFF2-40B4-BE49-F238E27FC236}">
              <a16:creationId xmlns:a16="http://schemas.microsoft.com/office/drawing/2014/main" id="{E7353C4E-EE0C-4C65-8AA6-06DB8BF838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19" name="AutoShape 31">
          <a:extLst>
            <a:ext uri="{FF2B5EF4-FFF2-40B4-BE49-F238E27FC236}">
              <a16:creationId xmlns:a16="http://schemas.microsoft.com/office/drawing/2014/main" id="{76285899-1417-4CBE-9D60-75FAEBC3A2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20" name="AutoShape 31">
          <a:extLst>
            <a:ext uri="{FF2B5EF4-FFF2-40B4-BE49-F238E27FC236}">
              <a16:creationId xmlns:a16="http://schemas.microsoft.com/office/drawing/2014/main" id="{8A4B1B0D-BC3B-4A25-B901-6205C9A28D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21" name="AutoShape 31">
          <a:extLst>
            <a:ext uri="{FF2B5EF4-FFF2-40B4-BE49-F238E27FC236}">
              <a16:creationId xmlns:a16="http://schemas.microsoft.com/office/drawing/2014/main" id="{AC3DCCA0-3D0B-4C86-8718-CCA699673D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22" name="AutoShape 31">
          <a:extLst>
            <a:ext uri="{FF2B5EF4-FFF2-40B4-BE49-F238E27FC236}">
              <a16:creationId xmlns:a16="http://schemas.microsoft.com/office/drawing/2014/main" id="{A97B016A-E4FD-47CB-90F7-79E5B576D7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23" name="AutoShape 31">
          <a:extLst>
            <a:ext uri="{FF2B5EF4-FFF2-40B4-BE49-F238E27FC236}">
              <a16:creationId xmlns:a16="http://schemas.microsoft.com/office/drawing/2014/main" id="{E7536902-D660-4F8A-B557-A9CC49F057D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24" name="AutoShape 31">
          <a:extLst>
            <a:ext uri="{FF2B5EF4-FFF2-40B4-BE49-F238E27FC236}">
              <a16:creationId xmlns:a16="http://schemas.microsoft.com/office/drawing/2014/main" id="{F9423897-D7B8-4729-B941-1164F240C5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25" name="AutoShape 31">
          <a:extLst>
            <a:ext uri="{FF2B5EF4-FFF2-40B4-BE49-F238E27FC236}">
              <a16:creationId xmlns:a16="http://schemas.microsoft.com/office/drawing/2014/main" id="{5718FCC0-43FA-43F4-B175-5170F21203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26" name="AutoShape 31">
          <a:extLst>
            <a:ext uri="{FF2B5EF4-FFF2-40B4-BE49-F238E27FC236}">
              <a16:creationId xmlns:a16="http://schemas.microsoft.com/office/drawing/2014/main" id="{B68AC2D3-2B05-468F-B026-10FFBA379F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27" name="AutoShape 31">
          <a:extLst>
            <a:ext uri="{FF2B5EF4-FFF2-40B4-BE49-F238E27FC236}">
              <a16:creationId xmlns:a16="http://schemas.microsoft.com/office/drawing/2014/main" id="{7017BB59-BA81-4DE8-A23E-783B57201C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28" name="AutoShape 31">
          <a:extLst>
            <a:ext uri="{FF2B5EF4-FFF2-40B4-BE49-F238E27FC236}">
              <a16:creationId xmlns:a16="http://schemas.microsoft.com/office/drawing/2014/main" id="{8E10797E-1D19-4CB2-B504-0BDCD7017B4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29" name="AutoShape 31">
          <a:extLst>
            <a:ext uri="{FF2B5EF4-FFF2-40B4-BE49-F238E27FC236}">
              <a16:creationId xmlns:a16="http://schemas.microsoft.com/office/drawing/2014/main" id="{934F877D-B052-4BD9-B157-BA61B0A6A9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30" name="AutoShape 31">
          <a:extLst>
            <a:ext uri="{FF2B5EF4-FFF2-40B4-BE49-F238E27FC236}">
              <a16:creationId xmlns:a16="http://schemas.microsoft.com/office/drawing/2014/main" id="{3436AE18-84AE-4F76-B156-583AAB9591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31" name="AutoShape 31">
          <a:extLst>
            <a:ext uri="{FF2B5EF4-FFF2-40B4-BE49-F238E27FC236}">
              <a16:creationId xmlns:a16="http://schemas.microsoft.com/office/drawing/2014/main" id="{82A89229-5B59-4570-B996-36353AFEFE3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32" name="AutoShape 31">
          <a:extLst>
            <a:ext uri="{FF2B5EF4-FFF2-40B4-BE49-F238E27FC236}">
              <a16:creationId xmlns:a16="http://schemas.microsoft.com/office/drawing/2014/main" id="{BC9C3E7B-0665-419D-839E-C52DE730DB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33" name="AutoShape 31">
          <a:extLst>
            <a:ext uri="{FF2B5EF4-FFF2-40B4-BE49-F238E27FC236}">
              <a16:creationId xmlns:a16="http://schemas.microsoft.com/office/drawing/2014/main" id="{60F9B858-07B6-453A-A480-A3BE2E6CDFB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34" name="AutoShape 31">
          <a:extLst>
            <a:ext uri="{FF2B5EF4-FFF2-40B4-BE49-F238E27FC236}">
              <a16:creationId xmlns:a16="http://schemas.microsoft.com/office/drawing/2014/main" id="{8BAD8015-DBE4-46C1-B2F6-FC359B282F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35" name="AutoShape 31">
          <a:extLst>
            <a:ext uri="{FF2B5EF4-FFF2-40B4-BE49-F238E27FC236}">
              <a16:creationId xmlns:a16="http://schemas.microsoft.com/office/drawing/2014/main" id="{45D47957-4293-44B7-B0D9-418E2EEBDCB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36" name="AutoShape 31">
          <a:extLst>
            <a:ext uri="{FF2B5EF4-FFF2-40B4-BE49-F238E27FC236}">
              <a16:creationId xmlns:a16="http://schemas.microsoft.com/office/drawing/2014/main" id="{2EEE6805-678A-4A11-90E9-71109F66F8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37" name="AutoShape 31">
          <a:extLst>
            <a:ext uri="{FF2B5EF4-FFF2-40B4-BE49-F238E27FC236}">
              <a16:creationId xmlns:a16="http://schemas.microsoft.com/office/drawing/2014/main" id="{52DA4146-6E61-4728-8D5B-1826859DDCE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38" name="AutoShape 31">
          <a:extLst>
            <a:ext uri="{FF2B5EF4-FFF2-40B4-BE49-F238E27FC236}">
              <a16:creationId xmlns:a16="http://schemas.microsoft.com/office/drawing/2014/main" id="{2C36343D-F716-4529-B729-4DEC45605E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39" name="AutoShape 31">
          <a:extLst>
            <a:ext uri="{FF2B5EF4-FFF2-40B4-BE49-F238E27FC236}">
              <a16:creationId xmlns:a16="http://schemas.microsoft.com/office/drawing/2014/main" id="{AFE4F619-7CA7-4A8E-8538-E194BCEA0D0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40" name="AutoShape 31">
          <a:extLst>
            <a:ext uri="{FF2B5EF4-FFF2-40B4-BE49-F238E27FC236}">
              <a16:creationId xmlns:a16="http://schemas.microsoft.com/office/drawing/2014/main" id="{3D182076-7AFD-4494-94AF-1501C4EB5A1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41" name="AutoShape 31">
          <a:extLst>
            <a:ext uri="{FF2B5EF4-FFF2-40B4-BE49-F238E27FC236}">
              <a16:creationId xmlns:a16="http://schemas.microsoft.com/office/drawing/2014/main" id="{F2EC1E0A-BC01-4FAA-9152-651EB08EF8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42" name="AutoShape 31">
          <a:extLst>
            <a:ext uri="{FF2B5EF4-FFF2-40B4-BE49-F238E27FC236}">
              <a16:creationId xmlns:a16="http://schemas.microsoft.com/office/drawing/2014/main" id="{3FB726D8-5AFE-47B7-AD55-8D645790E3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43" name="AutoShape 31">
          <a:extLst>
            <a:ext uri="{FF2B5EF4-FFF2-40B4-BE49-F238E27FC236}">
              <a16:creationId xmlns:a16="http://schemas.microsoft.com/office/drawing/2014/main" id="{6BC78536-877F-4244-BAA6-D2B5156FA6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44" name="AutoShape 31">
          <a:extLst>
            <a:ext uri="{FF2B5EF4-FFF2-40B4-BE49-F238E27FC236}">
              <a16:creationId xmlns:a16="http://schemas.microsoft.com/office/drawing/2014/main" id="{768AF29A-CF8B-4E04-936D-107FB42700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45" name="AutoShape 31">
          <a:extLst>
            <a:ext uri="{FF2B5EF4-FFF2-40B4-BE49-F238E27FC236}">
              <a16:creationId xmlns:a16="http://schemas.microsoft.com/office/drawing/2014/main" id="{9BA2E8A8-8B85-47C9-B7DB-240A05D0B4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46" name="AutoShape 31">
          <a:extLst>
            <a:ext uri="{FF2B5EF4-FFF2-40B4-BE49-F238E27FC236}">
              <a16:creationId xmlns:a16="http://schemas.microsoft.com/office/drawing/2014/main" id="{ED16C255-C8D9-4BDB-9DCA-C0A655D7F5A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47" name="AutoShape 31">
          <a:extLst>
            <a:ext uri="{FF2B5EF4-FFF2-40B4-BE49-F238E27FC236}">
              <a16:creationId xmlns:a16="http://schemas.microsoft.com/office/drawing/2014/main" id="{9F95703D-7341-44B6-AE74-716F23E1752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48" name="AutoShape 31">
          <a:extLst>
            <a:ext uri="{FF2B5EF4-FFF2-40B4-BE49-F238E27FC236}">
              <a16:creationId xmlns:a16="http://schemas.microsoft.com/office/drawing/2014/main" id="{EC8AF93C-0723-4C06-9085-40785A8519E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49" name="AutoShape 31">
          <a:extLst>
            <a:ext uri="{FF2B5EF4-FFF2-40B4-BE49-F238E27FC236}">
              <a16:creationId xmlns:a16="http://schemas.microsoft.com/office/drawing/2014/main" id="{06B147EB-A536-4B00-8DD1-99080A1965B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50" name="AutoShape 31">
          <a:extLst>
            <a:ext uri="{FF2B5EF4-FFF2-40B4-BE49-F238E27FC236}">
              <a16:creationId xmlns:a16="http://schemas.microsoft.com/office/drawing/2014/main" id="{251A900D-D294-4226-A88B-FDDE864562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51" name="AutoShape 31">
          <a:extLst>
            <a:ext uri="{FF2B5EF4-FFF2-40B4-BE49-F238E27FC236}">
              <a16:creationId xmlns:a16="http://schemas.microsoft.com/office/drawing/2014/main" id="{B27284E1-21F1-4CCF-8974-9C92615A43C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52" name="AutoShape 31">
          <a:extLst>
            <a:ext uri="{FF2B5EF4-FFF2-40B4-BE49-F238E27FC236}">
              <a16:creationId xmlns:a16="http://schemas.microsoft.com/office/drawing/2014/main" id="{68FCA817-37A6-43A5-B7A0-E6603D95D2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53" name="AutoShape 31">
          <a:extLst>
            <a:ext uri="{FF2B5EF4-FFF2-40B4-BE49-F238E27FC236}">
              <a16:creationId xmlns:a16="http://schemas.microsoft.com/office/drawing/2014/main" id="{27FE5A20-B977-4F6B-B863-EEEB3197EB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54" name="AutoShape 31">
          <a:extLst>
            <a:ext uri="{FF2B5EF4-FFF2-40B4-BE49-F238E27FC236}">
              <a16:creationId xmlns:a16="http://schemas.microsoft.com/office/drawing/2014/main" id="{96D011D6-64FF-48CF-B7DA-E6B15A43B0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55" name="AutoShape 31">
          <a:extLst>
            <a:ext uri="{FF2B5EF4-FFF2-40B4-BE49-F238E27FC236}">
              <a16:creationId xmlns:a16="http://schemas.microsoft.com/office/drawing/2014/main" id="{6242BD97-733A-40F6-BB90-7A82BF455F1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56" name="AutoShape 31">
          <a:extLst>
            <a:ext uri="{FF2B5EF4-FFF2-40B4-BE49-F238E27FC236}">
              <a16:creationId xmlns:a16="http://schemas.microsoft.com/office/drawing/2014/main" id="{ACEB79BE-5B1F-4813-9E6A-DA4CEA468B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57" name="AutoShape 31">
          <a:extLst>
            <a:ext uri="{FF2B5EF4-FFF2-40B4-BE49-F238E27FC236}">
              <a16:creationId xmlns:a16="http://schemas.microsoft.com/office/drawing/2014/main" id="{A03F4CC9-2696-4E85-A34C-4F1778C27A2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58" name="AutoShape 31">
          <a:extLst>
            <a:ext uri="{FF2B5EF4-FFF2-40B4-BE49-F238E27FC236}">
              <a16:creationId xmlns:a16="http://schemas.microsoft.com/office/drawing/2014/main" id="{AE98F5F9-64F8-41E2-B0F7-C00AD85E6E1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59" name="AutoShape 31">
          <a:extLst>
            <a:ext uri="{FF2B5EF4-FFF2-40B4-BE49-F238E27FC236}">
              <a16:creationId xmlns:a16="http://schemas.microsoft.com/office/drawing/2014/main" id="{81CBC034-A7B5-41C4-B3E6-41EC7FC5A59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60" name="AutoShape 31">
          <a:extLst>
            <a:ext uri="{FF2B5EF4-FFF2-40B4-BE49-F238E27FC236}">
              <a16:creationId xmlns:a16="http://schemas.microsoft.com/office/drawing/2014/main" id="{DD74C9ED-976C-499A-9013-41D9248277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61" name="AutoShape 31">
          <a:extLst>
            <a:ext uri="{FF2B5EF4-FFF2-40B4-BE49-F238E27FC236}">
              <a16:creationId xmlns:a16="http://schemas.microsoft.com/office/drawing/2014/main" id="{E77E5D68-0791-47E2-98F6-6A4204733E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62" name="AutoShape 31">
          <a:extLst>
            <a:ext uri="{FF2B5EF4-FFF2-40B4-BE49-F238E27FC236}">
              <a16:creationId xmlns:a16="http://schemas.microsoft.com/office/drawing/2014/main" id="{CC1CBAE6-69AF-41C1-A2F1-F0F9AC4E69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63" name="AutoShape 31">
          <a:extLst>
            <a:ext uri="{FF2B5EF4-FFF2-40B4-BE49-F238E27FC236}">
              <a16:creationId xmlns:a16="http://schemas.microsoft.com/office/drawing/2014/main" id="{F9D797CA-0A41-43A2-BF43-CC4D6A4EE1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64" name="AutoShape 31">
          <a:extLst>
            <a:ext uri="{FF2B5EF4-FFF2-40B4-BE49-F238E27FC236}">
              <a16:creationId xmlns:a16="http://schemas.microsoft.com/office/drawing/2014/main" id="{A1EA5EE7-4CC7-47D1-BFB5-1C6236AAD1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65" name="AutoShape 31">
          <a:extLst>
            <a:ext uri="{FF2B5EF4-FFF2-40B4-BE49-F238E27FC236}">
              <a16:creationId xmlns:a16="http://schemas.microsoft.com/office/drawing/2014/main" id="{E848646F-F174-454A-B5DE-184AE3FF7F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66" name="AutoShape 31">
          <a:extLst>
            <a:ext uri="{FF2B5EF4-FFF2-40B4-BE49-F238E27FC236}">
              <a16:creationId xmlns:a16="http://schemas.microsoft.com/office/drawing/2014/main" id="{F2973820-8FA5-47CC-8D1C-29627343333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67" name="AutoShape 31">
          <a:extLst>
            <a:ext uri="{FF2B5EF4-FFF2-40B4-BE49-F238E27FC236}">
              <a16:creationId xmlns:a16="http://schemas.microsoft.com/office/drawing/2014/main" id="{C5ED30B3-1BFD-4B6C-8325-377E72CAFB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68" name="AutoShape 31">
          <a:extLst>
            <a:ext uri="{FF2B5EF4-FFF2-40B4-BE49-F238E27FC236}">
              <a16:creationId xmlns:a16="http://schemas.microsoft.com/office/drawing/2014/main" id="{2253B403-C55A-4CB1-99BC-B58E604E2CB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69" name="AutoShape 31">
          <a:extLst>
            <a:ext uri="{FF2B5EF4-FFF2-40B4-BE49-F238E27FC236}">
              <a16:creationId xmlns:a16="http://schemas.microsoft.com/office/drawing/2014/main" id="{C2D3102B-0A65-43DC-877D-483D32A608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70" name="AutoShape 31">
          <a:extLst>
            <a:ext uri="{FF2B5EF4-FFF2-40B4-BE49-F238E27FC236}">
              <a16:creationId xmlns:a16="http://schemas.microsoft.com/office/drawing/2014/main" id="{95585EC7-AA4A-4ABF-A9B6-DDC2B22EE36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71" name="AutoShape 31">
          <a:extLst>
            <a:ext uri="{FF2B5EF4-FFF2-40B4-BE49-F238E27FC236}">
              <a16:creationId xmlns:a16="http://schemas.microsoft.com/office/drawing/2014/main" id="{967524B5-1EEF-4CDF-94AE-822C878871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72" name="AutoShape 31">
          <a:extLst>
            <a:ext uri="{FF2B5EF4-FFF2-40B4-BE49-F238E27FC236}">
              <a16:creationId xmlns:a16="http://schemas.microsoft.com/office/drawing/2014/main" id="{A4BD6D3F-E45A-407B-AD4C-9BBC8B05BB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73" name="AutoShape 31">
          <a:extLst>
            <a:ext uri="{FF2B5EF4-FFF2-40B4-BE49-F238E27FC236}">
              <a16:creationId xmlns:a16="http://schemas.microsoft.com/office/drawing/2014/main" id="{DC876B0E-09F3-4D7A-A4D9-848ACF2F8E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74" name="AutoShape 31">
          <a:extLst>
            <a:ext uri="{FF2B5EF4-FFF2-40B4-BE49-F238E27FC236}">
              <a16:creationId xmlns:a16="http://schemas.microsoft.com/office/drawing/2014/main" id="{0251E13C-5CC8-46C1-89C9-F6FE2D8CB27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75" name="AutoShape 31">
          <a:extLst>
            <a:ext uri="{FF2B5EF4-FFF2-40B4-BE49-F238E27FC236}">
              <a16:creationId xmlns:a16="http://schemas.microsoft.com/office/drawing/2014/main" id="{E9E31E0E-1AC9-4AD0-ADC2-33BBD61755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76" name="AutoShape 31">
          <a:extLst>
            <a:ext uri="{FF2B5EF4-FFF2-40B4-BE49-F238E27FC236}">
              <a16:creationId xmlns:a16="http://schemas.microsoft.com/office/drawing/2014/main" id="{27AD1263-7402-41F5-A40C-94F9DEC7714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77" name="AutoShape 31">
          <a:extLst>
            <a:ext uri="{FF2B5EF4-FFF2-40B4-BE49-F238E27FC236}">
              <a16:creationId xmlns:a16="http://schemas.microsoft.com/office/drawing/2014/main" id="{3792618E-D344-44C9-B07D-810E5C51A2B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78" name="AutoShape 31">
          <a:extLst>
            <a:ext uri="{FF2B5EF4-FFF2-40B4-BE49-F238E27FC236}">
              <a16:creationId xmlns:a16="http://schemas.microsoft.com/office/drawing/2014/main" id="{0E7F9CF0-4745-4D3C-A219-614FD47FDE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79" name="AutoShape 31">
          <a:extLst>
            <a:ext uri="{FF2B5EF4-FFF2-40B4-BE49-F238E27FC236}">
              <a16:creationId xmlns:a16="http://schemas.microsoft.com/office/drawing/2014/main" id="{89FF8AAB-C0AE-40AA-BE73-8AF37AAF7F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80" name="AutoShape 31">
          <a:extLst>
            <a:ext uri="{FF2B5EF4-FFF2-40B4-BE49-F238E27FC236}">
              <a16:creationId xmlns:a16="http://schemas.microsoft.com/office/drawing/2014/main" id="{408D0FDA-88F0-45E9-8F42-7DC35470D6C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81" name="AutoShape 31">
          <a:extLst>
            <a:ext uri="{FF2B5EF4-FFF2-40B4-BE49-F238E27FC236}">
              <a16:creationId xmlns:a16="http://schemas.microsoft.com/office/drawing/2014/main" id="{B86F0AB8-481A-4762-915A-2441A4599F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82" name="AutoShape 31">
          <a:extLst>
            <a:ext uri="{FF2B5EF4-FFF2-40B4-BE49-F238E27FC236}">
              <a16:creationId xmlns:a16="http://schemas.microsoft.com/office/drawing/2014/main" id="{940AE4FB-CAB5-4F50-A28B-51657F149ED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83" name="AutoShape 31">
          <a:extLst>
            <a:ext uri="{FF2B5EF4-FFF2-40B4-BE49-F238E27FC236}">
              <a16:creationId xmlns:a16="http://schemas.microsoft.com/office/drawing/2014/main" id="{DAB5E111-4705-4EF2-87B7-2E625D696C2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84" name="AutoShape 31">
          <a:extLst>
            <a:ext uri="{FF2B5EF4-FFF2-40B4-BE49-F238E27FC236}">
              <a16:creationId xmlns:a16="http://schemas.microsoft.com/office/drawing/2014/main" id="{725EE2AF-F8F8-4C5E-B497-48B963F636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85" name="AutoShape 31">
          <a:extLst>
            <a:ext uri="{FF2B5EF4-FFF2-40B4-BE49-F238E27FC236}">
              <a16:creationId xmlns:a16="http://schemas.microsoft.com/office/drawing/2014/main" id="{3B5FA04B-CF25-44B9-9F6E-F32F3F57336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86" name="AutoShape 31">
          <a:extLst>
            <a:ext uri="{FF2B5EF4-FFF2-40B4-BE49-F238E27FC236}">
              <a16:creationId xmlns:a16="http://schemas.microsoft.com/office/drawing/2014/main" id="{1899BA0B-B2FE-4704-97FD-4BE80F2AF8D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87" name="AutoShape 31">
          <a:extLst>
            <a:ext uri="{FF2B5EF4-FFF2-40B4-BE49-F238E27FC236}">
              <a16:creationId xmlns:a16="http://schemas.microsoft.com/office/drawing/2014/main" id="{E2E6C3C1-3FCA-47FA-8468-0FB06FAAE8A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88" name="AutoShape 31">
          <a:extLst>
            <a:ext uri="{FF2B5EF4-FFF2-40B4-BE49-F238E27FC236}">
              <a16:creationId xmlns:a16="http://schemas.microsoft.com/office/drawing/2014/main" id="{817E1470-4DE7-4F07-9414-2CE02098B3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89" name="AutoShape 31">
          <a:extLst>
            <a:ext uri="{FF2B5EF4-FFF2-40B4-BE49-F238E27FC236}">
              <a16:creationId xmlns:a16="http://schemas.microsoft.com/office/drawing/2014/main" id="{4FF94A06-19EB-4D9D-85E1-06F40BD0EC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90" name="AutoShape 31">
          <a:extLst>
            <a:ext uri="{FF2B5EF4-FFF2-40B4-BE49-F238E27FC236}">
              <a16:creationId xmlns:a16="http://schemas.microsoft.com/office/drawing/2014/main" id="{6FA2051B-0854-4E36-819E-CBB62FE36A9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91" name="AutoShape 31">
          <a:extLst>
            <a:ext uri="{FF2B5EF4-FFF2-40B4-BE49-F238E27FC236}">
              <a16:creationId xmlns:a16="http://schemas.microsoft.com/office/drawing/2014/main" id="{1AC353AB-7008-49CB-BDA5-2F04659CA0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92" name="AutoShape 31">
          <a:extLst>
            <a:ext uri="{FF2B5EF4-FFF2-40B4-BE49-F238E27FC236}">
              <a16:creationId xmlns:a16="http://schemas.microsoft.com/office/drawing/2014/main" id="{C186BC53-0226-40DD-8B2A-F332057D639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93" name="AutoShape 31">
          <a:extLst>
            <a:ext uri="{FF2B5EF4-FFF2-40B4-BE49-F238E27FC236}">
              <a16:creationId xmlns:a16="http://schemas.microsoft.com/office/drawing/2014/main" id="{3262EAE6-6EC1-4367-95FB-F1986978A4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94" name="AutoShape 31">
          <a:extLst>
            <a:ext uri="{FF2B5EF4-FFF2-40B4-BE49-F238E27FC236}">
              <a16:creationId xmlns:a16="http://schemas.microsoft.com/office/drawing/2014/main" id="{0A110AA6-61E7-49F9-AF30-8BD0CF25A3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95" name="AutoShape 31">
          <a:extLst>
            <a:ext uri="{FF2B5EF4-FFF2-40B4-BE49-F238E27FC236}">
              <a16:creationId xmlns:a16="http://schemas.microsoft.com/office/drawing/2014/main" id="{8E94BA4B-99C9-47BF-B2F1-0735F16CED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96" name="AutoShape 31">
          <a:extLst>
            <a:ext uri="{FF2B5EF4-FFF2-40B4-BE49-F238E27FC236}">
              <a16:creationId xmlns:a16="http://schemas.microsoft.com/office/drawing/2014/main" id="{4FAA1006-414C-4488-A6EE-68A84C15AE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97" name="AutoShape 31">
          <a:extLst>
            <a:ext uri="{FF2B5EF4-FFF2-40B4-BE49-F238E27FC236}">
              <a16:creationId xmlns:a16="http://schemas.microsoft.com/office/drawing/2014/main" id="{5E786E40-6DDC-440C-AC75-3F38070D17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98" name="AutoShape 31">
          <a:extLst>
            <a:ext uri="{FF2B5EF4-FFF2-40B4-BE49-F238E27FC236}">
              <a16:creationId xmlns:a16="http://schemas.microsoft.com/office/drawing/2014/main" id="{446CE116-5197-472F-BBB4-8CE3263A19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099" name="AutoShape 31">
          <a:extLst>
            <a:ext uri="{FF2B5EF4-FFF2-40B4-BE49-F238E27FC236}">
              <a16:creationId xmlns:a16="http://schemas.microsoft.com/office/drawing/2014/main" id="{B8F98E3B-DDE1-4F54-AE01-8A95A3084FE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00" name="AutoShape 31">
          <a:extLst>
            <a:ext uri="{FF2B5EF4-FFF2-40B4-BE49-F238E27FC236}">
              <a16:creationId xmlns:a16="http://schemas.microsoft.com/office/drawing/2014/main" id="{05911633-2E02-4257-AD39-E47658DC39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01" name="AutoShape 31">
          <a:extLst>
            <a:ext uri="{FF2B5EF4-FFF2-40B4-BE49-F238E27FC236}">
              <a16:creationId xmlns:a16="http://schemas.microsoft.com/office/drawing/2014/main" id="{FFA2CC7D-53A7-46F2-85C2-D0C23FBCF11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02" name="AutoShape 31">
          <a:extLst>
            <a:ext uri="{FF2B5EF4-FFF2-40B4-BE49-F238E27FC236}">
              <a16:creationId xmlns:a16="http://schemas.microsoft.com/office/drawing/2014/main" id="{7883BEB7-DD40-4DC8-8CE6-FEFCAA42AF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03" name="AutoShape 31">
          <a:extLst>
            <a:ext uri="{FF2B5EF4-FFF2-40B4-BE49-F238E27FC236}">
              <a16:creationId xmlns:a16="http://schemas.microsoft.com/office/drawing/2014/main" id="{07899887-5513-4884-867E-D7BDFAA7B2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04" name="AutoShape 31">
          <a:extLst>
            <a:ext uri="{FF2B5EF4-FFF2-40B4-BE49-F238E27FC236}">
              <a16:creationId xmlns:a16="http://schemas.microsoft.com/office/drawing/2014/main" id="{3488D78E-EC0D-4589-ABB0-22ED5AE3760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05" name="AutoShape 31">
          <a:extLst>
            <a:ext uri="{FF2B5EF4-FFF2-40B4-BE49-F238E27FC236}">
              <a16:creationId xmlns:a16="http://schemas.microsoft.com/office/drawing/2014/main" id="{C7FBA634-F199-4312-8B88-94AF920BFC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06" name="AutoShape 31">
          <a:extLst>
            <a:ext uri="{FF2B5EF4-FFF2-40B4-BE49-F238E27FC236}">
              <a16:creationId xmlns:a16="http://schemas.microsoft.com/office/drawing/2014/main" id="{F8645697-5CD2-42A4-B6D1-B7822A1B916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07" name="AutoShape 31">
          <a:extLst>
            <a:ext uri="{FF2B5EF4-FFF2-40B4-BE49-F238E27FC236}">
              <a16:creationId xmlns:a16="http://schemas.microsoft.com/office/drawing/2014/main" id="{73AE1714-451B-463B-92FD-0EB1FF7010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08" name="AutoShape 31">
          <a:extLst>
            <a:ext uri="{FF2B5EF4-FFF2-40B4-BE49-F238E27FC236}">
              <a16:creationId xmlns:a16="http://schemas.microsoft.com/office/drawing/2014/main" id="{91EFE756-7AEC-4EB0-8ACA-2472C7A0F8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09" name="AutoShape 31">
          <a:extLst>
            <a:ext uri="{FF2B5EF4-FFF2-40B4-BE49-F238E27FC236}">
              <a16:creationId xmlns:a16="http://schemas.microsoft.com/office/drawing/2014/main" id="{6017851D-E10B-46A8-94EC-44036F6C468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10" name="AutoShape 31">
          <a:extLst>
            <a:ext uri="{FF2B5EF4-FFF2-40B4-BE49-F238E27FC236}">
              <a16:creationId xmlns:a16="http://schemas.microsoft.com/office/drawing/2014/main" id="{10AFB7AE-4180-40D6-81A6-0CA24F93EAD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11" name="AutoShape 31">
          <a:extLst>
            <a:ext uri="{FF2B5EF4-FFF2-40B4-BE49-F238E27FC236}">
              <a16:creationId xmlns:a16="http://schemas.microsoft.com/office/drawing/2014/main" id="{B4B86C79-B47C-4235-A9EC-7597C5A161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12" name="AutoShape 31">
          <a:extLst>
            <a:ext uri="{FF2B5EF4-FFF2-40B4-BE49-F238E27FC236}">
              <a16:creationId xmlns:a16="http://schemas.microsoft.com/office/drawing/2014/main" id="{8DBA6827-00F3-47EB-A11D-6414766F44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13" name="AutoShape 31">
          <a:extLst>
            <a:ext uri="{FF2B5EF4-FFF2-40B4-BE49-F238E27FC236}">
              <a16:creationId xmlns:a16="http://schemas.microsoft.com/office/drawing/2014/main" id="{0302512F-BC2B-4881-984E-22A28B92CA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14" name="AutoShape 31">
          <a:extLst>
            <a:ext uri="{FF2B5EF4-FFF2-40B4-BE49-F238E27FC236}">
              <a16:creationId xmlns:a16="http://schemas.microsoft.com/office/drawing/2014/main" id="{09C84555-61D2-4DF6-8DE2-B5DD4B6DDC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15" name="AutoShape 31">
          <a:extLst>
            <a:ext uri="{FF2B5EF4-FFF2-40B4-BE49-F238E27FC236}">
              <a16:creationId xmlns:a16="http://schemas.microsoft.com/office/drawing/2014/main" id="{BB986006-DB44-4FC4-912E-453116605A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16" name="AutoShape 31">
          <a:extLst>
            <a:ext uri="{FF2B5EF4-FFF2-40B4-BE49-F238E27FC236}">
              <a16:creationId xmlns:a16="http://schemas.microsoft.com/office/drawing/2014/main" id="{B4787CD6-8252-4C93-9CD3-50AB356897A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17" name="AutoShape 31">
          <a:extLst>
            <a:ext uri="{FF2B5EF4-FFF2-40B4-BE49-F238E27FC236}">
              <a16:creationId xmlns:a16="http://schemas.microsoft.com/office/drawing/2014/main" id="{0F29ADB6-FCED-448B-9D0E-B264C4D19E9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18" name="AutoShape 31">
          <a:extLst>
            <a:ext uri="{FF2B5EF4-FFF2-40B4-BE49-F238E27FC236}">
              <a16:creationId xmlns:a16="http://schemas.microsoft.com/office/drawing/2014/main" id="{7F90AE20-0D22-4F37-AB51-CC32EF31A99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19" name="AutoShape 31">
          <a:extLst>
            <a:ext uri="{FF2B5EF4-FFF2-40B4-BE49-F238E27FC236}">
              <a16:creationId xmlns:a16="http://schemas.microsoft.com/office/drawing/2014/main" id="{CDC39ABB-85DD-49A6-AEF5-7697EBFEBE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20" name="AutoShape 31">
          <a:extLst>
            <a:ext uri="{FF2B5EF4-FFF2-40B4-BE49-F238E27FC236}">
              <a16:creationId xmlns:a16="http://schemas.microsoft.com/office/drawing/2014/main" id="{E8D2AF9E-01A0-47BC-B853-F95894AE9E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21" name="AutoShape 31">
          <a:extLst>
            <a:ext uri="{FF2B5EF4-FFF2-40B4-BE49-F238E27FC236}">
              <a16:creationId xmlns:a16="http://schemas.microsoft.com/office/drawing/2014/main" id="{E934F5BC-C3E1-4F8C-A020-D8B683C390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22" name="AutoShape 31">
          <a:extLst>
            <a:ext uri="{FF2B5EF4-FFF2-40B4-BE49-F238E27FC236}">
              <a16:creationId xmlns:a16="http://schemas.microsoft.com/office/drawing/2014/main" id="{5451972C-3976-4ACF-B7B8-CFA9689CABD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23" name="AutoShape 31">
          <a:extLst>
            <a:ext uri="{FF2B5EF4-FFF2-40B4-BE49-F238E27FC236}">
              <a16:creationId xmlns:a16="http://schemas.microsoft.com/office/drawing/2014/main" id="{F5501F38-2B73-4F85-9AFE-41C7EC05631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24" name="AutoShape 31">
          <a:extLst>
            <a:ext uri="{FF2B5EF4-FFF2-40B4-BE49-F238E27FC236}">
              <a16:creationId xmlns:a16="http://schemas.microsoft.com/office/drawing/2014/main" id="{3EE3E1D9-19B1-4664-A599-DF732847CC5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25" name="AutoShape 31">
          <a:extLst>
            <a:ext uri="{FF2B5EF4-FFF2-40B4-BE49-F238E27FC236}">
              <a16:creationId xmlns:a16="http://schemas.microsoft.com/office/drawing/2014/main" id="{E149451C-D4A9-41F1-9BF8-A09F7787B0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26" name="AutoShape 31">
          <a:extLst>
            <a:ext uri="{FF2B5EF4-FFF2-40B4-BE49-F238E27FC236}">
              <a16:creationId xmlns:a16="http://schemas.microsoft.com/office/drawing/2014/main" id="{2F90F603-4787-40DE-ABE1-397C31E8869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27" name="AutoShape 31">
          <a:extLst>
            <a:ext uri="{FF2B5EF4-FFF2-40B4-BE49-F238E27FC236}">
              <a16:creationId xmlns:a16="http://schemas.microsoft.com/office/drawing/2014/main" id="{37DA5CF5-BB41-4684-B20E-AE46D86C74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28" name="AutoShape 31">
          <a:extLst>
            <a:ext uri="{FF2B5EF4-FFF2-40B4-BE49-F238E27FC236}">
              <a16:creationId xmlns:a16="http://schemas.microsoft.com/office/drawing/2014/main" id="{06ACC199-03B0-4982-B757-46746F1808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29" name="AutoShape 31">
          <a:extLst>
            <a:ext uri="{FF2B5EF4-FFF2-40B4-BE49-F238E27FC236}">
              <a16:creationId xmlns:a16="http://schemas.microsoft.com/office/drawing/2014/main" id="{95A52D46-ECC4-47E9-BC5F-2C090DBE96E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30" name="AutoShape 31">
          <a:extLst>
            <a:ext uri="{FF2B5EF4-FFF2-40B4-BE49-F238E27FC236}">
              <a16:creationId xmlns:a16="http://schemas.microsoft.com/office/drawing/2014/main" id="{6D732D18-33A9-4381-9584-C78163AAF55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31" name="AutoShape 31">
          <a:extLst>
            <a:ext uri="{FF2B5EF4-FFF2-40B4-BE49-F238E27FC236}">
              <a16:creationId xmlns:a16="http://schemas.microsoft.com/office/drawing/2014/main" id="{C10F582A-5256-4AB8-904D-B8ED499C1F6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32" name="AutoShape 31">
          <a:extLst>
            <a:ext uri="{FF2B5EF4-FFF2-40B4-BE49-F238E27FC236}">
              <a16:creationId xmlns:a16="http://schemas.microsoft.com/office/drawing/2014/main" id="{E922D342-6BDC-406A-903B-DA7A597405A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33" name="AutoShape 31">
          <a:extLst>
            <a:ext uri="{FF2B5EF4-FFF2-40B4-BE49-F238E27FC236}">
              <a16:creationId xmlns:a16="http://schemas.microsoft.com/office/drawing/2014/main" id="{EE52BCC1-CB05-45B2-B362-BCB7DD3623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34" name="AutoShape 31">
          <a:extLst>
            <a:ext uri="{FF2B5EF4-FFF2-40B4-BE49-F238E27FC236}">
              <a16:creationId xmlns:a16="http://schemas.microsoft.com/office/drawing/2014/main" id="{A1551151-18CA-4C78-8DAF-C3C0659532F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35" name="AutoShape 31">
          <a:extLst>
            <a:ext uri="{FF2B5EF4-FFF2-40B4-BE49-F238E27FC236}">
              <a16:creationId xmlns:a16="http://schemas.microsoft.com/office/drawing/2014/main" id="{3FB72569-31E7-4E70-B037-32A03E5E891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36" name="AutoShape 31">
          <a:extLst>
            <a:ext uri="{FF2B5EF4-FFF2-40B4-BE49-F238E27FC236}">
              <a16:creationId xmlns:a16="http://schemas.microsoft.com/office/drawing/2014/main" id="{75705AF6-8018-44B7-A7CA-4050071B7B0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37" name="AutoShape 31">
          <a:extLst>
            <a:ext uri="{FF2B5EF4-FFF2-40B4-BE49-F238E27FC236}">
              <a16:creationId xmlns:a16="http://schemas.microsoft.com/office/drawing/2014/main" id="{E01B6A84-1DB4-4059-B0D6-FAE9C85A77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38" name="AutoShape 31">
          <a:extLst>
            <a:ext uri="{FF2B5EF4-FFF2-40B4-BE49-F238E27FC236}">
              <a16:creationId xmlns:a16="http://schemas.microsoft.com/office/drawing/2014/main" id="{49547F3A-033F-4506-8190-CEB6ADE0AB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39" name="AutoShape 31">
          <a:extLst>
            <a:ext uri="{FF2B5EF4-FFF2-40B4-BE49-F238E27FC236}">
              <a16:creationId xmlns:a16="http://schemas.microsoft.com/office/drawing/2014/main" id="{593B67AA-3457-4F58-A0A3-D9A0A9F8D89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40" name="AutoShape 31">
          <a:extLst>
            <a:ext uri="{FF2B5EF4-FFF2-40B4-BE49-F238E27FC236}">
              <a16:creationId xmlns:a16="http://schemas.microsoft.com/office/drawing/2014/main" id="{83DF700E-E042-48D5-A1C5-3D99F113DE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41" name="AutoShape 31">
          <a:extLst>
            <a:ext uri="{FF2B5EF4-FFF2-40B4-BE49-F238E27FC236}">
              <a16:creationId xmlns:a16="http://schemas.microsoft.com/office/drawing/2014/main" id="{C4AC6196-E5DF-43E2-934D-E62199E70B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42" name="AutoShape 31">
          <a:extLst>
            <a:ext uri="{FF2B5EF4-FFF2-40B4-BE49-F238E27FC236}">
              <a16:creationId xmlns:a16="http://schemas.microsoft.com/office/drawing/2014/main" id="{A3D26125-C28D-47E3-98C7-902BADFCC4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43" name="AutoShape 31">
          <a:extLst>
            <a:ext uri="{FF2B5EF4-FFF2-40B4-BE49-F238E27FC236}">
              <a16:creationId xmlns:a16="http://schemas.microsoft.com/office/drawing/2014/main" id="{4B3A892F-C707-4408-A434-3DB922914B3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44" name="AutoShape 31">
          <a:extLst>
            <a:ext uri="{FF2B5EF4-FFF2-40B4-BE49-F238E27FC236}">
              <a16:creationId xmlns:a16="http://schemas.microsoft.com/office/drawing/2014/main" id="{0031E422-FB5B-448F-9E61-05038F1F45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45" name="AutoShape 31">
          <a:extLst>
            <a:ext uri="{FF2B5EF4-FFF2-40B4-BE49-F238E27FC236}">
              <a16:creationId xmlns:a16="http://schemas.microsoft.com/office/drawing/2014/main" id="{A56EB60A-A147-4CC8-81D9-8FFCD802799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46" name="AutoShape 31">
          <a:extLst>
            <a:ext uri="{FF2B5EF4-FFF2-40B4-BE49-F238E27FC236}">
              <a16:creationId xmlns:a16="http://schemas.microsoft.com/office/drawing/2014/main" id="{A17343F3-E2AE-468D-8C22-7EC82FD1E3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47" name="AutoShape 31">
          <a:extLst>
            <a:ext uri="{FF2B5EF4-FFF2-40B4-BE49-F238E27FC236}">
              <a16:creationId xmlns:a16="http://schemas.microsoft.com/office/drawing/2014/main" id="{45CDAF66-D290-42A7-9704-F525350ECF8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48" name="AutoShape 31">
          <a:extLst>
            <a:ext uri="{FF2B5EF4-FFF2-40B4-BE49-F238E27FC236}">
              <a16:creationId xmlns:a16="http://schemas.microsoft.com/office/drawing/2014/main" id="{212C203A-1A55-4327-8A51-8B88A6FCD4D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49" name="AutoShape 31">
          <a:extLst>
            <a:ext uri="{FF2B5EF4-FFF2-40B4-BE49-F238E27FC236}">
              <a16:creationId xmlns:a16="http://schemas.microsoft.com/office/drawing/2014/main" id="{135FA6D6-EA3F-43D0-B178-564CBC0C069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50" name="AutoShape 31">
          <a:extLst>
            <a:ext uri="{FF2B5EF4-FFF2-40B4-BE49-F238E27FC236}">
              <a16:creationId xmlns:a16="http://schemas.microsoft.com/office/drawing/2014/main" id="{411C18A2-E1A8-4952-8C83-656A7A60334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51" name="AutoShape 31">
          <a:extLst>
            <a:ext uri="{FF2B5EF4-FFF2-40B4-BE49-F238E27FC236}">
              <a16:creationId xmlns:a16="http://schemas.microsoft.com/office/drawing/2014/main" id="{2A98537E-FFC0-465A-ABCA-F489446CD0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52" name="AutoShape 31">
          <a:extLst>
            <a:ext uri="{FF2B5EF4-FFF2-40B4-BE49-F238E27FC236}">
              <a16:creationId xmlns:a16="http://schemas.microsoft.com/office/drawing/2014/main" id="{C7EEDBAE-697A-44C4-9390-4DA49F650A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53" name="AutoShape 31">
          <a:extLst>
            <a:ext uri="{FF2B5EF4-FFF2-40B4-BE49-F238E27FC236}">
              <a16:creationId xmlns:a16="http://schemas.microsoft.com/office/drawing/2014/main" id="{7D08289C-264B-474F-B085-9667967A9D1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54" name="AutoShape 31">
          <a:extLst>
            <a:ext uri="{FF2B5EF4-FFF2-40B4-BE49-F238E27FC236}">
              <a16:creationId xmlns:a16="http://schemas.microsoft.com/office/drawing/2014/main" id="{7008FFA6-40BC-41E8-9A76-1FB770BC326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55" name="AutoShape 31">
          <a:extLst>
            <a:ext uri="{FF2B5EF4-FFF2-40B4-BE49-F238E27FC236}">
              <a16:creationId xmlns:a16="http://schemas.microsoft.com/office/drawing/2014/main" id="{3FA7CD0B-B70A-4CC6-93D0-3CE25611A7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56" name="AutoShape 31">
          <a:extLst>
            <a:ext uri="{FF2B5EF4-FFF2-40B4-BE49-F238E27FC236}">
              <a16:creationId xmlns:a16="http://schemas.microsoft.com/office/drawing/2014/main" id="{294798D3-9727-49DC-A667-A2C5BF93F49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57" name="AutoShape 31">
          <a:extLst>
            <a:ext uri="{FF2B5EF4-FFF2-40B4-BE49-F238E27FC236}">
              <a16:creationId xmlns:a16="http://schemas.microsoft.com/office/drawing/2014/main" id="{EAB023FD-FD6B-4E27-990A-8CCA875EAE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58" name="AutoShape 31">
          <a:extLst>
            <a:ext uri="{FF2B5EF4-FFF2-40B4-BE49-F238E27FC236}">
              <a16:creationId xmlns:a16="http://schemas.microsoft.com/office/drawing/2014/main" id="{601770C3-93C6-42B0-9E31-458AA3449F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59" name="AutoShape 31">
          <a:extLst>
            <a:ext uri="{FF2B5EF4-FFF2-40B4-BE49-F238E27FC236}">
              <a16:creationId xmlns:a16="http://schemas.microsoft.com/office/drawing/2014/main" id="{1D6F88CA-8C20-4672-801D-7AA091DE29B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60" name="AutoShape 31">
          <a:extLst>
            <a:ext uri="{FF2B5EF4-FFF2-40B4-BE49-F238E27FC236}">
              <a16:creationId xmlns:a16="http://schemas.microsoft.com/office/drawing/2014/main" id="{8D9B65CD-B0D6-40A6-BF70-C9BFCCA082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61" name="AutoShape 31">
          <a:extLst>
            <a:ext uri="{FF2B5EF4-FFF2-40B4-BE49-F238E27FC236}">
              <a16:creationId xmlns:a16="http://schemas.microsoft.com/office/drawing/2014/main" id="{2180DAB0-D7FD-4EE3-A701-7154105F15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62" name="AutoShape 31">
          <a:extLst>
            <a:ext uri="{FF2B5EF4-FFF2-40B4-BE49-F238E27FC236}">
              <a16:creationId xmlns:a16="http://schemas.microsoft.com/office/drawing/2014/main" id="{33F1B421-2027-44E2-BE79-973CFE92F6A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63" name="AutoShape 31">
          <a:extLst>
            <a:ext uri="{FF2B5EF4-FFF2-40B4-BE49-F238E27FC236}">
              <a16:creationId xmlns:a16="http://schemas.microsoft.com/office/drawing/2014/main" id="{1E01D1D3-01E8-4C19-ACB8-B847525494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64" name="AutoShape 31">
          <a:extLst>
            <a:ext uri="{FF2B5EF4-FFF2-40B4-BE49-F238E27FC236}">
              <a16:creationId xmlns:a16="http://schemas.microsoft.com/office/drawing/2014/main" id="{63D76AE6-06AD-429F-8AAA-8499E346F8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65" name="AutoShape 31">
          <a:extLst>
            <a:ext uri="{FF2B5EF4-FFF2-40B4-BE49-F238E27FC236}">
              <a16:creationId xmlns:a16="http://schemas.microsoft.com/office/drawing/2014/main" id="{9187F90D-A44E-4283-8E42-C3E5DECB251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66" name="AutoShape 31">
          <a:extLst>
            <a:ext uri="{FF2B5EF4-FFF2-40B4-BE49-F238E27FC236}">
              <a16:creationId xmlns:a16="http://schemas.microsoft.com/office/drawing/2014/main" id="{BF372A6F-3BBB-4750-9824-43E240BB05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67" name="AutoShape 31">
          <a:extLst>
            <a:ext uri="{FF2B5EF4-FFF2-40B4-BE49-F238E27FC236}">
              <a16:creationId xmlns:a16="http://schemas.microsoft.com/office/drawing/2014/main" id="{304014E5-9428-4AE8-A19D-0BAD9A46FEE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68" name="AutoShape 31">
          <a:extLst>
            <a:ext uri="{FF2B5EF4-FFF2-40B4-BE49-F238E27FC236}">
              <a16:creationId xmlns:a16="http://schemas.microsoft.com/office/drawing/2014/main" id="{05B61CCC-413B-4F02-B91C-A865310D39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69" name="AutoShape 31">
          <a:extLst>
            <a:ext uri="{FF2B5EF4-FFF2-40B4-BE49-F238E27FC236}">
              <a16:creationId xmlns:a16="http://schemas.microsoft.com/office/drawing/2014/main" id="{2DC4DA9A-6015-4D34-88A3-D2039F93C9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70" name="AutoShape 31">
          <a:extLst>
            <a:ext uri="{FF2B5EF4-FFF2-40B4-BE49-F238E27FC236}">
              <a16:creationId xmlns:a16="http://schemas.microsoft.com/office/drawing/2014/main" id="{654F5C0F-8A66-438C-BAF2-0DE55D3276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71" name="AutoShape 31">
          <a:extLst>
            <a:ext uri="{FF2B5EF4-FFF2-40B4-BE49-F238E27FC236}">
              <a16:creationId xmlns:a16="http://schemas.microsoft.com/office/drawing/2014/main" id="{111B61C3-0531-44DC-BDEF-71777594F9B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72" name="AutoShape 31">
          <a:extLst>
            <a:ext uri="{FF2B5EF4-FFF2-40B4-BE49-F238E27FC236}">
              <a16:creationId xmlns:a16="http://schemas.microsoft.com/office/drawing/2014/main" id="{5B151F7B-E537-4944-9DF9-696369EF18B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73" name="AutoShape 31">
          <a:extLst>
            <a:ext uri="{FF2B5EF4-FFF2-40B4-BE49-F238E27FC236}">
              <a16:creationId xmlns:a16="http://schemas.microsoft.com/office/drawing/2014/main" id="{AF0971A3-922E-41C1-AECF-31F34215729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74" name="AutoShape 31">
          <a:extLst>
            <a:ext uri="{FF2B5EF4-FFF2-40B4-BE49-F238E27FC236}">
              <a16:creationId xmlns:a16="http://schemas.microsoft.com/office/drawing/2014/main" id="{039DCC6C-AF87-4C4B-9B91-3BF39A9B5B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75" name="AutoShape 31">
          <a:extLst>
            <a:ext uri="{FF2B5EF4-FFF2-40B4-BE49-F238E27FC236}">
              <a16:creationId xmlns:a16="http://schemas.microsoft.com/office/drawing/2014/main" id="{DD966D26-7C8C-45FA-BE88-7BF1DE5431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76" name="AutoShape 31">
          <a:extLst>
            <a:ext uri="{FF2B5EF4-FFF2-40B4-BE49-F238E27FC236}">
              <a16:creationId xmlns:a16="http://schemas.microsoft.com/office/drawing/2014/main" id="{DA991BED-A96D-40B8-8612-8C8D6C9893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77" name="AutoShape 31">
          <a:extLst>
            <a:ext uri="{FF2B5EF4-FFF2-40B4-BE49-F238E27FC236}">
              <a16:creationId xmlns:a16="http://schemas.microsoft.com/office/drawing/2014/main" id="{29BB182B-4C9B-4BEE-BAC5-D495AE6565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78" name="AutoShape 31">
          <a:extLst>
            <a:ext uri="{FF2B5EF4-FFF2-40B4-BE49-F238E27FC236}">
              <a16:creationId xmlns:a16="http://schemas.microsoft.com/office/drawing/2014/main" id="{FE58BCD9-EDD8-48FC-ADD5-3CD372AEAA3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79" name="AutoShape 31">
          <a:extLst>
            <a:ext uri="{FF2B5EF4-FFF2-40B4-BE49-F238E27FC236}">
              <a16:creationId xmlns:a16="http://schemas.microsoft.com/office/drawing/2014/main" id="{8F7FAFCF-FAD2-487E-B0FD-883AEAA205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80" name="AutoShape 31">
          <a:extLst>
            <a:ext uri="{FF2B5EF4-FFF2-40B4-BE49-F238E27FC236}">
              <a16:creationId xmlns:a16="http://schemas.microsoft.com/office/drawing/2014/main" id="{6C6D64C1-C3AF-4EEE-9BBB-9F055E3CFE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81" name="AutoShape 31">
          <a:extLst>
            <a:ext uri="{FF2B5EF4-FFF2-40B4-BE49-F238E27FC236}">
              <a16:creationId xmlns:a16="http://schemas.microsoft.com/office/drawing/2014/main" id="{79394645-7014-4AD8-8490-EA0171C42A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82" name="AutoShape 31">
          <a:extLst>
            <a:ext uri="{FF2B5EF4-FFF2-40B4-BE49-F238E27FC236}">
              <a16:creationId xmlns:a16="http://schemas.microsoft.com/office/drawing/2014/main" id="{6EE89C83-AB76-467B-B178-62A6A52F9A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83" name="AutoShape 31">
          <a:extLst>
            <a:ext uri="{FF2B5EF4-FFF2-40B4-BE49-F238E27FC236}">
              <a16:creationId xmlns:a16="http://schemas.microsoft.com/office/drawing/2014/main" id="{335A9973-011C-407C-BC63-263D5335A0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84" name="AutoShape 31">
          <a:extLst>
            <a:ext uri="{FF2B5EF4-FFF2-40B4-BE49-F238E27FC236}">
              <a16:creationId xmlns:a16="http://schemas.microsoft.com/office/drawing/2014/main" id="{7CA76631-4E4B-4F15-9EBD-7F2E1AECDC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85" name="AutoShape 31">
          <a:extLst>
            <a:ext uri="{FF2B5EF4-FFF2-40B4-BE49-F238E27FC236}">
              <a16:creationId xmlns:a16="http://schemas.microsoft.com/office/drawing/2014/main" id="{F26DCEF4-D76C-430C-8F72-D2CB1FD8436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86" name="AutoShape 31">
          <a:extLst>
            <a:ext uri="{FF2B5EF4-FFF2-40B4-BE49-F238E27FC236}">
              <a16:creationId xmlns:a16="http://schemas.microsoft.com/office/drawing/2014/main" id="{967FC515-D19A-4F60-8953-8E6C3EFC6B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87" name="AutoShape 31">
          <a:extLst>
            <a:ext uri="{FF2B5EF4-FFF2-40B4-BE49-F238E27FC236}">
              <a16:creationId xmlns:a16="http://schemas.microsoft.com/office/drawing/2014/main" id="{DB674D66-47E2-41BA-A978-BDF575EE8E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88" name="AutoShape 31">
          <a:extLst>
            <a:ext uri="{FF2B5EF4-FFF2-40B4-BE49-F238E27FC236}">
              <a16:creationId xmlns:a16="http://schemas.microsoft.com/office/drawing/2014/main" id="{27027BCF-7378-4F07-B2B6-9E849C7654F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89" name="AutoShape 31">
          <a:extLst>
            <a:ext uri="{FF2B5EF4-FFF2-40B4-BE49-F238E27FC236}">
              <a16:creationId xmlns:a16="http://schemas.microsoft.com/office/drawing/2014/main" id="{4FE03B78-0A71-410A-9366-0FCA9B65DB4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90" name="AutoShape 31">
          <a:extLst>
            <a:ext uri="{FF2B5EF4-FFF2-40B4-BE49-F238E27FC236}">
              <a16:creationId xmlns:a16="http://schemas.microsoft.com/office/drawing/2014/main" id="{46DABC31-C421-4973-A011-19F063C994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91" name="AutoShape 31">
          <a:extLst>
            <a:ext uri="{FF2B5EF4-FFF2-40B4-BE49-F238E27FC236}">
              <a16:creationId xmlns:a16="http://schemas.microsoft.com/office/drawing/2014/main" id="{C6EBA494-4B6C-437F-B230-2695F63132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92" name="AutoShape 31">
          <a:extLst>
            <a:ext uri="{FF2B5EF4-FFF2-40B4-BE49-F238E27FC236}">
              <a16:creationId xmlns:a16="http://schemas.microsoft.com/office/drawing/2014/main" id="{2605F335-7C56-4186-A849-9F81D10F15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93" name="AutoShape 31">
          <a:extLst>
            <a:ext uri="{FF2B5EF4-FFF2-40B4-BE49-F238E27FC236}">
              <a16:creationId xmlns:a16="http://schemas.microsoft.com/office/drawing/2014/main" id="{E90A7843-C789-4072-AC5F-DB91DE83C8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94" name="AutoShape 31">
          <a:extLst>
            <a:ext uri="{FF2B5EF4-FFF2-40B4-BE49-F238E27FC236}">
              <a16:creationId xmlns:a16="http://schemas.microsoft.com/office/drawing/2014/main" id="{6ED0AE15-FC12-417A-8C96-D51FA18E427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95" name="AutoShape 31">
          <a:extLst>
            <a:ext uri="{FF2B5EF4-FFF2-40B4-BE49-F238E27FC236}">
              <a16:creationId xmlns:a16="http://schemas.microsoft.com/office/drawing/2014/main" id="{CB1017AA-A411-455E-9EB0-3F06E937E4F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96" name="AutoShape 31">
          <a:extLst>
            <a:ext uri="{FF2B5EF4-FFF2-40B4-BE49-F238E27FC236}">
              <a16:creationId xmlns:a16="http://schemas.microsoft.com/office/drawing/2014/main" id="{C9491BC0-22B2-4F30-8AF6-475160B498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97" name="AutoShape 31">
          <a:extLst>
            <a:ext uri="{FF2B5EF4-FFF2-40B4-BE49-F238E27FC236}">
              <a16:creationId xmlns:a16="http://schemas.microsoft.com/office/drawing/2014/main" id="{2DE49B89-2008-4F79-A810-1F273935E8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98" name="AutoShape 31">
          <a:extLst>
            <a:ext uri="{FF2B5EF4-FFF2-40B4-BE49-F238E27FC236}">
              <a16:creationId xmlns:a16="http://schemas.microsoft.com/office/drawing/2014/main" id="{4F35FED9-9B54-45BC-AB83-64D6E46823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199" name="AutoShape 31">
          <a:extLst>
            <a:ext uri="{FF2B5EF4-FFF2-40B4-BE49-F238E27FC236}">
              <a16:creationId xmlns:a16="http://schemas.microsoft.com/office/drawing/2014/main" id="{FEF7536C-619E-473C-8EFA-EE734E91D9F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00" name="AutoShape 31">
          <a:extLst>
            <a:ext uri="{FF2B5EF4-FFF2-40B4-BE49-F238E27FC236}">
              <a16:creationId xmlns:a16="http://schemas.microsoft.com/office/drawing/2014/main" id="{C8E72A0C-0D23-45D6-A888-8269A2FAA4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01" name="AutoShape 31">
          <a:extLst>
            <a:ext uri="{FF2B5EF4-FFF2-40B4-BE49-F238E27FC236}">
              <a16:creationId xmlns:a16="http://schemas.microsoft.com/office/drawing/2014/main" id="{E8049197-53C2-4530-AADA-73928F9AAD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02" name="AutoShape 31">
          <a:extLst>
            <a:ext uri="{FF2B5EF4-FFF2-40B4-BE49-F238E27FC236}">
              <a16:creationId xmlns:a16="http://schemas.microsoft.com/office/drawing/2014/main" id="{5272ED9B-6E01-45AF-BDC9-BE0B72585F9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03" name="AutoShape 31">
          <a:extLst>
            <a:ext uri="{FF2B5EF4-FFF2-40B4-BE49-F238E27FC236}">
              <a16:creationId xmlns:a16="http://schemas.microsoft.com/office/drawing/2014/main" id="{778FA321-A747-472D-85F2-3B8FD97F16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04" name="AutoShape 31">
          <a:extLst>
            <a:ext uri="{FF2B5EF4-FFF2-40B4-BE49-F238E27FC236}">
              <a16:creationId xmlns:a16="http://schemas.microsoft.com/office/drawing/2014/main" id="{27B1B1FE-A887-41BE-851D-EF17B71457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05" name="AutoShape 31">
          <a:extLst>
            <a:ext uri="{FF2B5EF4-FFF2-40B4-BE49-F238E27FC236}">
              <a16:creationId xmlns:a16="http://schemas.microsoft.com/office/drawing/2014/main" id="{C72791DA-0FD6-4BD0-AE5E-702DC841782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06" name="AutoShape 31">
          <a:extLst>
            <a:ext uri="{FF2B5EF4-FFF2-40B4-BE49-F238E27FC236}">
              <a16:creationId xmlns:a16="http://schemas.microsoft.com/office/drawing/2014/main" id="{F8E5B314-D8B6-431B-8D77-F4923036979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07" name="AutoShape 31">
          <a:extLst>
            <a:ext uri="{FF2B5EF4-FFF2-40B4-BE49-F238E27FC236}">
              <a16:creationId xmlns:a16="http://schemas.microsoft.com/office/drawing/2014/main" id="{9F41C4BA-BCE7-4C0A-A33A-DA54551313A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08" name="AutoShape 31">
          <a:extLst>
            <a:ext uri="{FF2B5EF4-FFF2-40B4-BE49-F238E27FC236}">
              <a16:creationId xmlns:a16="http://schemas.microsoft.com/office/drawing/2014/main" id="{FEFC7862-A8E6-4396-BEBB-47F298C4F88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09" name="AutoShape 31">
          <a:extLst>
            <a:ext uri="{FF2B5EF4-FFF2-40B4-BE49-F238E27FC236}">
              <a16:creationId xmlns:a16="http://schemas.microsoft.com/office/drawing/2014/main" id="{BD7EFBDC-C121-4E5B-8914-C772783C56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10" name="AutoShape 31">
          <a:extLst>
            <a:ext uri="{FF2B5EF4-FFF2-40B4-BE49-F238E27FC236}">
              <a16:creationId xmlns:a16="http://schemas.microsoft.com/office/drawing/2014/main" id="{F5BFD036-4ED5-4B94-8BEB-48A16CE2419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11" name="AutoShape 31">
          <a:extLst>
            <a:ext uri="{FF2B5EF4-FFF2-40B4-BE49-F238E27FC236}">
              <a16:creationId xmlns:a16="http://schemas.microsoft.com/office/drawing/2014/main" id="{A79837B5-A8F8-4F20-A4BF-632003A1E1C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12" name="AutoShape 31">
          <a:extLst>
            <a:ext uri="{FF2B5EF4-FFF2-40B4-BE49-F238E27FC236}">
              <a16:creationId xmlns:a16="http://schemas.microsoft.com/office/drawing/2014/main" id="{27478DF8-A461-4A34-933C-33417885A31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13" name="AutoShape 31">
          <a:extLst>
            <a:ext uri="{FF2B5EF4-FFF2-40B4-BE49-F238E27FC236}">
              <a16:creationId xmlns:a16="http://schemas.microsoft.com/office/drawing/2014/main" id="{5945AEA4-5BBB-4442-BE1D-8902F1F65D5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14" name="AutoShape 31">
          <a:extLst>
            <a:ext uri="{FF2B5EF4-FFF2-40B4-BE49-F238E27FC236}">
              <a16:creationId xmlns:a16="http://schemas.microsoft.com/office/drawing/2014/main" id="{50D3D54D-B34B-441B-9CD1-F1E8FFA352D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15" name="AutoShape 31">
          <a:extLst>
            <a:ext uri="{FF2B5EF4-FFF2-40B4-BE49-F238E27FC236}">
              <a16:creationId xmlns:a16="http://schemas.microsoft.com/office/drawing/2014/main" id="{3835E770-0EE7-4979-99D4-992C541A842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16" name="AutoShape 31">
          <a:extLst>
            <a:ext uri="{FF2B5EF4-FFF2-40B4-BE49-F238E27FC236}">
              <a16:creationId xmlns:a16="http://schemas.microsoft.com/office/drawing/2014/main" id="{C0BE71CD-8882-480F-A0FD-727F7F4D24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17" name="AutoShape 31">
          <a:extLst>
            <a:ext uri="{FF2B5EF4-FFF2-40B4-BE49-F238E27FC236}">
              <a16:creationId xmlns:a16="http://schemas.microsoft.com/office/drawing/2014/main" id="{CD154847-B141-4707-A8B3-B4B0E461E3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18" name="AutoShape 31">
          <a:extLst>
            <a:ext uri="{FF2B5EF4-FFF2-40B4-BE49-F238E27FC236}">
              <a16:creationId xmlns:a16="http://schemas.microsoft.com/office/drawing/2014/main" id="{8B6177AC-4683-4162-9B89-702E4AD1592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19" name="AutoShape 31">
          <a:extLst>
            <a:ext uri="{FF2B5EF4-FFF2-40B4-BE49-F238E27FC236}">
              <a16:creationId xmlns:a16="http://schemas.microsoft.com/office/drawing/2014/main" id="{1C1FFF36-3BF7-42CE-86C5-1FFFC4E073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20" name="AutoShape 31">
          <a:extLst>
            <a:ext uri="{FF2B5EF4-FFF2-40B4-BE49-F238E27FC236}">
              <a16:creationId xmlns:a16="http://schemas.microsoft.com/office/drawing/2014/main" id="{5B76FF74-5086-4AC0-93DB-C53CA911E6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21" name="AutoShape 31">
          <a:extLst>
            <a:ext uri="{FF2B5EF4-FFF2-40B4-BE49-F238E27FC236}">
              <a16:creationId xmlns:a16="http://schemas.microsoft.com/office/drawing/2014/main" id="{53141A00-B43B-4820-B49B-1C9825BF005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22" name="AutoShape 31">
          <a:extLst>
            <a:ext uri="{FF2B5EF4-FFF2-40B4-BE49-F238E27FC236}">
              <a16:creationId xmlns:a16="http://schemas.microsoft.com/office/drawing/2014/main" id="{2A09EE55-FFEF-420E-989C-7E96CE91007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23" name="AutoShape 31">
          <a:extLst>
            <a:ext uri="{FF2B5EF4-FFF2-40B4-BE49-F238E27FC236}">
              <a16:creationId xmlns:a16="http://schemas.microsoft.com/office/drawing/2014/main" id="{C51F5DD6-06C1-4C11-A7B2-CC6BC367CB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24" name="AutoShape 31">
          <a:extLst>
            <a:ext uri="{FF2B5EF4-FFF2-40B4-BE49-F238E27FC236}">
              <a16:creationId xmlns:a16="http://schemas.microsoft.com/office/drawing/2014/main" id="{A33BF31C-26B9-43F4-8470-691DAF00E03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25" name="AutoShape 31">
          <a:extLst>
            <a:ext uri="{FF2B5EF4-FFF2-40B4-BE49-F238E27FC236}">
              <a16:creationId xmlns:a16="http://schemas.microsoft.com/office/drawing/2014/main" id="{7A05F664-E6A5-4781-8196-5C2551DBC32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26" name="AutoShape 31">
          <a:extLst>
            <a:ext uri="{FF2B5EF4-FFF2-40B4-BE49-F238E27FC236}">
              <a16:creationId xmlns:a16="http://schemas.microsoft.com/office/drawing/2014/main" id="{D6954072-89B6-483B-8CEF-C5AF2B77A35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27" name="AutoShape 31">
          <a:extLst>
            <a:ext uri="{FF2B5EF4-FFF2-40B4-BE49-F238E27FC236}">
              <a16:creationId xmlns:a16="http://schemas.microsoft.com/office/drawing/2014/main" id="{390A8444-545E-4791-A990-D3861047E7F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28" name="AutoShape 31">
          <a:extLst>
            <a:ext uri="{FF2B5EF4-FFF2-40B4-BE49-F238E27FC236}">
              <a16:creationId xmlns:a16="http://schemas.microsoft.com/office/drawing/2014/main" id="{09C42B25-FBE6-4514-AAEE-E7DA6D2B6F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29" name="AutoShape 31">
          <a:extLst>
            <a:ext uri="{FF2B5EF4-FFF2-40B4-BE49-F238E27FC236}">
              <a16:creationId xmlns:a16="http://schemas.microsoft.com/office/drawing/2014/main" id="{BAEBC985-9DC5-4DDD-ABE4-D306AE8326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30" name="AutoShape 31">
          <a:extLst>
            <a:ext uri="{FF2B5EF4-FFF2-40B4-BE49-F238E27FC236}">
              <a16:creationId xmlns:a16="http://schemas.microsoft.com/office/drawing/2014/main" id="{BA6D8BEE-15D7-46BB-BD15-062400F805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31" name="AutoShape 31">
          <a:extLst>
            <a:ext uri="{FF2B5EF4-FFF2-40B4-BE49-F238E27FC236}">
              <a16:creationId xmlns:a16="http://schemas.microsoft.com/office/drawing/2014/main" id="{D54EBF5D-1DAF-47B3-83A7-886CF2A82D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32" name="AutoShape 31">
          <a:extLst>
            <a:ext uri="{FF2B5EF4-FFF2-40B4-BE49-F238E27FC236}">
              <a16:creationId xmlns:a16="http://schemas.microsoft.com/office/drawing/2014/main" id="{78363042-F2FC-488A-A59B-68C993FDEB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33" name="AutoShape 31">
          <a:extLst>
            <a:ext uri="{FF2B5EF4-FFF2-40B4-BE49-F238E27FC236}">
              <a16:creationId xmlns:a16="http://schemas.microsoft.com/office/drawing/2014/main" id="{3F147BF8-5ED3-4C6A-9A53-ECC5B61A46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34" name="AutoShape 31">
          <a:extLst>
            <a:ext uri="{FF2B5EF4-FFF2-40B4-BE49-F238E27FC236}">
              <a16:creationId xmlns:a16="http://schemas.microsoft.com/office/drawing/2014/main" id="{1C66B1E8-E5B1-4C31-9CB6-09AE3432077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35" name="AutoShape 31">
          <a:extLst>
            <a:ext uri="{FF2B5EF4-FFF2-40B4-BE49-F238E27FC236}">
              <a16:creationId xmlns:a16="http://schemas.microsoft.com/office/drawing/2014/main" id="{E8E859FC-B1FD-422F-94DE-1080CB3696F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36" name="AutoShape 31">
          <a:extLst>
            <a:ext uri="{FF2B5EF4-FFF2-40B4-BE49-F238E27FC236}">
              <a16:creationId xmlns:a16="http://schemas.microsoft.com/office/drawing/2014/main" id="{318405AD-3A18-43BF-A51A-3175CB22DAB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37" name="AutoShape 31">
          <a:extLst>
            <a:ext uri="{FF2B5EF4-FFF2-40B4-BE49-F238E27FC236}">
              <a16:creationId xmlns:a16="http://schemas.microsoft.com/office/drawing/2014/main" id="{70406F91-E83C-4B10-8DFA-65FD546797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38" name="AutoShape 31">
          <a:extLst>
            <a:ext uri="{FF2B5EF4-FFF2-40B4-BE49-F238E27FC236}">
              <a16:creationId xmlns:a16="http://schemas.microsoft.com/office/drawing/2014/main" id="{FC84E4CB-14A7-4603-B7D4-6DD9C9AD46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39" name="AutoShape 31">
          <a:extLst>
            <a:ext uri="{FF2B5EF4-FFF2-40B4-BE49-F238E27FC236}">
              <a16:creationId xmlns:a16="http://schemas.microsoft.com/office/drawing/2014/main" id="{A542E1C5-54DB-4C07-8A78-C6C34D28A6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40" name="AutoShape 31">
          <a:extLst>
            <a:ext uri="{FF2B5EF4-FFF2-40B4-BE49-F238E27FC236}">
              <a16:creationId xmlns:a16="http://schemas.microsoft.com/office/drawing/2014/main" id="{61B51566-3267-42DB-8841-FD41B48F5DB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41" name="AutoShape 31">
          <a:extLst>
            <a:ext uri="{FF2B5EF4-FFF2-40B4-BE49-F238E27FC236}">
              <a16:creationId xmlns:a16="http://schemas.microsoft.com/office/drawing/2014/main" id="{639D4206-B97D-4465-B890-83DE4499E5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42" name="AutoShape 31">
          <a:extLst>
            <a:ext uri="{FF2B5EF4-FFF2-40B4-BE49-F238E27FC236}">
              <a16:creationId xmlns:a16="http://schemas.microsoft.com/office/drawing/2014/main" id="{127A4010-143C-4B03-BA2A-25E12E4602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43" name="AutoShape 31">
          <a:extLst>
            <a:ext uri="{FF2B5EF4-FFF2-40B4-BE49-F238E27FC236}">
              <a16:creationId xmlns:a16="http://schemas.microsoft.com/office/drawing/2014/main" id="{B0B31FE0-CB33-4FC8-BB4B-94D86646449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44" name="AutoShape 31">
          <a:extLst>
            <a:ext uri="{FF2B5EF4-FFF2-40B4-BE49-F238E27FC236}">
              <a16:creationId xmlns:a16="http://schemas.microsoft.com/office/drawing/2014/main" id="{634AE0B9-DCE1-4D15-934F-CA4DBA49DB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45" name="AutoShape 31">
          <a:extLst>
            <a:ext uri="{FF2B5EF4-FFF2-40B4-BE49-F238E27FC236}">
              <a16:creationId xmlns:a16="http://schemas.microsoft.com/office/drawing/2014/main" id="{7634279E-60CF-42AE-877D-4E05783DC46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46" name="AutoShape 31">
          <a:extLst>
            <a:ext uri="{FF2B5EF4-FFF2-40B4-BE49-F238E27FC236}">
              <a16:creationId xmlns:a16="http://schemas.microsoft.com/office/drawing/2014/main" id="{BEE1E7D9-1792-48D0-A9EC-87F2222C70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47" name="AutoShape 31">
          <a:extLst>
            <a:ext uri="{FF2B5EF4-FFF2-40B4-BE49-F238E27FC236}">
              <a16:creationId xmlns:a16="http://schemas.microsoft.com/office/drawing/2014/main" id="{68993D8D-F403-43C7-9ADA-246F0485020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48" name="AutoShape 31">
          <a:extLst>
            <a:ext uri="{FF2B5EF4-FFF2-40B4-BE49-F238E27FC236}">
              <a16:creationId xmlns:a16="http://schemas.microsoft.com/office/drawing/2014/main" id="{BA2FDBF0-6242-450E-9965-A9995E39C1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49" name="AutoShape 31">
          <a:extLst>
            <a:ext uri="{FF2B5EF4-FFF2-40B4-BE49-F238E27FC236}">
              <a16:creationId xmlns:a16="http://schemas.microsoft.com/office/drawing/2014/main" id="{695FEDA1-98F9-4BFD-BF96-282C6C22FF0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50" name="AutoShape 31">
          <a:extLst>
            <a:ext uri="{FF2B5EF4-FFF2-40B4-BE49-F238E27FC236}">
              <a16:creationId xmlns:a16="http://schemas.microsoft.com/office/drawing/2014/main" id="{D3EF3B59-1EB5-4ABD-96DF-40448AEB5D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51" name="AutoShape 31">
          <a:extLst>
            <a:ext uri="{FF2B5EF4-FFF2-40B4-BE49-F238E27FC236}">
              <a16:creationId xmlns:a16="http://schemas.microsoft.com/office/drawing/2014/main" id="{0711EE29-AEE7-4853-937E-EEBDAADBA15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52" name="AutoShape 31">
          <a:extLst>
            <a:ext uri="{FF2B5EF4-FFF2-40B4-BE49-F238E27FC236}">
              <a16:creationId xmlns:a16="http://schemas.microsoft.com/office/drawing/2014/main" id="{51412D86-C807-4614-9E46-ABEEF08423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53" name="AutoShape 31">
          <a:extLst>
            <a:ext uri="{FF2B5EF4-FFF2-40B4-BE49-F238E27FC236}">
              <a16:creationId xmlns:a16="http://schemas.microsoft.com/office/drawing/2014/main" id="{3CFC67F0-A6E5-4025-9A3A-B52595B8D2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54" name="AutoShape 31">
          <a:extLst>
            <a:ext uri="{FF2B5EF4-FFF2-40B4-BE49-F238E27FC236}">
              <a16:creationId xmlns:a16="http://schemas.microsoft.com/office/drawing/2014/main" id="{D1497030-D259-41D7-AC35-AABB24EA31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55" name="AutoShape 31">
          <a:extLst>
            <a:ext uri="{FF2B5EF4-FFF2-40B4-BE49-F238E27FC236}">
              <a16:creationId xmlns:a16="http://schemas.microsoft.com/office/drawing/2014/main" id="{5D694066-8E59-4FD1-8338-0EA67D2659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56" name="AutoShape 31">
          <a:extLst>
            <a:ext uri="{FF2B5EF4-FFF2-40B4-BE49-F238E27FC236}">
              <a16:creationId xmlns:a16="http://schemas.microsoft.com/office/drawing/2014/main" id="{C9CCA05B-FB46-423C-8133-E876BCD641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57" name="AutoShape 31">
          <a:extLst>
            <a:ext uri="{FF2B5EF4-FFF2-40B4-BE49-F238E27FC236}">
              <a16:creationId xmlns:a16="http://schemas.microsoft.com/office/drawing/2014/main" id="{318C92C5-3880-45BD-84FA-E4ADF20F8B6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58" name="AutoShape 31">
          <a:extLst>
            <a:ext uri="{FF2B5EF4-FFF2-40B4-BE49-F238E27FC236}">
              <a16:creationId xmlns:a16="http://schemas.microsoft.com/office/drawing/2014/main" id="{A292A8B0-13F4-4A85-885A-C617114E3D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59" name="AutoShape 31">
          <a:extLst>
            <a:ext uri="{FF2B5EF4-FFF2-40B4-BE49-F238E27FC236}">
              <a16:creationId xmlns:a16="http://schemas.microsoft.com/office/drawing/2014/main" id="{AF22140B-2069-4966-97C1-33434FA001E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60" name="AutoShape 31">
          <a:extLst>
            <a:ext uri="{FF2B5EF4-FFF2-40B4-BE49-F238E27FC236}">
              <a16:creationId xmlns:a16="http://schemas.microsoft.com/office/drawing/2014/main" id="{49CC590A-BD20-437E-BC66-1261BE729C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61" name="AutoShape 31">
          <a:extLst>
            <a:ext uri="{FF2B5EF4-FFF2-40B4-BE49-F238E27FC236}">
              <a16:creationId xmlns:a16="http://schemas.microsoft.com/office/drawing/2014/main" id="{0B1B87C8-4FFC-4B0A-8841-97090E0C73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62" name="AutoShape 31">
          <a:extLst>
            <a:ext uri="{FF2B5EF4-FFF2-40B4-BE49-F238E27FC236}">
              <a16:creationId xmlns:a16="http://schemas.microsoft.com/office/drawing/2014/main" id="{913FA6B2-D29F-4C83-AF41-DC4B9663C4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63" name="AutoShape 31">
          <a:extLst>
            <a:ext uri="{FF2B5EF4-FFF2-40B4-BE49-F238E27FC236}">
              <a16:creationId xmlns:a16="http://schemas.microsoft.com/office/drawing/2014/main" id="{FC2E31DA-EA7C-420C-BBE5-79BA8784796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64" name="AutoShape 31">
          <a:extLst>
            <a:ext uri="{FF2B5EF4-FFF2-40B4-BE49-F238E27FC236}">
              <a16:creationId xmlns:a16="http://schemas.microsoft.com/office/drawing/2014/main" id="{85B6B287-AF34-4E11-8D58-3A21CB25394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65" name="AutoShape 31">
          <a:extLst>
            <a:ext uri="{FF2B5EF4-FFF2-40B4-BE49-F238E27FC236}">
              <a16:creationId xmlns:a16="http://schemas.microsoft.com/office/drawing/2014/main" id="{DA1D1107-2DC0-4D1E-9632-F69DAA74ED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66" name="AutoShape 31">
          <a:extLst>
            <a:ext uri="{FF2B5EF4-FFF2-40B4-BE49-F238E27FC236}">
              <a16:creationId xmlns:a16="http://schemas.microsoft.com/office/drawing/2014/main" id="{22A9F8BF-C515-4A00-B5C6-03CFE41CB8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67" name="AutoShape 31">
          <a:extLst>
            <a:ext uri="{FF2B5EF4-FFF2-40B4-BE49-F238E27FC236}">
              <a16:creationId xmlns:a16="http://schemas.microsoft.com/office/drawing/2014/main" id="{3648211B-F48E-4041-818D-DA8F94ED4F5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68" name="AutoShape 31">
          <a:extLst>
            <a:ext uri="{FF2B5EF4-FFF2-40B4-BE49-F238E27FC236}">
              <a16:creationId xmlns:a16="http://schemas.microsoft.com/office/drawing/2014/main" id="{989B9F22-D6D5-4CCE-8F33-479EE6251E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69" name="AutoShape 31">
          <a:extLst>
            <a:ext uri="{FF2B5EF4-FFF2-40B4-BE49-F238E27FC236}">
              <a16:creationId xmlns:a16="http://schemas.microsoft.com/office/drawing/2014/main" id="{34E5F7EE-16D1-41A8-BF87-327566649AC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70" name="AutoShape 31">
          <a:extLst>
            <a:ext uri="{FF2B5EF4-FFF2-40B4-BE49-F238E27FC236}">
              <a16:creationId xmlns:a16="http://schemas.microsoft.com/office/drawing/2014/main" id="{A5FA8F00-0758-413B-8D50-B4BA6882DB9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71" name="AutoShape 31">
          <a:extLst>
            <a:ext uri="{FF2B5EF4-FFF2-40B4-BE49-F238E27FC236}">
              <a16:creationId xmlns:a16="http://schemas.microsoft.com/office/drawing/2014/main" id="{2F633A63-9038-4382-AE44-B417764CEB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72" name="AutoShape 31">
          <a:extLst>
            <a:ext uri="{FF2B5EF4-FFF2-40B4-BE49-F238E27FC236}">
              <a16:creationId xmlns:a16="http://schemas.microsoft.com/office/drawing/2014/main" id="{3AE0CB96-D2A6-4360-B4BC-BBD385CCCD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73" name="AutoShape 31">
          <a:extLst>
            <a:ext uri="{FF2B5EF4-FFF2-40B4-BE49-F238E27FC236}">
              <a16:creationId xmlns:a16="http://schemas.microsoft.com/office/drawing/2014/main" id="{0E1703AD-C626-4BC8-8570-65D111F7D3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74" name="AutoShape 31">
          <a:extLst>
            <a:ext uri="{FF2B5EF4-FFF2-40B4-BE49-F238E27FC236}">
              <a16:creationId xmlns:a16="http://schemas.microsoft.com/office/drawing/2014/main" id="{B1D93EA9-5098-4A25-9A79-6F6B2475FB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75" name="AutoShape 31">
          <a:extLst>
            <a:ext uri="{FF2B5EF4-FFF2-40B4-BE49-F238E27FC236}">
              <a16:creationId xmlns:a16="http://schemas.microsoft.com/office/drawing/2014/main" id="{5F84A949-A1BC-4BFE-AE3A-5B3DD91F88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76" name="AutoShape 31">
          <a:extLst>
            <a:ext uri="{FF2B5EF4-FFF2-40B4-BE49-F238E27FC236}">
              <a16:creationId xmlns:a16="http://schemas.microsoft.com/office/drawing/2014/main" id="{3EF655E5-4258-4433-AE3C-754AA107322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77" name="AutoShape 31">
          <a:extLst>
            <a:ext uri="{FF2B5EF4-FFF2-40B4-BE49-F238E27FC236}">
              <a16:creationId xmlns:a16="http://schemas.microsoft.com/office/drawing/2014/main" id="{A29E5DCD-E1AD-42A4-A0D8-B72DA84743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78" name="AutoShape 31">
          <a:extLst>
            <a:ext uri="{FF2B5EF4-FFF2-40B4-BE49-F238E27FC236}">
              <a16:creationId xmlns:a16="http://schemas.microsoft.com/office/drawing/2014/main" id="{3EDCFACF-9D1C-4C37-87B6-3E0E333893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79" name="AutoShape 31">
          <a:extLst>
            <a:ext uri="{FF2B5EF4-FFF2-40B4-BE49-F238E27FC236}">
              <a16:creationId xmlns:a16="http://schemas.microsoft.com/office/drawing/2014/main" id="{4CE59E44-39F9-41DA-9865-CC8C43F453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80" name="AutoShape 31">
          <a:extLst>
            <a:ext uri="{FF2B5EF4-FFF2-40B4-BE49-F238E27FC236}">
              <a16:creationId xmlns:a16="http://schemas.microsoft.com/office/drawing/2014/main" id="{CC9739A8-59E1-47E0-B359-E40E5446E1C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81" name="AutoShape 31">
          <a:extLst>
            <a:ext uri="{FF2B5EF4-FFF2-40B4-BE49-F238E27FC236}">
              <a16:creationId xmlns:a16="http://schemas.microsoft.com/office/drawing/2014/main" id="{747233E5-281D-4A1D-9E36-99FE5D4AEB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82" name="AutoShape 31">
          <a:extLst>
            <a:ext uri="{FF2B5EF4-FFF2-40B4-BE49-F238E27FC236}">
              <a16:creationId xmlns:a16="http://schemas.microsoft.com/office/drawing/2014/main" id="{61DA0FBD-5F66-4C91-B2E6-A66BCD0F18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83" name="AutoShape 31">
          <a:extLst>
            <a:ext uri="{FF2B5EF4-FFF2-40B4-BE49-F238E27FC236}">
              <a16:creationId xmlns:a16="http://schemas.microsoft.com/office/drawing/2014/main" id="{45A5F633-C5FA-454C-8FF4-8EA76E3C1F9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84" name="AutoShape 31">
          <a:extLst>
            <a:ext uri="{FF2B5EF4-FFF2-40B4-BE49-F238E27FC236}">
              <a16:creationId xmlns:a16="http://schemas.microsoft.com/office/drawing/2014/main" id="{A480A744-D202-4B59-8569-DC25B4378D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85" name="AutoShape 31">
          <a:extLst>
            <a:ext uri="{FF2B5EF4-FFF2-40B4-BE49-F238E27FC236}">
              <a16:creationId xmlns:a16="http://schemas.microsoft.com/office/drawing/2014/main" id="{9C0D4CA8-0623-4E9B-820B-6B9BA88BBF5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86" name="AutoShape 31">
          <a:extLst>
            <a:ext uri="{FF2B5EF4-FFF2-40B4-BE49-F238E27FC236}">
              <a16:creationId xmlns:a16="http://schemas.microsoft.com/office/drawing/2014/main" id="{255DD42C-E8B8-48F1-840D-8667798CB8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87" name="AutoShape 31">
          <a:extLst>
            <a:ext uri="{FF2B5EF4-FFF2-40B4-BE49-F238E27FC236}">
              <a16:creationId xmlns:a16="http://schemas.microsoft.com/office/drawing/2014/main" id="{D5D99964-BB15-48CB-80E1-29497DB872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88" name="AutoShape 31">
          <a:extLst>
            <a:ext uri="{FF2B5EF4-FFF2-40B4-BE49-F238E27FC236}">
              <a16:creationId xmlns:a16="http://schemas.microsoft.com/office/drawing/2014/main" id="{0578726C-486E-4244-BCA3-23D1F6BA84A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89" name="AutoShape 31">
          <a:extLst>
            <a:ext uri="{FF2B5EF4-FFF2-40B4-BE49-F238E27FC236}">
              <a16:creationId xmlns:a16="http://schemas.microsoft.com/office/drawing/2014/main" id="{D9793C4D-963F-4FA3-A61A-F4F99824BE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90" name="AutoShape 31">
          <a:extLst>
            <a:ext uri="{FF2B5EF4-FFF2-40B4-BE49-F238E27FC236}">
              <a16:creationId xmlns:a16="http://schemas.microsoft.com/office/drawing/2014/main" id="{7D0592D0-F43F-4C08-AB81-3BD5EE25DA2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91" name="AutoShape 31">
          <a:extLst>
            <a:ext uri="{FF2B5EF4-FFF2-40B4-BE49-F238E27FC236}">
              <a16:creationId xmlns:a16="http://schemas.microsoft.com/office/drawing/2014/main" id="{DD1631C1-EDBB-4BA5-A1BA-C8ADB11FEA6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92" name="AutoShape 31">
          <a:extLst>
            <a:ext uri="{FF2B5EF4-FFF2-40B4-BE49-F238E27FC236}">
              <a16:creationId xmlns:a16="http://schemas.microsoft.com/office/drawing/2014/main" id="{39BA19E2-9BDE-4298-A667-ABCBF2C439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93" name="AutoShape 31">
          <a:extLst>
            <a:ext uri="{FF2B5EF4-FFF2-40B4-BE49-F238E27FC236}">
              <a16:creationId xmlns:a16="http://schemas.microsoft.com/office/drawing/2014/main" id="{B579746A-8A75-4EA6-AB75-6FD8649C16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94" name="AutoShape 31">
          <a:extLst>
            <a:ext uri="{FF2B5EF4-FFF2-40B4-BE49-F238E27FC236}">
              <a16:creationId xmlns:a16="http://schemas.microsoft.com/office/drawing/2014/main" id="{7538CAA4-52C1-486E-8612-08F951FB06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95" name="AutoShape 31">
          <a:extLst>
            <a:ext uri="{FF2B5EF4-FFF2-40B4-BE49-F238E27FC236}">
              <a16:creationId xmlns:a16="http://schemas.microsoft.com/office/drawing/2014/main" id="{B39CAE19-673C-473A-9D74-4CC447B19F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96" name="AutoShape 31">
          <a:extLst>
            <a:ext uri="{FF2B5EF4-FFF2-40B4-BE49-F238E27FC236}">
              <a16:creationId xmlns:a16="http://schemas.microsoft.com/office/drawing/2014/main" id="{1E665BC4-F0C8-4476-9CEA-DC6EDB9697D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97" name="AutoShape 31">
          <a:extLst>
            <a:ext uri="{FF2B5EF4-FFF2-40B4-BE49-F238E27FC236}">
              <a16:creationId xmlns:a16="http://schemas.microsoft.com/office/drawing/2014/main" id="{3F590BDA-7430-438B-9642-987923A98F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98" name="AutoShape 31">
          <a:extLst>
            <a:ext uri="{FF2B5EF4-FFF2-40B4-BE49-F238E27FC236}">
              <a16:creationId xmlns:a16="http://schemas.microsoft.com/office/drawing/2014/main" id="{A4EF55EA-47E4-4C9D-B53E-C7E6C2C6A7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299" name="AutoShape 31">
          <a:extLst>
            <a:ext uri="{FF2B5EF4-FFF2-40B4-BE49-F238E27FC236}">
              <a16:creationId xmlns:a16="http://schemas.microsoft.com/office/drawing/2014/main" id="{D7E23481-253D-418A-845C-0A6AF03C29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00" name="AutoShape 31">
          <a:extLst>
            <a:ext uri="{FF2B5EF4-FFF2-40B4-BE49-F238E27FC236}">
              <a16:creationId xmlns:a16="http://schemas.microsoft.com/office/drawing/2014/main" id="{6DDBC266-543C-4C8F-A258-9A4F617FE4C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01" name="AutoShape 31">
          <a:extLst>
            <a:ext uri="{FF2B5EF4-FFF2-40B4-BE49-F238E27FC236}">
              <a16:creationId xmlns:a16="http://schemas.microsoft.com/office/drawing/2014/main" id="{5DE253E7-C4EB-465D-817B-F2190A68FA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02" name="AutoShape 31">
          <a:extLst>
            <a:ext uri="{FF2B5EF4-FFF2-40B4-BE49-F238E27FC236}">
              <a16:creationId xmlns:a16="http://schemas.microsoft.com/office/drawing/2014/main" id="{3D1B1C70-C03E-4D95-BEEE-259093961F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03" name="AutoShape 31">
          <a:extLst>
            <a:ext uri="{FF2B5EF4-FFF2-40B4-BE49-F238E27FC236}">
              <a16:creationId xmlns:a16="http://schemas.microsoft.com/office/drawing/2014/main" id="{5C0AB449-8CE6-4D5E-ADF1-4094FE4CBB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04" name="AutoShape 31">
          <a:extLst>
            <a:ext uri="{FF2B5EF4-FFF2-40B4-BE49-F238E27FC236}">
              <a16:creationId xmlns:a16="http://schemas.microsoft.com/office/drawing/2014/main" id="{70C66E15-96B8-4DB6-95A8-1D99D28EC92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05" name="AutoShape 31">
          <a:extLst>
            <a:ext uri="{FF2B5EF4-FFF2-40B4-BE49-F238E27FC236}">
              <a16:creationId xmlns:a16="http://schemas.microsoft.com/office/drawing/2014/main" id="{919C63AC-C124-424E-8FAF-65E66B6D88F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06" name="AutoShape 31">
          <a:extLst>
            <a:ext uri="{FF2B5EF4-FFF2-40B4-BE49-F238E27FC236}">
              <a16:creationId xmlns:a16="http://schemas.microsoft.com/office/drawing/2014/main" id="{CF044B47-8792-41FC-BCD2-488FA2CABD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07" name="AutoShape 31">
          <a:extLst>
            <a:ext uri="{FF2B5EF4-FFF2-40B4-BE49-F238E27FC236}">
              <a16:creationId xmlns:a16="http://schemas.microsoft.com/office/drawing/2014/main" id="{F689BBD3-326C-48CB-B9EB-9018F05B904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08" name="AutoShape 31">
          <a:extLst>
            <a:ext uri="{FF2B5EF4-FFF2-40B4-BE49-F238E27FC236}">
              <a16:creationId xmlns:a16="http://schemas.microsoft.com/office/drawing/2014/main" id="{44E0AEBD-F5A1-4EB7-9208-4682D36205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09" name="AutoShape 31">
          <a:extLst>
            <a:ext uri="{FF2B5EF4-FFF2-40B4-BE49-F238E27FC236}">
              <a16:creationId xmlns:a16="http://schemas.microsoft.com/office/drawing/2014/main" id="{94BD1ED6-1AA0-4608-A6D1-D8B9250516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10" name="AutoShape 31">
          <a:extLst>
            <a:ext uri="{FF2B5EF4-FFF2-40B4-BE49-F238E27FC236}">
              <a16:creationId xmlns:a16="http://schemas.microsoft.com/office/drawing/2014/main" id="{93BF1465-E8FD-40E8-BD49-EEBA7D01DD9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11" name="AutoShape 31">
          <a:extLst>
            <a:ext uri="{FF2B5EF4-FFF2-40B4-BE49-F238E27FC236}">
              <a16:creationId xmlns:a16="http://schemas.microsoft.com/office/drawing/2014/main" id="{3ABD0E82-B3AD-4088-8E4A-9C7A74144CA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12" name="AutoShape 31">
          <a:extLst>
            <a:ext uri="{FF2B5EF4-FFF2-40B4-BE49-F238E27FC236}">
              <a16:creationId xmlns:a16="http://schemas.microsoft.com/office/drawing/2014/main" id="{F2197353-BC7B-4E51-9B82-DC24C5E91A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13" name="AutoShape 31">
          <a:extLst>
            <a:ext uri="{FF2B5EF4-FFF2-40B4-BE49-F238E27FC236}">
              <a16:creationId xmlns:a16="http://schemas.microsoft.com/office/drawing/2014/main" id="{BF5AB554-33BB-4654-B156-D0C739EF9C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14" name="AutoShape 31">
          <a:extLst>
            <a:ext uri="{FF2B5EF4-FFF2-40B4-BE49-F238E27FC236}">
              <a16:creationId xmlns:a16="http://schemas.microsoft.com/office/drawing/2014/main" id="{EFFE89C9-63D4-44F3-976E-F88DFD7A9F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15" name="AutoShape 31">
          <a:extLst>
            <a:ext uri="{FF2B5EF4-FFF2-40B4-BE49-F238E27FC236}">
              <a16:creationId xmlns:a16="http://schemas.microsoft.com/office/drawing/2014/main" id="{023AD810-243E-4FE1-8997-7727B9CA45E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16" name="AutoShape 31">
          <a:extLst>
            <a:ext uri="{FF2B5EF4-FFF2-40B4-BE49-F238E27FC236}">
              <a16:creationId xmlns:a16="http://schemas.microsoft.com/office/drawing/2014/main" id="{482035FD-9362-4B2D-9089-6815BD7D4B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17" name="AutoShape 31">
          <a:extLst>
            <a:ext uri="{FF2B5EF4-FFF2-40B4-BE49-F238E27FC236}">
              <a16:creationId xmlns:a16="http://schemas.microsoft.com/office/drawing/2014/main" id="{D2E1CBC5-25D6-4555-AE03-DA0015F6E66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18" name="AutoShape 31">
          <a:extLst>
            <a:ext uri="{FF2B5EF4-FFF2-40B4-BE49-F238E27FC236}">
              <a16:creationId xmlns:a16="http://schemas.microsoft.com/office/drawing/2014/main" id="{E1A9AB20-A24A-44B3-A8AF-90B17AB041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19" name="AutoShape 31">
          <a:extLst>
            <a:ext uri="{FF2B5EF4-FFF2-40B4-BE49-F238E27FC236}">
              <a16:creationId xmlns:a16="http://schemas.microsoft.com/office/drawing/2014/main" id="{27D290E7-76AF-4614-A03A-338F547DB4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20" name="AutoShape 31">
          <a:extLst>
            <a:ext uri="{FF2B5EF4-FFF2-40B4-BE49-F238E27FC236}">
              <a16:creationId xmlns:a16="http://schemas.microsoft.com/office/drawing/2014/main" id="{5E38008B-6E65-4743-826F-0B6A1B8969C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21" name="AutoShape 31">
          <a:extLst>
            <a:ext uri="{FF2B5EF4-FFF2-40B4-BE49-F238E27FC236}">
              <a16:creationId xmlns:a16="http://schemas.microsoft.com/office/drawing/2014/main" id="{D4DD72F3-AE6F-4B68-9C27-73E4BD02334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22" name="AutoShape 31">
          <a:extLst>
            <a:ext uri="{FF2B5EF4-FFF2-40B4-BE49-F238E27FC236}">
              <a16:creationId xmlns:a16="http://schemas.microsoft.com/office/drawing/2014/main" id="{F4980E90-20B1-40AA-9EEA-8F2ADF4B9CD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23" name="AutoShape 31">
          <a:extLst>
            <a:ext uri="{FF2B5EF4-FFF2-40B4-BE49-F238E27FC236}">
              <a16:creationId xmlns:a16="http://schemas.microsoft.com/office/drawing/2014/main" id="{4B7B6B47-11C9-4360-A4DC-0889646FFB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24" name="AutoShape 31">
          <a:extLst>
            <a:ext uri="{FF2B5EF4-FFF2-40B4-BE49-F238E27FC236}">
              <a16:creationId xmlns:a16="http://schemas.microsoft.com/office/drawing/2014/main" id="{7DF718FC-FC7E-4B00-839C-CE8C7676B8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25" name="AutoShape 31">
          <a:extLst>
            <a:ext uri="{FF2B5EF4-FFF2-40B4-BE49-F238E27FC236}">
              <a16:creationId xmlns:a16="http://schemas.microsoft.com/office/drawing/2014/main" id="{5BA91D62-E073-4C67-B07C-0C046F0A35E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26" name="AutoShape 31">
          <a:extLst>
            <a:ext uri="{FF2B5EF4-FFF2-40B4-BE49-F238E27FC236}">
              <a16:creationId xmlns:a16="http://schemas.microsoft.com/office/drawing/2014/main" id="{6DB30305-FB8E-4702-A831-43B20C67D11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27" name="AutoShape 31">
          <a:extLst>
            <a:ext uri="{FF2B5EF4-FFF2-40B4-BE49-F238E27FC236}">
              <a16:creationId xmlns:a16="http://schemas.microsoft.com/office/drawing/2014/main" id="{F390F4C3-EA0D-4392-8C35-3AB513E28D5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28" name="AutoShape 31">
          <a:extLst>
            <a:ext uri="{FF2B5EF4-FFF2-40B4-BE49-F238E27FC236}">
              <a16:creationId xmlns:a16="http://schemas.microsoft.com/office/drawing/2014/main" id="{70F80745-CCA2-433F-93BF-14C28BE5DC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29" name="AutoShape 31">
          <a:extLst>
            <a:ext uri="{FF2B5EF4-FFF2-40B4-BE49-F238E27FC236}">
              <a16:creationId xmlns:a16="http://schemas.microsoft.com/office/drawing/2014/main" id="{DEC8B040-A088-4F73-8585-2AAE8D7698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30" name="AutoShape 31">
          <a:extLst>
            <a:ext uri="{FF2B5EF4-FFF2-40B4-BE49-F238E27FC236}">
              <a16:creationId xmlns:a16="http://schemas.microsoft.com/office/drawing/2014/main" id="{0486278C-7D52-4626-8659-30224A11A4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31" name="AutoShape 31">
          <a:extLst>
            <a:ext uri="{FF2B5EF4-FFF2-40B4-BE49-F238E27FC236}">
              <a16:creationId xmlns:a16="http://schemas.microsoft.com/office/drawing/2014/main" id="{8D790448-B84F-4A36-A6D7-A8784A8922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32" name="AutoShape 31">
          <a:extLst>
            <a:ext uri="{FF2B5EF4-FFF2-40B4-BE49-F238E27FC236}">
              <a16:creationId xmlns:a16="http://schemas.microsoft.com/office/drawing/2014/main" id="{EE7F10A4-DC14-45F3-A1F5-FDF40AA528F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33" name="AutoShape 31">
          <a:extLst>
            <a:ext uri="{FF2B5EF4-FFF2-40B4-BE49-F238E27FC236}">
              <a16:creationId xmlns:a16="http://schemas.microsoft.com/office/drawing/2014/main" id="{14401665-7C02-41AD-A6F7-78717748620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34" name="AutoShape 31">
          <a:extLst>
            <a:ext uri="{FF2B5EF4-FFF2-40B4-BE49-F238E27FC236}">
              <a16:creationId xmlns:a16="http://schemas.microsoft.com/office/drawing/2014/main" id="{4625C925-CE37-4FB1-B716-9A75BB6917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35" name="AutoShape 31">
          <a:extLst>
            <a:ext uri="{FF2B5EF4-FFF2-40B4-BE49-F238E27FC236}">
              <a16:creationId xmlns:a16="http://schemas.microsoft.com/office/drawing/2014/main" id="{7445FD56-5656-4241-B994-4FF7759AE7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36" name="AutoShape 31">
          <a:extLst>
            <a:ext uri="{FF2B5EF4-FFF2-40B4-BE49-F238E27FC236}">
              <a16:creationId xmlns:a16="http://schemas.microsoft.com/office/drawing/2014/main" id="{B9B37CB1-3C33-4D89-8B4F-FA69E73F94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37" name="AutoShape 31">
          <a:extLst>
            <a:ext uri="{FF2B5EF4-FFF2-40B4-BE49-F238E27FC236}">
              <a16:creationId xmlns:a16="http://schemas.microsoft.com/office/drawing/2014/main" id="{868A8D8C-5393-474B-875B-7289D8EEE8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38" name="AutoShape 31">
          <a:extLst>
            <a:ext uri="{FF2B5EF4-FFF2-40B4-BE49-F238E27FC236}">
              <a16:creationId xmlns:a16="http://schemas.microsoft.com/office/drawing/2014/main" id="{513FCAF0-C14F-4DAA-9033-CC985ADA77E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39" name="AutoShape 31">
          <a:extLst>
            <a:ext uri="{FF2B5EF4-FFF2-40B4-BE49-F238E27FC236}">
              <a16:creationId xmlns:a16="http://schemas.microsoft.com/office/drawing/2014/main" id="{90B796BE-D8AC-44C4-BD3C-E05DEC445F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40" name="AutoShape 31">
          <a:extLst>
            <a:ext uri="{FF2B5EF4-FFF2-40B4-BE49-F238E27FC236}">
              <a16:creationId xmlns:a16="http://schemas.microsoft.com/office/drawing/2014/main" id="{CFBA303E-B89F-46A4-9D28-9DAFC2D0D4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41" name="AutoShape 31">
          <a:extLst>
            <a:ext uri="{FF2B5EF4-FFF2-40B4-BE49-F238E27FC236}">
              <a16:creationId xmlns:a16="http://schemas.microsoft.com/office/drawing/2014/main" id="{90EE0E08-11F7-4618-B07D-896280162E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42" name="AutoShape 31">
          <a:extLst>
            <a:ext uri="{FF2B5EF4-FFF2-40B4-BE49-F238E27FC236}">
              <a16:creationId xmlns:a16="http://schemas.microsoft.com/office/drawing/2014/main" id="{FAEF6C43-EB90-4B25-8AE0-2C85CFE16D4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43" name="AutoShape 31">
          <a:extLst>
            <a:ext uri="{FF2B5EF4-FFF2-40B4-BE49-F238E27FC236}">
              <a16:creationId xmlns:a16="http://schemas.microsoft.com/office/drawing/2014/main" id="{79160897-0697-4712-AE16-FA17E4FE68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44" name="AutoShape 31">
          <a:extLst>
            <a:ext uri="{FF2B5EF4-FFF2-40B4-BE49-F238E27FC236}">
              <a16:creationId xmlns:a16="http://schemas.microsoft.com/office/drawing/2014/main" id="{2BC9080D-9B27-4142-9B91-DCF10253B7F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45" name="AutoShape 31">
          <a:extLst>
            <a:ext uri="{FF2B5EF4-FFF2-40B4-BE49-F238E27FC236}">
              <a16:creationId xmlns:a16="http://schemas.microsoft.com/office/drawing/2014/main" id="{921BB9E8-A6EB-4993-968E-F3CD6F297B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46" name="AutoShape 31">
          <a:extLst>
            <a:ext uri="{FF2B5EF4-FFF2-40B4-BE49-F238E27FC236}">
              <a16:creationId xmlns:a16="http://schemas.microsoft.com/office/drawing/2014/main" id="{A133E7AE-6EBF-40D8-8B20-CB78BF46D3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47" name="AutoShape 31">
          <a:extLst>
            <a:ext uri="{FF2B5EF4-FFF2-40B4-BE49-F238E27FC236}">
              <a16:creationId xmlns:a16="http://schemas.microsoft.com/office/drawing/2014/main" id="{CC68A955-D3BC-42ED-9C7D-58A8B4F7CA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48" name="AutoShape 31">
          <a:extLst>
            <a:ext uri="{FF2B5EF4-FFF2-40B4-BE49-F238E27FC236}">
              <a16:creationId xmlns:a16="http://schemas.microsoft.com/office/drawing/2014/main" id="{979BD50E-4033-4305-89B6-139C95C4A54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49" name="AutoShape 31">
          <a:extLst>
            <a:ext uri="{FF2B5EF4-FFF2-40B4-BE49-F238E27FC236}">
              <a16:creationId xmlns:a16="http://schemas.microsoft.com/office/drawing/2014/main" id="{D1504760-429F-40A7-B3AB-218B4CF2EA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50" name="AutoShape 31">
          <a:extLst>
            <a:ext uri="{FF2B5EF4-FFF2-40B4-BE49-F238E27FC236}">
              <a16:creationId xmlns:a16="http://schemas.microsoft.com/office/drawing/2014/main" id="{6232BDE8-C442-4B3C-9818-0C4B69D162D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51" name="AutoShape 31">
          <a:extLst>
            <a:ext uri="{FF2B5EF4-FFF2-40B4-BE49-F238E27FC236}">
              <a16:creationId xmlns:a16="http://schemas.microsoft.com/office/drawing/2014/main" id="{F49955CF-FE4D-4F06-8A03-E42A4A3ADF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52" name="AutoShape 31">
          <a:extLst>
            <a:ext uri="{FF2B5EF4-FFF2-40B4-BE49-F238E27FC236}">
              <a16:creationId xmlns:a16="http://schemas.microsoft.com/office/drawing/2014/main" id="{632112BE-73AE-406F-8FD3-752B42DFF7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53" name="AutoShape 31">
          <a:extLst>
            <a:ext uri="{FF2B5EF4-FFF2-40B4-BE49-F238E27FC236}">
              <a16:creationId xmlns:a16="http://schemas.microsoft.com/office/drawing/2014/main" id="{C476A706-CD8D-4FE8-A953-DC87DE2F5A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54" name="AutoShape 31">
          <a:extLst>
            <a:ext uri="{FF2B5EF4-FFF2-40B4-BE49-F238E27FC236}">
              <a16:creationId xmlns:a16="http://schemas.microsoft.com/office/drawing/2014/main" id="{E6ABCF12-4C45-4E37-8B82-23E1084B59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55" name="AutoShape 31">
          <a:extLst>
            <a:ext uri="{FF2B5EF4-FFF2-40B4-BE49-F238E27FC236}">
              <a16:creationId xmlns:a16="http://schemas.microsoft.com/office/drawing/2014/main" id="{02EE554C-98D0-46F8-9281-ED7FA407B1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56" name="AutoShape 31">
          <a:extLst>
            <a:ext uri="{FF2B5EF4-FFF2-40B4-BE49-F238E27FC236}">
              <a16:creationId xmlns:a16="http://schemas.microsoft.com/office/drawing/2014/main" id="{77FFC8F2-6537-4BF7-BCFD-9359589412E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57" name="AutoShape 31">
          <a:extLst>
            <a:ext uri="{FF2B5EF4-FFF2-40B4-BE49-F238E27FC236}">
              <a16:creationId xmlns:a16="http://schemas.microsoft.com/office/drawing/2014/main" id="{7643194C-D778-487B-877A-DC43F57F2C0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58" name="AutoShape 31">
          <a:extLst>
            <a:ext uri="{FF2B5EF4-FFF2-40B4-BE49-F238E27FC236}">
              <a16:creationId xmlns:a16="http://schemas.microsoft.com/office/drawing/2014/main" id="{2744196F-8AE7-4F7A-9218-A47C492E6C2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59" name="AutoShape 31">
          <a:extLst>
            <a:ext uri="{FF2B5EF4-FFF2-40B4-BE49-F238E27FC236}">
              <a16:creationId xmlns:a16="http://schemas.microsoft.com/office/drawing/2014/main" id="{695B9E65-1A3C-408F-BF2C-C3DBA4320C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60" name="AutoShape 31">
          <a:extLst>
            <a:ext uri="{FF2B5EF4-FFF2-40B4-BE49-F238E27FC236}">
              <a16:creationId xmlns:a16="http://schemas.microsoft.com/office/drawing/2014/main" id="{BA1BDDFE-3F26-483F-AFF8-9FFFF4650C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61" name="AutoShape 31">
          <a:extLst>
            <a:ext uri="{FF2B5EF4-FFF2-40B4-BE49-F238E27FC236}">
              <a16:creationId xmlns:a16="http://schemas.microsoft.com/office/drawing/2014/main" id="{0C9B9391-61ED-4D61-B372-D4223643DA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62" name="AutoShape 31">
          <a:extLst>
            <a:ext uri="{FF2B5EF4-FFF2-40B4-BE49-F238E27FC236}">
              <a16:creationId xmlns:a16="http://schemas.microsoft.com/office/drawing/2014/main" id="{926D775D-501C-4ACA-B553-C4F53C21FF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63" name="AutoShape 31">
          <a:extLst>
            <a:ext uri="{FF2B5EF4-FFF2-40B4-BE49-F238E27FC236}">
              <a16:creationId xmlns:a16="http://schemas.microsoft.com/office/drawing/2014/main" id="{78A9A8C7-7D87-4B8D-8EEE-9D05DC12539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64" name="AutoShape 31">
          <a:extLst>
            <a:ext uri="{FF2B5EF4-FFF2-40B4-BE49-F238E27FC236}">
              <a16:creationId xmlns:a16="http://schemas.microsoft.com/office/drawing/2014/main" id="{968CA977-17D9-42C5-9F9D-D7971DE0AD2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65" name="AutoShape 31">
          <a:extLst>
            <a:ext uri="{FF2B5EF4-FFF2-40B4-BE49-F238E27FC236}">
              <a16:creationId xmlns:a16="http://schemas.microsoft.com/office/drawing/2014/main" id="{4AA3C97D-CC73-4593-B0F8-0EEC7C8745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66" name="AutoShape 31">
          <a:extLst>
            <a:ext uri="{FF2B5EF4-FFF2-40B4-BE49-F238E27FC236}">
              <a16:creationId xmlns:a16="http://schemas.microsoft.com/office/drawing/2014/main" id="{E7F78DEB-B6DE-45CC-A174-7BB7C7EC85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67" name="AutoShape 31">
          <a:extLst>
            <a:ext uri="{FF2B5EF4-FFF2-40B4-BE49-F238E27FC236}">
              <a16:creationId xmlns:a16="http://schemas.microsoft.com/office/drawing/2014/main" id="{CAA9DC49-4181-4CF8-94ED-F6D9B4495A9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68" name="AutoShape 31">
          <a:extLst>
            <a:ext uri="{FF2B5EF4-FFF2-40B4-BE49-F238E27FC236}">
              <a16:creationId xmlns:a16="http://schemas.microsoft.com/office/drawing/2014/main" id="{69F2EAD7-92A6-419D-B67E-1447576948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69" name="AutoShape 31">
          <a:extLst>
            <a:ext uri="{FF2B5EF4-FFF2-40B4-BE49-F238E27FC236}">
              <a16:creationId xmlns:a16="http://schemas.microsoft.com/office/drawing/2014/main" id="{1C7BBF80-5406-4B1B-B548-C3350E4BC72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70" name="AutoShape 31">
          <a:extLst>
            <a:ext uri="{FF2B5EF4-FFF2-40B4-BE49-F238E27FC236}">
              <a16:creationId xmlns:a16="http://schemas.microsoft.com/office/drawing/2014/main" id="{60D60F1B-8E33-46F0-B315-9DD27684A7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71" name="AutoShape 31">
          <a:extLst>
            <a:ext uri="{FF2B5EF4-FFF2-40B4-BE49-F238E27FC236}">
              <a16:creationId xmlns:a16="http://schemas.microsoft.com/office/drawing/2014/main" id="{55F064A9-2BE6-4242-BB1B-2B7A4195FD9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72" name="AutoShape 31">
          <a:extLst>
            <a:ext uri="{FF2B5EF4-FFF2-40B4-BE49-F238E27FC236}">
              <a16:creationId xmlns:a16="http://schemas.microsoft.com/office/drawing/2014/main" id="{8B24739A-121E-4AE2-A914-7A574B2B632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73" name="AutoShape 31">
          <a:extLst>
            <a:ext uri="{FF2B5EF4-FFF2-40B4-BE49-F238E27FC236}">
              <a16:creationId xmlns:a16="http://schemas.microsoft.com/office/drawing/2014/main" id="{6AF59612-89E5-4094-BF1F-38552EAF15F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74" name="AutoShape 31">
          <a:extLst>
            <a:ext uri="{FF2B5EF4-FFF2-40B4-BE49-F238E27FC236}">
              <a16:creationId xmlns:a16="http://schemas.microsoft.com/office/drawing/2014/main" id="{6A5335F8-3E7C-4AD6-990B-CA0AC87474F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75" name="AutoShape 31">
          <a:extLst>
            <a:ext uri="{FF2B5EF4-FFF2-40B4-BE49-F238E27FC236}">
              <a16:creationId xmlns:a16="http://schemas.microsoft.com/office/drawing/2014/main" id="{06FFF365-CF70-46F7-94A4-1293B3428F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76" name="AutoShape 31">
          <a:extLst>
            <a:ext uri="{FF2B5EF4-FFF2-40B4-BE49-F238E27FC236}">
              <a16:creationId xmlns:a16="http://schemas.microsoft.com/office/drawing/2014/main" id="{9569B6E9-0893-404F-8132-4F9C224820F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77" name="AutoShape 31">
          <a:extLst>
            <a:ext uri="{FF2B5EF4-FFF2-40B4-BE49-F238E27FC236}">
              <a16:creationId xmlns:a16="http://schemas.microsoft.com/office/drawing/2014/main" id="{6C2128A2-EB92-4C97-BEE4-1030CCD15B9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78" name="AutoShape 31">
          <a:extLst>
            <a:ext uri="{FF2B5EF4-FFF2-40B4-BE49-F238E27FC236}">
              <a16:creationId xmlns:a16="http://schemas.microsoft.com/office/drawing/2014/main" id="{7FD8C5DD-626F-4262-8581-CCC3D05BBA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79" name="AutoShape 31">
          <a:extLst>
            <a:ext uri="{FF2B5EF4-FFF2-40B4-BE49-F238E27FC236}">
              <a16:creationId xmlns:a16="http://schemas.microsoft.com/office/drawing/2014/main" id="{9341139A-EAF0-412E-8D0A-D51A661C1DF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80" name="AutoShape 31">
          <a:extLst>
            <a:ext uri="{FF2B5EF4-FFF2-40B4-BE49-F238E27FC236}">
              <a16:creationId xmlns:a16="http://schemas.microsoft.com/office/drawing/2014/main" id="{BD13DBA7-E8E4-4A94-AC01-DE25F69ED31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81" name="AutoShape 31">
          <a:extLst>
            <a:ext uri="{FF2B5EF4-FFF2-40B4-BE49-F238E27FC236}">
              <a16:creationId xmlns:a16="http://schemas.microsoft.com/office/drawing/2014/main" id="{8303723C-8073-4009-AC2C-C864B32CF23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82" name="AutoShape 31">
          <a:extLst>
            <a:ext uri="{FF2B5EF4-FFF2-40B4-BE49-F238E27FC236}">
              <a16:creationId xmlns:a16="http://schemas.microsoft.com/office/drawing/2014/main" id="{93D7BA9C-4C80-4739-8621-A1036F445D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83" name="AutoShape 31">
          <a:extLst>
            <a:ext uri="{FF2B5EF4-FFF2-40B4-BE49-F238E27FC236}">
              <a16:creationId xmlns:a16="http://schemas.microsoft.com/office/drawing/2014/main" id="{C722015A-30DE-40ED-9CB3-842CE6F9FC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84" name="AutoShape 31">
          <a:extLst>
            <a:ext uri="{FF2B5EF4-FFF2-40B4-BE49-F238E27FC236}">
              <a16:creationId xmlns:a16="http://schemas.microsoft.com/office/drawing/2014/main" id="{E3EDE5E0-6072-485D-B00C-F8757689AD4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85" name="AutoShape 31">
          <a:extLst>
            <a:ext uri="{FF2B5EF4-FFF2-40B4-BE49-F238E27FC236}">
              <a16:creationId xmlns:a16="http://schemas.microsoft.com/office/drawing/2014/main" id="{AE0A3807-D21F-4999-B5A6-AEF303CE08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86" name="AutoShape 31">
          <a:extLst>
            <a:ext uri="{FF2B5EF4-FFF2-40B4-BE49-F238E27FC236}">
              <a16:creationId xmlns:a16="http://schemas.microsoft.com/office/drawing/2014/main" id="{D613B7E8-6FF0-4BBA-AE9E-69D638FCD90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87" name="AutoShape 31">
          <a:extLst>
            <a:ext uri="{FF2B5EF4-FFF2-40B4-BE49-F238E27FC236}">
              <a16:creationId xmlns:a16="http://schemas.microsoft.com/office/drawing/2014/main" id="{BA0AEABE-F0E5-4579-BE29-BAEE139DF07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88" name="AutoShape 31">
          <a:extLst>
            <a:ext uri="{FF2B5EF4-FFF2-40B4-BE49-F238E27FC236}">
              <a16:creationId xmlns:a16="http://schemas.microsoft.com/office/drawing/2014/main" id="{6B4B53F5-83E2-4CE6-9F81-6E1C8A750D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89" name="AutoShape 31">
          <a:extLst>
            <a:ext uri="{FF2B5EF4-FFF2-40B4-BE49-F238E27FC236}">
              <a16:creationId xmlns:a16="http://schemas.microsoft.com/office/drawing/2014/main" id="{6FAEBEB5-EFDD-44E7-A640-1C30079A1C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90" name="AutoShape 31">
          <a:extLst>
            <a:ext uri="{FF2B5EF4-FFF2-40B4-BE49-F238E27FC236}">
              <a16:creationId xmlns:a16="http://schemas.microsoft.com/office/drawing/2014/main" id="{B2C33C83-2F82-43E7-94B0-5A3B9FE753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91" name="AutoShape 31">
          <a:extLst>
            <a:ext uri="{FF2B5EF4-FFF2-40B4-BE49-F238E27FC236}">
              <a16:creationId xmlns:a16="http://schemas.microsoft.com/office/drawing/2014/main" id="{4D3314E7-9695-490D-9D52-2E7D23D1A6D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92" name="AutoShape 31">
          <a:extLst>
            <a:ext uri="{FF2B5EF4-FFF2-40B4-BE49-F238E27FC236}">
              <a16:creationId xmlns:a16="http://schemas.microsoft.com/office/drawing/2014/main" id="{9F335900-5DC4-4133-97F9-A660CFD6BE5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93" name="AutoShape 31">
          <a:extLst>
            <a:ext uri="{FF2B5EF4-FFF2-40B4-BE49-F238E27FC236}">
              <a16:creationId xmlns:a16="http://schemas.microsoft.com/office/drawing/2014/main" id="{C2192BC2-E81A-4700-9799-E28FC290038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94" name="AutoShape 31">
          <a:extLst>
            <a:ext uri="{FF2B5EF4-FFF2-40B4-BE49-F238E27FC236}">
              <a16:creationId xmlns:a16="http://schemas.microsoft.com/office/drawing/2014/main" id="{CFB3BE4E-6B60-493E-815E-F999461DA6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95" name="AutoShape 31">
          <a:extLst>
            <a:ext uri="{FF2B5EF4-FFF2-40B4-BE49-F238E27FC236}">
              <a16:creationId xmlns:a16="http://schemas.microsoft.com/office/drawing/2014/main" id="{428234F5-1D9E-479A-9BB8-A0F85CBECD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10396" name="AutoShape 31">
          <a:extLst>
            <a:ext uri="{FF2B5EF4-FFF2-40B4-BE49-F238E27FC236}">
              <a16:creationId xmlns:a16="http://schemas.microsoft.com/office/drawing/2014/main" id="{F42EE537-2E07-42F2-97A4-6086CF3BB3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12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153</xdr:row>
      <xdr:rowOff>0</xdr:rowOff>
    </xdr:from>
    <xdr:ext cx="304800" cy="304800"/>
    <xdr:sp macro="" textlink="">
      <xdr:nvSpPr>
        <xdr:cNvPr id="10397" name="AutoShape 31">
          <a:extLst>
            <a:ext uri="{FF2B5EF4-FFF2-40B4-BE49-F238E27FC236}">
              <a16:creationId xmlns:a16="http://schemas.microsoft.com/office/drawing/2014/main" id="{D228B3C8-8C51-437B-99F3-B26D96552738}"/>
            </a:ext>
          </a:extLst>
        </xdr:cNvPr>
        <xdr:cNvSpPr>
          <a:spLocks noChangeAspect="1" noChangeArrowheads="1"/>
        </xdr:cNvSpPr>
      </xdr:nvSpPr>
      <xdr:spPr bwMode="auto">
        <a:xfrm>
          <a:off x="9010650" y="2468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153</xdr:row>
      <xdr:rowOff>0</xdr:rowOff>
    </xdr:from>
    <xdr:ext cx="304800" cy="304800"/>
    <xdr:sp macro="" textlink="">
      <xdr:nvSpPr>
        <xdr:cNvPr id="10398" name="AutoShape 31">
          <a:extLst>
            <a:ext uri="{FF2B5EF4-FFF2-40B4-BE49-F238E27FC236}">
              <a16:creationId xmlns:a16="http://schemas.microsoft.com/office/drawing/2014/main" id="{18F5C776-4A12-438E-9514-B50847BD9761}"/>
            </a:ext>
          </a:extLst>
        </xdr:cNvPr>
        <xdr:cNvSpPr>
          <a:spLocks noChangeAspect="1" noChangeArrowheads="1"/>
        </xdr:cNvSpPr>
      </xdr:nvSpPr>
      <xdr:spPr bwMode="auto">
        <a:xfrm>
          <a:off x="9010650" y="2468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153</xdr:row>
      <xdr:rowOff>0</xdr:rowOff>
    </xdr:from>
    <xdr:ext cx="304800" cy="304800"/>
    <xdr:sp macro="" textlink="">
      <xdr:nvSpPr>
        <xdr:cNvPr id="10399" name="AutoShape 31">
          <a:extLst>
            <a:ext uri="{FF2B5EF4-FFF2-40B4-BE49-F238E27FC236}">
              <a16:creationId xmlns:a16="http://schemas.microsoft.com/office/drawing/2014/main" id="{9B41C0DD-B56F-4984-BA32-3EAF3AD39C9F}"/>
            </a:ext>
          </a:extLst>
        </xdr:cNvPr>
        <xdr:cNvSpPr>
          <a:spLocks noChangeAspect="1" noChangeArrowheads="1"/>
        </xdr:cNvSpPr>
      </xdr:nvSpPr>
      <xdr:spPr bwMode="auto">
        <a:xfrm>
          <a:off x="10191750" y="2468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153</xdr:row>
      <xdr:rowOff>0</xdr:rowOff>
    </xdr:from>
    <xdr:ext cx="304800" cy="304800"/>
    <xdr:sp macro="" textlink="">
      <xdr:nvSpPr>
        <xdr:cNvPr id="10400" name="AutoShape 31">
          <a:extLst>
            <a:ext uri="{FF2B5EF4-FFF2-40B4-BE49-F238E27FC236}">
              <a16:creationId xmlns:a16="http://schemas.microsoft.com/office/drawing/2014/main" id="{9D78A379-F6C0-4A6F-9290-4BB1169861E5}"/>
            </a:ext>
          </a:extLst>
        </xdr:cNvPr>
        <xdr:cNvSpPr>
          <a:spLocks noChangeAspect="1" noChangeArrowheads="1"/>
        </xdr:cNvSpPr>
      </xdr:nvSpPr>
      <xdr:spPr bwMode="auto">
        <a:xfrm>
          <a:off x="10191750" y="2468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153</xdr:row>
      <xdr:rowOff>0</xdr:rowOff>
    </xdr:from>
    <xdr:ext cx="304800" cy="304800"/>
    <xdr:sp macro="" textlink="">
      <xdr:nvSpPr>
        <xdr:cNvPr id="10401" name="AutoShape 31">
          <a:extLst>
            <a:ext uri="{FF2B5EF4-FFF2-40B4-BE49-F238E27FC236}">
              <a16:creationId xmlns:a16="http://schemas.microsoft.com/office/drawing/2014/main" id="{BC41A177-1F5B-40BA-A771-7CA8B6976970}"/>
            </a:ext>
          </a:extLst>
        </xdr:cNvPr>
        <xdr:cNvSpPr>
          <a:spLocks noChangeAspect="1" noChangeArrowheads="1"/>
        </xdr:cNvSpPr>
      </xdr:nvSpPr>
      <xdr:spPr bwMode="auto">
        <a:xfrm>
          <a:off x="10191750" y="2468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153</xdr:row>
      <xdr:rowOff>0</xdr:rowOff>
    </xdr:from>
    <xdr:ext cx="304800" cy="304800"/>
    <xdr:sp macro="" textlink="">
      <xdr:nvSpPr>
        <xdr:cNvPr id="10402" name="AutoShape 31">
          <a:extLst>
            <a:ext uri="{FF2B5EF4-FFF2-40B4-BE49-F238E27FC236}">
              <a16:creationId xmlns:a16="http://schemas.microsoft.com/office/drawing/2014/main" id="{C59A8D86-E01D-4CD7-9242-093364A58448}"/>
            </a:ext>
          </a:extLst>
        </xdr:cNvPr>
        <xdr:cNvSpPr>
          <a:spLocks noChangeAspect="1" noChangeArrowheads="1"/>
        </xdr:cNvSpPr>
      </xdr:nvSpPr>
      <xdr:spPr bwMode="auto">
        <a:xfrm>
          <a:off x="10191750" y="2468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153</xdr:row>
      <xdr:rowOff>0</xdr:rowOff>
    </xdr:from>
    <xdr:ext cx="304800" cy="304800"/>
    <xdr:sp macro="" textlink="">
      <xdr:nvSpPr>
        <xdr:cNvPr id="10403" name="AutoShape 31">
          <a:extLst>
            <a:ext uri="{FF2B5EF4-FFF2-40B4-BE49-F238E27FC236}">
              <a16:creationId xmlns:a16="http://schemas.microsoft.com/office/drawing/2014/main" id="{8FBF6958-51E0-4264-AFC2-1CFF54D73524}"/>
            </a:ext>
          </a:extLst>
        </xdr:cNvPr>
        <xdr:cNvSpPr>
          <a:spLocks noChangeAspect="1" noChangeArrowheads="1"/>
        </xdr:cNvSpPr>
      </xdr:nvSpPr>
      <xdr:spPr bwMode="auto">
        <a:xfrm>
          <a:off x="10191750" y="2468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printerSettings" Target="../printerSettings/printerSettings10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3.bin"/><Relationship Id="rId1" Type="http://schemas.openxmlformats.org/officeDocument/2006/relationships/printerSettings" Target="../printerSettings/printerSettings1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6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Planilha3"/>
  <dimension ref="A1:AN47"/>
  <sheetViews>
    <sheetView showGridLines="0" showZeros="0" zoomScale="85" zoomScaleNormal="85" workbookViewId="0">
      <pane ySplit="1" topLeftCell="A2" activePane="bottomLeft" state="frozen"/>
      <selection activeCell="A2" sqref="A2"/>
      <selection pane="bottomLeft" activeCell="A15" sqref="A2:XFD15"/>
    </sheetView>
  </sheetViews>
  <sheetFormatPr defaultColWidth="10.5703125" defaultRowHeight="12.75" x14ac:dyDescent="0.25"/>
  <cols>
    <col min="1" max="1" width="27.85546875" style="6" customWidth="1"/>
    <col min="2" max="2" width="100.7109375" style="6" customWidth="1"/>
    <col min="3" max="3" width="28.7109375" style="6" customWidth="1"/>
    <col min="4" max="4" width="21.28515625" style="6" customWidth="1"/>
    <col min="5" max="5" width="24.7109375" style="6" customWidth="1"/>
    <col min="6" max="6" width="23.5703125" style="6" customWidth="1"/>
    <col min="7" max="7" width="23.7109375" style="6" customWidth="1"/>
    <col min="8" max="8" width="22.7109375" style="6" customWidth="1"/>
    <col min="9" max="9" width="13.85546875" style="6" customWidth="1"/>
    <col min="10" max="10" width="30.28515625" style="87" customWidth="1"/>
    <col min="11" max="11" width="29.7109375" style="87" customWidth="1"/>
    <col min="12" max="12" width="29.28515625" style="87" customWidth="1"/>
    <col min="13" max="13" width="35.28515625" style="6" customWidth="1"/>
    <col min="14" max="14" width="33.85546875" style="87" customWidth="1"/>
    <col min="15" max="15" width="14.7109375" style="6" customWidth="1"/>
    <col min="16" max="16" width="18.28515625" style="6" customWidth="1"/>
    <col min="17" max="17" width="17.7109375" style="6" customWidth="1"/>
    <col min="18" max="18" width="10.28515625" style="6" customWidth="1"/>
    <col min="19" max="19" width="26" style="6" customWidth="1"/>
    <col min="20" max="20" width="22.7109375" style="6" customWidth="1"/>
    <col min="21" max="21" width="26.5703125" style="6" customWidth="1"/>
    <col min="22" max="22" width="26.28515625" style="6" customWidth="1"/>
    <col min="23" max="23" width="27.85546875" style="6" customWidth="1"/>
    <col min="24" max="24" width="7.7109375" style="6" customWidth="1"/>
    <col min="25" max="25" width="9.7109375" style="6" customWidth="1"/>
    <col min="26" max="26" width="34" style="110" customWidth="1"/>
    <col min="27" max="27" width="42.140625" style="110" customWidth="1"/>
    <col min="28" max="28" width="6.7109375" style="6" customWidth="1"/>
    <col min="29" max="29" width="18.42578125" style="6" customWidth="1"/>
    <col min="30" max="30" width="26.5703125" style="6" bestFit="1" customWidth="1"/>
    <col min="31" max="31" width="24.5703125" style="6" customWidth="1"/>
    <col min="32" max="32" width="33.85546875" style="6" customWidth="1"/>
    <col min="33" max="33" width="34.28515625" style="6" customWidth="1"/>
    <col min="34" max="34" width="23" style="6" customWidth="1"/>
    <col min="35" max="35" width="23.28515625" style="6" customWidth="1"/>
    <col min="36" max="36" width="37.42578125" style="6" customWidth="1"/>
    <col min="37" max="37" width="24.28515625" style="6" bestFit="1" customWidth="1"/>
    <col min="38" max="38" width="40.85546875" style="6" bestFit="1" customWidth="1"/>
    <col min="39" max="39" width="16.28515625" style="6" bestFit="1" customWidth="1"/>
    <col min="40" max="40" width="40.85546875" style="6" bestFit="1" customWidth="1"/>
    <col min="41" max="16384" width="10.5703125" style="6"/>
  </cols>
  <sheetData>
    <row r="1" spans="1:40" customFormat="1" ht="15" x14ac:dyDescent="0.25">
      <c r="A1" s="132" t="s">
        <v>317</v>
      </c>
      <c r="B1" s="132" t="s">
        <v>318</v>
      </c>
      <c r="C1" s="132" t="s">
        <v>321</v>
      </c>
      <c r="D1" s="132" t="s">
        <v>320</v>
      </c>
      <c r="E1" s="132" t="s">
        <v>335</v>
      </c>
      <c r="F1" s="132" t="s">
        <v>333</v>
      </c>
      <c r="G1" s="132" t="s">
        <v>334</v>
      </c>
      <c r="H1" s="132" t="s">
        <v>324</v>
      </c>
      <c r="I1" s="132" t="s">
        <v>319</v>
      </c>
      <c r="J1" s="132" t="s">
        <v>336</v>
      </c>
      <c r="K1" s="132" t="s">
        <v>322</v>
      </c>
      <c r="L1" s="132" t="s">
        <v>323</v>
      </c>
      <c r="M1" s="133" t="s">
        <v>337</v>
      </c>
      <c r="N1" s="133" t="s">
        <v>325</v>
      </c>
      <c r="O1" s="133" t="s">
        <v>331</v>
      </c>
      <c r="P1" s="133" t="s">
        <v>329</v>
      </c>
      <c r="Q1" s="133" t="s">
        <v>330</v>
      </c>
      <c r="R1" s="125" t="s">
        <v>90</v>
      </c>
      <c r="S1" s="135" t="s">
        <v>146</v>
      </c>
      <c r="T1" s="126" t="s">
        <v>122</v>
      </c>
      <c r="U1" s="136" t="s">
        <v>232</v>
      </c>
      <c r="V1" s="136" t="s">
        <v>288</v>
      </c>
      <c r="W1" s="136" t="s">
        <v>305</v>
      </c>
      <c r="X1" s="137" t="s">
        <v>276</v>
      </c>
      <c r="Y1" s="137" t="s">
        <v>277</v>
      </c>
      <c r="Z1" s="138" t="s">
        <v>312</v>
      </c>
      <c r="AA1" s="138" t="s">
        <v>313</v>
      </c>
      <c r="AB1" s="135" t="s">
        <v>45</v>
      </c>
      <c r="AC1" s="127" t="s">
        <v>191</v>
      </c>
      <c r="AD1" s="139" t="s">
        <v>332</v>
      </c>
      <c r="AE1" s="127" t="s">
        <v>262</v>
      </c>
      <c r="AF1" s="127" t="s">
        <v>183</v>
      </c>
      <c r="AG1" s="127" t="s">
        <v>188</v>
      </c>
      <c r="AH1" s="127" t="s">
        <v>192</v>
      </c>
      <c r="AI1" s="127" t="s">
        <v>193</v>
      </c>
      <c r="AJ1" s="127" t="s">
        <v>239</v>
      </c>
      <c r="AK1" s="134" t="s">
        <v>327</v>
      </c>
      <c r="AL1" s="134" t="s">
        <v>326</v>
      </c>
      <c r="AM1" s="134" t="s">
        <v>340</v>
      </c>
      <c r="AN1" s="134" t="s">
        <v>328</v>
      </c>
    </row>
    <row r="2" spans="1:40" hidden="1" x14ac:dyDescent="0.25">
      <c r="A2" s="7" t="str">
        <f>Veic.Leves!F3</f>
        <v xml:space="preserve"> , , PL.: , CH.: </v>
      </c>
      <c r="B2" s="7" t="str">
        <f>""
&amp;IF(Veic.Leves!E3="","","Referência Local: "&amp;Veic.Leves!E3)
&amp;IF(Veic.Leves!Q3="","","&lt;br&gt;Marca: "&amp;Veic.Leves!Q3)
&amp;IF(Veic.Leves!R3="","","&lt;br&gt;Modelo: "&amp;Veic.Leves!R3)
&amp;IF(Veic.Leves!S3="","","&lt;br&gt;Ano Fab/Modelo: "&amp;Veic.Leves!S3)
&amp;IF(Veic.Leves!T3="","","&lt;br&gt;Placa: "&amp;Veic.Leves!T3)
&amp;IF(Veic.Leves!AD3="","","&lt;br&gt;Quilometragem acima de: "&amp;Veic.Leves!AD3)
&amp;IF(Veic.Leves!AE3="","","&lt;br&gt;Obs da quilometragem: "&amp;Veic.Leves!AE3)
&amp;IF(Veic.Leves!W3="","","&lt;br&gt;Cor: "&amp;Veic.Leves!W3)
&amp;IF(Veic.Leves!X3="","","&lt;br&gt;Combustível: "&amp;Veic.Leves!X3)
&amp;IF(Veic.Leves!U3="","","&lt;br&gt;Chassi: "&amp;TRIM(Veic.Leves!U3))
&amp;IF(AND(Veic.Leves!AC3="", Veic.Leves!AG3="", Veic.Leves!AH3="", Veic.Leves!AI3="", Veic.Leves!AJ3="", Veic.Leves!AK3="", Veic.Leves!AL3="", Veic.Leves!AM3=""),"","&lt;br&gt;&lt;br&gt;Acessórios&lt;br&gt;")
&amp;IF(Veic.Leves!AC3="","","&lt;br&gt;Nº de Portas: "&amp;Veic.Leves!AC3)
&amp;IF(Veic.Leves!AG3="","","&lt;br&gt;Câmbio: "&amp;Veic.Leves!AG3)
&amp;IF(Veic.Leves!AH3="","","&lt;br&gt;Direção: "&amp;Veic.Leves!AH3)
&amp;IF(Veic.Leves!AI3="","","&lt;br&gt;Ar condicionado: "&amp;Veic.Leves!AI3)
&amp;IF(Veic.Leves!AJ3="","","&lt;br&gt;Vidros: "&amp;Veic.Leves!AJ3)
&amp;IF(Veic.Leves!AK3="","","&lt;br&gt;Rodas: "&amp;Veic.Leves!AK3)
&amp;IF(Veic.Leves!AL3="","","&lt;br&gt;Bancos: "&amp;Veic.Leves!AL3)
&amp;IF(Veic.Leves!AM3="","","&lt;br&gt;Aparelho de Som: "&amp;Veic.Leves!AM3)
&amp;IF(AND(Veic.Leves!AF3="",Veic.Leves!AN3="", Veic.Leves!AO3="", Veic.Leves!AP3="", Veic.Leves!AQ3=""),"","&lt;br&gt;&lt;br&gt;Condições Gerais&lt;br&gt;")
&amp;IF(Veic.Leves!AF3="","","&lt;br&gt;Motor: "&amp;Veic.Leves!AF3)
&amp;IF(Veic.Leves!AN3="","","&lt;br&gt;Pintura: "&amp;Veic.Leves!AN3)
&amp;IF(Veic.Leves!AO3="","","&lt;br&gt;Lataria: "&amp;Veic.Leves!AO3)
&amp;IF(Veic.Leves!AP3="","","&lt;br&gt;Tapeçaria: "&amp;Veic.Leves!AP3)
&amp;IF(Veic.Leves!AQ3="","","&lt;br&gt;Pneus: "&amp;Veic.Leves!AQ3)
&amp;IF(Veic.Leves!AR3="","&lt;br&gt;&lt;br&gt;","&lt;br&gt;&lt;br&gt;Observações: &lt;br&gt;&lt;br&gt;"
&amp;SUBSTITUTE(Veic.Leves!AR3,CHAR(10),"&lt;br&gt;") &amp; "&lt;br&gt;&lt;br&gt;")
&amp;IF(U2="Comprador",MID(Listas!$E$71,1,262)&amp;IF(U2="Comprador",TEXT(O2,"R$0.0,00"))&amp;MID(Listas!$E$71,263,114),"&lt;br&gt;&lt;br&gt;")
&amp;IF(U2="Vendedor",MID(Listas!$F$72,1,297),"")
&amp;IF(V2="Sim",MID(Listas!$I$71,1,123),"")
&amp;IF(Z2=0,"",MID(Listas!$G$71,1,231)&amp;Z2&amp;MID(Listas!$G$71,232,59)&amp;"&lt;br&gt;&lt;br&gt;")
&amp;IF(AA2=0,"",MID(Listas!$H$71,1,156)&amp;AA2&amp;MID(Listas!$H$71,157,189)&amp;"&lt;br&gt;&lt;br&gt;")
&amp;IF(W2="Sim",Listas!$J$71,"")</f>
        <v>&lt;br&gt;&lt;br&gt;&lt;br&gt;&lt;br&gt;</v>
      </c>
      <c r="C2" s="68" t="str">
        <f>IF(Veic.Leves!Y3="",CONCATENATE(Veic.Leves!Z3,", ",Veic.Leves!AA3),Veic.Leves!Y3)</f>
        <v xml:space="preserve">, </v>
      </c>
      <c r="D2" s="68">
        <f>Veic.Leves!A3</f>
        <v>0</v>
      </c>
      <c r="E2" s="68"/>
      <c r="F2" s="68">
        <f t="shared" ref="F2" si="0">IF(ISBLANK(G2),1,"CONSTA UNIDADE MÉTRICA? RETIRAR OU INSERIR O FATOR MULTIPLICATIVO")</f>
        <v>1</v>
      </c>
      <c r="G2" s="68"/>
      <c r="H2" s="68">
        <f>Veic.Leves!C3</f>
        <v>0</v>
      </c>
      <c r="I2" s="68">
        <f>Veic.Leves!D3</f>
        <v>0</v>
      </c>
      <c r="J2" s="86">
        <f>Veic.Leves!I3</f>
        <v>0</v>
      </c>
      <c r="K2" s="86">
        <f>Veic.Leves!G3</f>
        <v>0</v>
      </c>
      <c r="L2" s="86">
        <f>IF(Veic.Leves!H3="",999999999999,Veic.Leves!H3)</f>
        <v>999999999999</v>
      </c>
      <c r="M2" s="68">
        <f>Veic.Leves!AX3</f>
        <v>0</v>
      </c>
      <c r="N2" s="86">
        <f>Veic.Leves!J3</f>
        <v>0</v>
      </c>
      <c r="O2" s="68">
        <f>Veic.Leves!O3</f>
        <v>0</v>
      </c>
      <c r="P2" s="68">
        <f>Veic.Leves!M3</f>
        <v>0</v>
      </c>
      <c r="Q2" s="68">
        <f>Veic.Leves!N3</f>
        <v>0</v>
      </c>
      <c r="R2" s="68"/>
      <c r="S2" s="68"/>
      <c r="T2" s="68">
        <f>Veic.Leves!E3</f>
        <v>0</v>
      </c>
      <c r="U2" s="74">
        <f>Veic.Leves!AU3</f>
        <v>0</v>
      </c>
      <c r="V2" s="74">
        <f>Veic.Leves!AY3</f>
        <v>0</v>
      </c>
      <c r="W2" s="68">
        <f>Veic.Leves!AZ3</f>
        <v>0</v>
      </c>
      <c r="X2" s="74"/>
      <c r="Y2" s="74"/>
      <c r="Z2" s="104">
        <f>Veic.Leves!BA3</f>
        <v>0</v>
      </c>
      <c r="AA2" s="104">
        <f>Veic.Leves!BB3</f>
        <v>0</v>
      </c>
      <c r="AB2" s="68">
        <f>Veic.Leves!B3</f>
        <v>0</v>
      </c>
      <c r="AC2" s="68">
        <f>Veic.Leves!AV3</f>
        <v>0</v>
      </c>
      <c r="AD2" s="68">
        <f>Veic.Leves!AT3</f>
        <v>0</v>
      </c>
      <c r="AE2" s="68" t="e">
        <f>LOOKUP(2^15,SEARCH(Listas!$L$39:$L$68,Q2),Listas!$L$39:$L$68)</f>
        <v>#N/A</v>
      </c>
      <c r="AF2" s="68" t="e">
        <f>LOOKUP(2^15,SEARCH(Listas!$M$39:$M$43,AD2),Listas!$M$39:$M$43)</f>
        <v>#N/A</v>
      </c>
      <c r="AG2" s="68" t="e">
        <f>LOOKUP(2^15,SEARCH(Listas!$N$39:$N$42,AD2),Listas!$N$39:$N$42)</f>
        <v>#N/A</v>
      </c>
      <c r="AH2" s="68" t="e">
        <f>LOOKUP(2^15,SEARCH(Listas!$P$39:$P$44,AC2),Listas!$P$39:$P$44)</f>
        <v>#N/A</v>
      </c>
      <c r="AI2" s="68" t="e">
        <f>LOOKUP(2^15,SEARCH(Listas!$O$39:$O$53,AC2),Listas!$O$39:$O$53)</f>
        <v>#N/A</v>
      </c>
      <c r="AJ2" s="68" t="e">
        <f>LOOKUP(2^15,SEARCH(Listas!$R$39:$R$43,AD2),Listas!$R$39:$R$43)</f>
        <v>#N/A</v>
      </c>
      <c r="AK2" s="68">
        <f>Veic.Leves!K3</f>
        <v>0</v>
      </c>
      <c r="AL2" s="68"/>
      <c r="AM2" s="68">
        <f>Veic.Leves!L3</f>
        <v>0</v>
      </c>
      <c r="AN2" s="68"/>
    </row>
    <row r="3" spans="1:40" hidden="1" x14ac:dyDescent="0.25">
      <c r="A3" s="31"/>
      <c r="B3" s="31"/>
      <c r="C3" s="128"/>
      <c r="D3" s="31"/>
      <c r="E3" s="31"/>
      <c r="F3" s="68"/>
      <c r="G3" s="31"/>
      <c r="H3" s="31"/>
      <c r="I3" s="31"/>
      <c r="J3" s="96"/>
      <c r="K3" s="96"/>
      <c r="L3" s="90"/>
      <c r="M3" s="31"/>
      <c r="N3" s="96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105"/>
      <c r="AA3" s="105"/>
      <c r="AB3" s="31"/>
      <c r="AC3" s="69"/>
      <c r="AD3" s="69"/>
      <c r="AE3" s="68"/>
      <c r="AF3" s="68"/>
      <c r="AG3" s="68"/>
      <c r="AH3" s="68"/>
      <c r="AI3" s="68"/>
      <c r="AJ3" s="68"/>
      <c r="AK3" s="31"/>
      <c r="AL3" s="31"/>
      <c r="AM3" s="31"/>
      <c r="AN3" s="31"/>
    </row>
    <row r="4" spans="1:40" s="30" customFormat="1" hidden="1" x14ac:dyDescent="0.25">
      <c r="A4" s="29" t="str">
        <f>'Camin.'!F3</f>
        <v xml:space="preserve">  , , PL.: , CH.: </v>
      </c>
      <c r="B4" s="29" t="str">
        <f>""
&amp;IF('Camin.'!E3="","","Referência Local: "&amp;'Camin.'!E3)
&amp;IF('Camin.'!AC3="","","&lt;br&gt;"&amp;'Camin.'!AC3)
&amp;IF('Camin.'!Q3="","","&lt;br&gt;Marca: "&amp;'Camin.'!Q3)
&amp;IF('Camin.'!R3="","","&lt;br&gt;Modelo: "&amp;'Camin.'!R3)
&amp;IF('Camin.'!S3="","","&lt;br&gt;Ano Fab/Modelo: "&amp;'Camin.'!S3)
&amp;IF('Camin.'!T3="","","&lt;br&gt;Placa: "&amp;'Camin.'!T3)
&amp;IF('Camin.'!AD3="","","&lt;br&gt;Quilometragem acima de: "&amp;'Camin.'!AD3)
&amp;IF('Camin.'!AE3="","","&lt;br&gt;Obs da quilometragem: "&amp;'Camin.'!AE3)
&amp;IF('Camin.'!W3="","","&lt;br&gt;Cor: "&amp;'Camin.'!W3)
&amp;IF('Camin.'!X3="","","&lt;br&gt;Combustível: "&amp;'Camin.'!X3)
&amp;IF('Camin.'!U3="","","&lt;br&gt;Chassi: "&amp;TRIM('Camin.'!U3))&amp;"&lt;br&gt;"
&amp;IF('Camin.'!AF3="","","&lt;br&gt;Eixos: "&amp;'Camin.'!AF3)
&amp;IF('Camin.'!AG3="","","&lt;br&gt;Tração: "&amp;'Camin.'!AG3)
&amp;IF('Camin.'!AH3="","","&lt;br&gt;Carroceria: "&amp;'Camin.'!AH3)
&amp;IF('Camin.'!AI3="","","&lt;br&gt;Cardan: "&amp;'Camin.'!AI3)
&amp;IF('Camin.'!AJ3="","","&lt;br&gt;Diferencial: "&amp;'Camin.'!AJ3)
&amp;IF('Camin.'!AL3="","","&lt;br&gt;Câmbio: "&amp;'Camin.'!AL3)
&amp;IF('Camin.'!AK3="","","&lt;br&gt;Motor: "&amp;'Camin.'!AK3)
&amp;IF('Camin.'!AP3="","","&lt;br&gt;Bancos: "&amp;'Camin.'!AP3)
&amp;IF(AND('Camin.'!AN3="", 'Camin.'!AO3="", 'Camin.'!AM3="", 'Camin.'!AQ3="", 'Camin.'!AR3=""),"","&lt;br&gt;&lt;br&gt;Condições Gerais&lt;br&gt;")
&amp;IF('Camin.'!AN3="","","&lt;br&gt;Pintura: "&amp;'Camin.'!AN3)
&amp;IF('Camin.'!AO3="","","&lt;br&gt;Lataria: "&amp;'Camin.'!AO3)
&amp;IF('Camin.'!AM3="","","&lt;br&gt;Tapeçaria/Forração: "&amp;'Camin.'!AM3)
&amp;IF('Camin.'!AQ3="","","&lt;br&gt;Qtd. de Pneus: "&amp;'Camin.'!AQ3)
&amp;IF('Camin.'!AR3="","","&lt;br&gt;Estado dos Pneus: "&amp;'Camin.'!AR3)
&amp;IF('Camin.'!AS3="","&lt;br&gt;&lt;br&gt;","&lt;br&gt;&lt;br&gt;Observações: &lt;br&gt;&lt;br&gt;"&amp;SUBSTITUTE('Camin.'!AS3,CHAR(10),"&lt;br&gt;") &amp;"&lt;br&gt;&lt;br&gt;")
&amp;IF(U4="Comprador",MID(Listas!$E$71,1,266)&amp;IF(U4="Comprador",TEXT(O4,"R$0.0,00"))&amp;MID(Listas!$E$71,267,114),"&lt;br&gt;&lt;br&gt;")
&amp;IF(U4="Vendedor",MID(Listas!$F$72,1,297),"")
&amp;IF(V4="Sim",MID(Listas!$I$71,1,123),"")
&amp;IF(Z4=0,"",MID(Listas!$G$71,1,231)&amp;Z4&amp;MID(Listas!$G$71,232,59)&amp;"&lt;br&gt;&lt;br&gt;")
&amp;IF(AA4=0,"",MID(Listas!$H$71,1,156)&amp;AA4&amp;MID(Listas!$H$71,157,189)&amp;"&lt;br&gt;&lt;br&gt;")
&amp;IF(W4="Sim",Listas!$J$71,"")</f>
        <v>&lt;br&gt;&lt;br&gt;&lt;br&gt;&lt;br&gt;&lt;br&gt;</v>
      </c>
      <c r="C4" s="129" t="str">
        <f>IF('Camin.'!Y3="",CONCATENATE('Camin.'!Z3,", ",'Camin.'!AA3),'Camin.'!Y3)</f>
        <v xml:space="preserve">, </v>
      </c>
      <c r="D4" s="29">
        <f>'Camin.'!A3</f>
        <v>0</v>
      </c>
      <c r="E4" s="29"/>
      <c r="F4" s="68">
        <f t="shared" ref="F4" si="1">IF(ISBLANK(G4),1,"CONSTA UNIDADE MÉTRICA? RETIRAR OU INSERIR O FATOR MULTIPLICATIVO")</f>
        <v>1</v>
      </c>
      <c r="G4" s="29"/>
      <c r="H4" s="29">
        <f>'Camin.'!C3</f>
        <v>0</v>
      </c>
      <c r="I4" s="29">
        <f>'Camin.'!D3</f>
        <v>0</v>
      </c>
      <c r="J4" s="97">
        <f>'Camin.'!I3</f>
        <v>0</v>
      </c>
      <c r="K4" s="97">
        <f>'Camin.'!G3</f>
        <v>0</v>
      </c>
      <c r="L4" s="91">
        <f>IF('Camin.'!H3="",999999999999,'Camin.'!H3)</f>
        <v>999999999999</v>
      </c>
      <c r="M4" s="29">
        <f>'Camin.'!AY3</f>
        <v>0</v>
      </c>
      <c r="N4" s="97">
        <f>'Camin.'!J3</f>
        <v>0</v>
      </c>
      <c r="O4" s="29">
        <f>'Camin.'!O3</f>
        <v>0</v>
      </c>
      <c r="P4" s="29">
        <f>'Camin.'!M3</f>
        <v>0</v>
      </c>
      <c r="Q4" s="29">
        <f>'Camin.'!N3</f>
        <v>0</v>
      </c>
      <c r="R4" s="29"/>
      <c r="S4" s="29"/>
      <c r="T4" s="29">
        <f>'Camin.'!E3</f>
        <v>0</v>
      </c>
      <c r="U4" s="29">
        <f>'Camin.'!AV3</f>
        <v>0</v>
      </c>
      <c r="V4" s="29">
        <f>'Camin.'!AZ3</f>
        <v>0</v>
      </c>
      <c r="W4" s="29">
        <f>'Camin.'!BA3</f>
        <v>0</v>
      </c>
      <c r="X4" s="29"/>
      <c r="Y4" s="29"/>
      <c r="Z4" s="106">
        <f>'Camin.'!BB3</f>
        <v>0</v>
      </c>
      <c r="AA4" s="106">
        <f>'Camin.'!BC3</f>
        <v>0</v>
      </c>
      <c r="AB4" s="29">
        <f>'Camin.'!B3</f>
        <v>0</v>
      </c>
      <c r="AC4" s="68">
        <f>'Camin.'!AW3</f>
        <v>0</v>
      </c>
      <c r="AD4" s="68">
        <f>'Camin.'!AU3</f>
        <v>0</v>
      </c>
      <c r="AE4" s="68" t="e">
        <f>LOOKUP(2^15,SEARCH(Listas!$L$39:$L$68,Q4),Listas!$L$39:$L$68)</f>
        <v>#N/A</v>
      </c>
      <c r="AF4" s="68" t="e">
        <f>LOOKUP(2^15,SEARCH(Listas!$M$39:$M$43,AD4),Listas!$M$39:$M$43)</f>
        <v>#N/A</v>
      </c>
      <c r="AG4" s="68" t="e">
        <f>LOOKUP(2^15,SEARCH(Listas!$N$39:$N$42,AD4),Listas!$N$39:$N$42)</f>
        <v>#N/A</v>
      </c>
      <c r="AH4" s="68" t="e">
        <f>LOOKUP(2^15,SEARCH(Listas!$P$39:$P$44,AC4),Listas!$P$39:$P$44)</f>
        <v>#N/A</v>
      </c>
      <c r="AI4" s="68" t="e">
        <f>LOOKUP(2^15,SEARCH(Listas!$O$39:$O$53,AC4),Listas!$O$39:$O$53)</f>
        <v>#N/A</v>
      </c>
      <c r="AJ4" s="68" t="e">
        <f>LOOKUP(2^15,SEARCH(Listas!$R$39:$R$43,AD4),Listas!$R$39:$R$43)</f>
        <v>#N/A</v>
      </c>
      <c r="AK4" s="29">
        <f>'Camin.'!K3</f>
        <v>0</v>
      </c>
      <c r="AL4" s="29"/>
      <c r="AM4" s="29">
        <f>'Camin.'!L3</f>
        <v>0</v>
      </c>
      <c r="AN4" s="29"/>
    </row>
    <row r="5" spans="1:40" hidden="1" x14ac:dyDescent="0.25">
      <c r="A5" s="31"/>
      <c r="B5" s="31"/>
      <c r="C5" s="128"/>
      <c r="D5" s="31"/>
      <c r="E5" s="31"/>
      <c r="F5" s="68"/>
      <c r="G5" s="31"/>
      <c r="H5" s="31"/>
      <c r="I5" s="31"/>
      <c r="J5" s="96"/>
      <c r="K5" s="96"/>
      <c r="L5" s="90"/>
      <c r="M5" s="31"/>
      <c r="N5" s="96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105"/>
      <c r="AA5" s="105"/>
      <c r="AB5" s="31"/>
      <c r="AC5" s="69"/>
      <c r="AD5" s="69"/>
      <c r="AE5" s="68"/>
      <c r="AF5" s="68"/>
      <c r="AG5" s="68"/>
      <c r="AH5" s="68"/>
      <c r="AI5" s="68"/>
      <c r="AJ5" s="68"/>
      <c r="AK5" s="31"/>
      <c r="AL5" s="31"/>
      <c r="AM5" s="31"/>
      <c r="AN5" s="31"/>
    </row>
    <row r="6" spans="1:40" hidden="1" x14ac:dyDescent="0.25">
      <c r="A6" s="7" t="str">
        <f>Ônib.!F3</f>
        <v xml:space="preserve">  , , PL.: , CH.: </v>
      </c>
      <c r="B6" s="7" t="str">
        <f>""
&amp;IF(Ônib.!E3="","","Referência Local: "&amp;Ônib.!E3)
&amp;IF(Ônib.!AC3="","","&lt;br&gt;"&amp;Ônib.!AC3)
&amp;IF(Ônib.!Q3="","","&lt;br&gt;Marca: "&amp;Ônib.!Q3)
&amp;IF(Ônib.!R3="","","&lt;br&gt;Modelo: "&amp;Ônib.!R3)
&amp;IF(Ônib.!S3="","","&lt;br&gt;Ano Fab/Modelo: "&amp;Ônib.!S3)
&amp;IF(Ônib.!T3="","","&lt;br&gt;Placa: "&amp;Ônib.!T3)
&amp;IF(Ônib.!AD3="","","&lt;br&gt;Quilometragem acima de: "&amp;Ônib.!AD3)
&amp;IF(Ônib.!AE3="","","&lt;br&gt;Obs da quilometragem: "&amp;Ônib.!AE3)
&amp;IF(Ônib.!W3="","","&lt;br&gt;Cor: "&amp;Ônib.!W3)
&amp;IF(Ônib.!X3="","","&lt;br&gt;Combustível: "&amp;Ônib.!X3)
&amp;IF(Ônib.!U3="","","&lt;br&gt;Chassi: "&amp;TRIM(Ônib.!U3))
&amp;IF(Ônib.!AG3="","","&lt;br&gt;Câmbio: "&amp;Ônib.!AG3)
&amp;IF(Ônib.!AF3="","","&lt;br&gt;Motor: "&amp;Ônib.!AF3)
&amp;IF(Ônib.!AJ3="","","&lt;br&gt;Bancos: "&amp;Ônib.!AJ3)
&amp;IF(Ônib.!AN3="","","&lt;br&gt;Urbano ou Rodoviário: "&amp;Ônib.!AN3)
&amp;IF(Ônib.!AO3="","","&lt;br&gt;Quantidade de Lugares: "&amp;Ônib.!AO3)
&amp;IF(AND(Ônib.!AH3="", Ônib.!AI3="", Ônib.!AK3="", Ônib.!AL3="", Ônib.!AM3=""),"","&lt;br&gt;&lt;br&gt;Condições Gerais&lt;br&gt;")
&amp;IF(Ônib.!AH3="","","&lt;br&gt;Pintura: "&amp;Ônib.!AH3)
&amp;IF(Ônib.!AI3="","","&lt;br&gt;Lataria: "&amp;Ônib.!AI3)
&amp;IF(Ônib.!AK3="","","&lt;br&gt;Tapeçaria: "&amp;Ônib.!AK3)
&amp;IF(Ônib.!AL3="","","&lt;br&gt;Qtd. de Pneus: "&amp;Ônib.!AL3)
&amp;IF(Ônib.!AM3="","","&lt;br&gt;Estado dos Pneus: "&amp;Ônib.!AM3)
&amp;IF(Ônib.!AP3="","&lt;br&gt;&lt;br&gt;","&lt;br&gt;&lt;br&gt;Observações:&lt;br&gt;&lt;br&gt;"&amp;SUBSTITUTE(Ônib.!AP3,CHAR(10),"&lt;br&gt;") &amp; "&lt;br&gt;&lt;br&gt;")
&amp;IF(U6="Comprador",MID(Listas!$E$71,1,266)&amp;IF(U6="Comprador",TEXT(O6,"R$0.0,00"))&amp;MID(Listas!$E$71,267,114),"&lt;br&gt;&lt;br&gt;")
&amp;IF(U6="Vendedor",MID(Listas!$F$72,1,297),"")
&amp;IF(V6="Sim",MID(Listas!$I$71,1,123),"")
&amp;IF(Z6=0,"",MID(Listas!$G$71,1,231)&amp;Z6&amp;MID(Listas!$G$71,232,59)&amp;"&lt;br&gt;&lt;br&gt;")
&amp;IF(AA6=0,"",MID(Listas!$H$71,1,156)&amp;AA6&amp;MID(Listas!$H$71,157,189)&amp;"&lt;br&gt;&lt;br&gt;")
&amp;IF(W6="Sim",Listas!$J$71,"")</f>
        <v>&lt;br&gt;&lt;br&gt;&lt;br&gt;&lt;br&gt;</v>
      </c>
      <c r="C6" s="130" t="str">
        <f>IF(Ônib.!Y3="",CONCATENATE(Ônib.!Z3,", ",Ônib.!AA3),Ônib.!Y3)</f>
        <v xml:space="preserve">, </v>
      </c>
      <c r="D6" s="7">
        <f>Ônib.!A3</f>
        <v>0</v>
      </c>
      <c r="E6" s="7"/>
      <c r="F6" s="68">
        <f t="shared" ref="F6" si="2">IF(ISBLANK(G6),1,"CONSTA UNIDADE MÉTRICA? RETIRAR OU INSERIR O FATOR MULTIPLICATIVO")</f>
        <v>1</v>
      </c>
      <c r="G6" s="7"/>
      <c r="H6" s="7">
        <f>Ônib.!C3</f>
        <v>0</v>
      </c>
      <c r="I6" s="7">
        <f>Ônib.!D3</f>
        <v>0</v>
      </c>
      <c r="J6" s="98">
        <f>Ônib.!I3</f>
        <v>0</v>
      </c>
      <c r="K6" s="98">
        <f>Ônib.!G3</f>
        <v>0</v>
      </c>
      <c r="L6" s="92">
        <f>IF(Ônib.!H3="",999999999999,Ônib.!H3)</f>
        <v>999999999999</v>
      </c>
      <c r="M6" s="7">
        <f>Ônib.!AV3</f>
        <v>0</v>
      </c>
      <c r="N6" s="98">
        <f>Ônib.!J3</f>
        <v>0</v>
      </c>
      <c r="O6" s="7">
        <f>Ônib.!O3</f>
        <v>0</v>
      </c>
      <c r="P6" s="7">
        <f>Ônib.!M3</f>
        <v>0</v>
      </c>
      <c r="Q6" s="7">
        <f>Ônib.!N3</f>
        <v>0</v>
      </c>
      <c r="R6" s="7"/>
      <c r="S6" s="7"/>
      <c r="T6" s="7">
        <f>Ônib.!E3</f>
        <v>0</v>
      </c>
      <c r="U6" s="7">
        <f>Ônib.!AS3</f>
        <v>0</v>
      </c>
      <c r="V6" s="7">
        <f>Ônib.!AW3</f>
        <v>0</v>
      </c>
      <c r="W6" s="7">
        <f>Ônib.!AX3</f>
        <v>0</v>
      </c>
      <c r="X6" s="7"/>
      <c r="Y6" s="7"/>
      <c r="Z6" s="107">
        <f>Ônib.!AY3</f>
        <v>0</v>
      </c>
      <c r="AA6" s="107">
        <f>Ônib.!AZ3</f>
        <v>0</v>
      </c>
      <c r="AB6" s="7">
        <f>Ônib.!B3</f>
        <v>0</v>
      </c>
      <c r="AC6" s="68">
        <f>Ônib.!AT3</f>
        <v>0</v>
      </c>
      <c r="AD6" s="68">
        <f>Ônib.!AR3</f>
        <v>0</v>
      </c>
      <c r="AE6" s="68" t="e">
        <f>LOOKUP(2^15,SEARCH(Listas!$L$39:$L$68,Q6),Listas!$L$39:$L$68)</f>
        <v>#N/A</v>
      </c>
      <c r="AF6" s="68" t="e">
        <f>LOOKUP(2^15,SEARCH(Listas!$M$39:$M$43,AD6),Listas!$M$39:$M$43)</f>
        <v>#N/A</v>
      </c>
      <c r="AG6" s="68" t="e">
        <f>LOOKUP(2^15,SEARCH(Listas!$N$39:$N$42,AD6),Listas!$N$39:$N$42)</f>
        <v>#N/A</v>
      </c>
      <c r="AH6" s="68" t="e">
        <f>LOOKUP(2^15,SEARCH(Listas!$P$39:$P$44,AC6),Listas!$P$39:$P$44)</f>
        <v>#N/A</v>
      </c>
      <c r="AI6" s="68" t="e">
        <f>LOOKUP(2^15,SEARCH(Listas!$O$39:$O$53,AC6),Listas!$O$39:$O$53)</f>
        <v>#N/A</v>
      </c>
      <c r="AJ6" s="68" t="e">
        <f>LOOKUP(2^15,SEARCH(Listas!$R$39:$R$43,AD6),Listas!$R$39:$R$43)</f>
        <v>#N/A</v>
      </c>
      <c r="AK6" s="7">
        <f>Ônib.!K3</f>
        <v>0</v>
      </c>
      <c r="AL6" s="7"/>
      <c r="AM6" s="7">
        <f>Ônib.!L3</f>
        <v>0</v>
      </c>
      <c r="AN6" s="7"/>
    </row>
    <row r="7" spans="1:40" hidden="1" x14ac:dyDescent="0.25">
      <c r="A7" s="32"/>
      <c r="B7" s="32"/>
      <c r="C7" s="128"/>
      <c r="D7" s="31"/>
      <c r="E7" s="31"/>
      <c r="F7" s="68"/>
      <c r="G7" s="31"/>
      <c r="H7" s="32"/>
      <c r="I7" s="31"/>
      <c r="J7" s="96"/>
      <c r="K7" s="96"/>
      <c r="L7" s="90"/>
      <c r="M7" s="31"/>
      <c r="N7" s="96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108"/>
      <c r="AA7" s="108"/>
      <c r="AB7" s="32"/>
      <c r="AC7" s="70"/>
      <c r="AD7" s="70"/>
      <c r="AE7" s="68"/>
      <c r="AF7" s="68"/>
      <c r="AG7" s="68"/>
      <c r="AH7" s="68"/>
      <c r="AI7" s="68"/>
      <c r="AJ7" s="68"/>
      <c r="AK7" s="31"/>
      <c r="AL7" s="31"/>
      <c r="AM7" s="31"/>
      <c r="AN7" s="31"/>
    </row>
    <row r="8" spans="1:40" s="60" customFormat="1" hidden="1" x14ac:dyDescent="0.25">
      <c r="A8" s="59" t="str">
        <f>Semirreb.Reb!F3</f>
        <v xml:space="preserve">  , , PL.: , CH.: </v>
      </c>
      <c r="B8" s="57" t="str">
        <f>""
&amp;IF(Semirreb.Reb!E3="","","Referência Local: "&amp;Semirreb.Reb!E3)
&amp;IF(Semirreb.Reb!AA3="","","&lt;br&gt;"&amp;Semirreb.Reb!AA3)
&amp;IF(Semirreb.Reb!O3="","","&lt;br&gt;Marca: "&amp;Semirreb.Reb!O3)
&amp;IF(Semirreb.Reb!P3="","","&lt;br&gt;Modelo: "&amp;Semirreb.Reb!P3)
&amp;IF(Semirreb.Reb!Q3="","","&lt;br&gt;Ano Fab/Modelo: "&amp;Semirreb.Reb!Q3)
&amp;IF(Semirreb.Reb!R3="","","&lt;br&gt;Placa: "&amp;Semirreb.Reb!R3)
&amp;IF(Semirreb.Reb!S3="","","&lt;br&gt;Chassi: "&amp;TRIM(Semirreb.Reb!S3))
&amp;IF(AND(Semirreb.Reb!AB3="", Semirreb.Reb!AE3="", Semirreb.Reb!AF3="", Semirreb.Reb!AG3=""),"","&lt;br&gt;")
&amp;IF(Semirreb.Reb!AB3="","","&lt;br&gt;Eixos: "&amp;Semirreb.Reb!AB3)
&amp;IF(Semirreb.Reb!AC3="","","&lt;br&gt;Carroceria: "&amp;Semirreb.Reb!AC3)
&amp;IF(Semirreb.Reb!AD3="","","&lt;br&gt;Medidas: "&amp;Semirreb.Reb!AD3)
&amp;IF(Semirreb.Reb!AE3="","","&lt;br&gt;Lataria/Pintura: "&amp;Semirreb.Reb!AE3)
&amp;IF(Semirreb.Reb!AF3="","","&lt;br&gt;Qtd. de Pneus: "&amp;Semirreb.Reb!AF3)
&amp;IF(Semirreb.Reb!AG3="","","&lt;br&gt;Estado dos Pneus: "&amp;Semirreb.Reb!AG3)
&amp;IF(Semirreb.Reb!AH3="","&lt;br&gt;&lt;br&gt;","&lt;br&gt;&lt;br&gt;Observações: &lt;br&gt;&lt;br&gt;"&amp;SUBSTITUTE(Semirreb.Reb!AH3, CHAR(10), "&lt;br&gt;") &amp;"&lt;br&gt;&lt;br&gt;")
&amp;IF(U8="Comprador",MID(Listas!$E$71,1,266)&amp;IF(U8="Comprador",TEXT(O8,"R$0.0,00"))&amp;MID(Listas!$E$71,267,114),"&lt;br&gt;&lt;br&gt;")
&amp;IF(U8="Vendedor",MID(Listas!$F$72,1,297),"")
&amp;IF(V8="Sim",MID(Listas!$I$71,1,123),"")
&amp;IF(Z8=0,"",MID(Listas!$G$71,1,231)&amp;Z8&amp;MID(Listas!$G$71,232,59)&amp;"&lt;br&gt;&lt;br&gt;")
&amp;IF(AA8=0,"",MID(Listas!$H$71,1,156)&amp;AA8&amp;MID(Listas!$H$71,157,189)&amp;"&lt;br&gt;&lt;br&gt;")
&amp;IF(W8="Sim",Listas!$J$71,"")</f>
        <v>&lt;br&gt;&lt;br&gt;&lt;br&gt;&lt;br&gt;</v>
      </c>
      <c r="C8" s="131" t="str">
        <f>IF(Semirreb.Reb!W3="",CONCATENATE(Semirreb.Reb!X3,", ",Semirreb.Reb!Y3),Semirreb.Reb!W3)</f>
        <v xml:space="preserve">, </v>
      </c>
      <c r="D8" s="57">
        <f>Semirreb.Reb!A3</f>
        <v>0</v>
      </c>
      <c r="E8" s="57"/>
      <c r="F8" s="68">
        <f t="shared" ref="F8" si="3">IF(ISBLANK(G8),1,"CONSTA UNIDADE MÉTRICA? RETIRAR OU INSERIR O FATOR MULTIPLICATIVO")</f>
        <v>1</v>
      </c>
      <c r="G8" s="57"/>
      <c r="H8" s="58">
        <f>Semirreb.Reb!C3</f>
        <v>0</v>
      </c>
      <c r="I8" s="57">
        <f>Semirreb.Reb!D3</f>
        <v>0</v>
      </c>
      <c r="J8" s="99">
        <f>Semirreb.Reb!I3</f>
        <v>0</v>
      </c>
      <c r="K8" s="99">
        <f>Semirreb.Reb!G3</f>
        <v>0</v>
      </c>
      <c r="L8" s="93">
        <f>IF(Semirreb.Reb!H3="",999999999999,Semirreb.Reb!H3)</f>
        <v>999999999999</v>
      </c>
      <c r="M8" s="57">
        <f>Semirreb.Reb!AN3</f>
        <v>0</v>
      </c>
      <c r="N8" s="99">
        <f>Semirreb.Reb!J3</f>
        <v>0</v>
      </c>
      <c r="O8" s="57">
        <f>Semirreb.Reb!M3</f>
        <v>0</v>
      </c>
      <c r="P8" s="57">
        <f>Semirreb.Reb!K3</f>
        <v>0</v>
      </c>
      <c r="Q8" s="58">
        <f>Semirreb.Reb!L3</f>
        <v>0</v>
      </c>
      <c r="R8" s="57"/>
      <c r="S8" s="57"/>
      <c r="T8" s="58">
        <f>Semirreb.Reb!E3</f>
        <v>0</v>
      </c>
      <c r="U8" s="57">
        <f>Semirreb.Reb!AK3</f>
        <v>0</v>
      </c>
      <c r="V8" s="57">
        <f>Semirreb.Reb!AO3</f>
        <v>0</v>
      </c>
      <c r="W8" s="57">
        <f>Semirreb.Reb!AP3</f>
        <v>0</v>
      </c>
      <c r="X8" s="57"/>
      <c r="Y8" s="57"/>
      <c r="Z8" s="109">
        <f>Semirreb.Reb!AQ3</f>
        <v>0</v>
      </c>
      <c r="AA8" s="109">
        <f>Semirreb.Reb!AR3</f>
        <v>0</v>
      </c>
      <c r="AB8" s="57">
        <f>Semirreb.Reb!B3</f>
        <v>0</v>
      </c>
      <c r="AC8" s="68">
        <f>Semirreb.Reb!AL3</f>
        <v>0</v>
      </c>
      <c r="AD8" s="68">
        <f>Semirreb.Reb!AJ3</f>
        <v>0</v>
      </c>
      <c r="AE8" s="68" t="e">
        <f>LOOKUP(2^15,SEARCH(Listas!$L$39:$L$68,Q8),Listas!$L$39:$L$68)</f>
        <v>#N/A</v>
      </c>
      <c r="AF8" s="68" t="e">
        <f>LOOKUP(2^15,SEARCH(Listas!$M$39:$M$43,AD8),Listas!$M$39:$M$43)</f>
        <v>#N/A</v>
      </c>
      <c r="AG8" s="68" t="e">
        <f>LOOKUP(2^15,SEARCH(Listas!$N$39:$N$42,AD8),Listas!$N$39:$N$42)</f>
        <v>#N/A</v>
      </c>
      <c r="AH8" s="68" t="e">
        <f>LOOKUP(2^15,SEARCH(Listas!$P$39:$P$44,AC8),Listas!$P$39:$P$44)</f>
        <v>#N/A</v>
      </c>
      <c r="AI8" s="68" t="e">
        <f>LOOKUP(2^15,SEARCH(Listas!$O$39:$O$53,AC8),Listas!$O$39:$O$53)</f>
        <v>#N/A</v>
      </c>
      <c r="AJ8" s="68" t="e">
        <f>LOOKUP(2^15,SEARCH(Listas!$R$39:$R$43,AD8),Listas!$R$39:$R$43)</f>
        <v>#N/A</v>
      </c>
      <c r="AK8" s="57"/>
      <c r="AL8" s="57"/>
      <c r="AM8" s="57"/>
      <c r="AN8" s="57"/>
    </row>
    <row r="9" spans="1:40" s="30" customFormat="1" hidden="1" x14ac:dyDescent="0.25">
      <c r="A9" s="31"/>
      <c r="B9" s="31"/>
      <c r="C9" s="128"/>
      <c r="D9" s="31"/>
      <c r="E9" s="31"/>
      <c r="F9" s="68"/>
      <c r="G9" s="31"/>
      <c r="H9" s="34"/>
      <c r="I9" s="31"/>
      <c r="J9" s="96"/>
      <c r="K9" s="96"/>
      <c r="L9" s="90"/>
      <c r="M9" s="31"/>
      <c r="N9" s="96"/>
      <c r="O9" s="31"/>
      <c r="P9" s="31"/>
      <c r="Q9" s="34"/>
      <c r="R9" s="31"/>
      <c r="S9" s="31"/>
      <c r="T9" s="34"/>
      <c r="U9" s="31"/>
      <c r="V9" s="31"/>
      <c r="W9" s="31"/>
      <c r="X9" s="31"/>
      <c r="Y9" s="31"/>
      <c r="Z9" s="105"/>
      <c r="AA9" s="105"/>
      <c r="AB9" s="31"/>
      <c r="AC9" s="69"/>
      <c r="AD9" s="69"/>
      <c r="AE9" s="68"/>
      <c r="AF9" s="68"/>
      <c r="AG9" s="68"/>
      <c r="AH9" s="68"/>
      <c r="AI9" s="68"/>
      <c r="AJ9" s="68"/>
      <c r="AK9" s="31"/>
      <c r="AL9" s="31"/>
      <c r="AM9" s="31"/>
      <c r="AN9" s="31"/>
    </row>
    <row r="10" spans="1:40" s="30" customFormat="1" hidden="1" x14ac:dyDescent="0.25">
      <c r="A10" s="7" t="str">
        <f>Motos!F3</f>
        <v xml:space="preserve"> , , PL.: , CH.: </v>
      </c>
      <c r="B10" s="29" t="str">
        <f>""
&amp;IF(Motos!E3="","","Referência Local: "&amp;Motos!E3)
&amp;IF(Motos!Q3="","","&lt;br&gt;Marca: "&amp;Motos!Q3)
&amp;IF(Motos!R3="","","&lt;br&gt;Modelo: "&amp;Motos!R3)
&amp;IF(Motos!S3="","","&lt;br&gt;Ano Fab/Modelo: "&amp;Motos!S3)
&amp;IF(Motos!T3="","","&lt;br&gt;Placa: "&amp;Motos!T3)
&amp;IF(Motos!AC3="","","&lt;br&gt;Quilometragem acima de: "&amp;Motos!AC3)
&amp;IF(Motos!AD3="","","&lt;br&gt;Obs da quilometragem: "&amp;Motos!AD3)
&amp;IF(Motos!W3="","","&lt;br&gt;Cor: "&amp;Motos!W3)
&amp;IF(Motos!X3="","","&lt;br&gt;Combustível: "&amp;Motos!X3)
&amp;IF(Motos!U3="","","&lt;br&gt;Chassi: "&amp;TRIM(Motos!U3))
&amp;IF(Motos!AE3="","","&lt;br&gt;Motor: "&amp;Motos!AE3)
&amp;IF(Motos!AJ3="","","&lt;br&gt;Bancos: "&amp;Motos!AJ3)
&amp;IF(Motos!AF3="","","&lt;br&gt;Partida elétrica: "&amp;Motos!AF3)
&amp;IF(Motos!AG3="","","&lt;br&gt;Freio a Disco: "&amp;Motos!AG3)
&amp;IF(AND( Motos!AH3="", Motos!AI3="", Motos!AK3=""),"","&lt;br&gt;&lt;br&gt;Condições Gerais&lt;br&gt;")
&amp;IF(Motos!AH3="","","&lt;br&gt;Pintura: "&amp;Motos!AH3)
&amp;IF(Motos!AI3="","","&lt;br&gt;Lataria: "&amp;Motos!AI3)
&amp;IF(Motos!AK3="","","&lt;br&gt;Pneus: "&amp;Motos!AK3)
&amp;IF(Motos!AL3="","&lt;br&gt;&lt;br&gt;","&lt;br&gt;&lt;br&gt;Observações:&lt;br&gt;&lt;br&gt;"&amp;SUBSTITUTE(Motos!AL3,CHAR(10),"&lt;br&gt;" )&amp;"&lt;br&gt;&lt;br&gt;")
&amp;IF(U10="Comprador",MID(Listas!$E$71,1,266)&amp;IF(U10="Comprador",TEXT(O10,"R$0.0,00"))&amp;MID(Listas!$E$71,267,114),"&lt;br&gt;&lt;br&gt;")
&amp;IF(U10="Vendedor",MID(Listas!$F$72,1,297),"")
&amp;IF(V10="Sim",MID(Listas!$I$71,1,123),"")
&amp;IF(Z10=0,"",MID(Listas!$G$71,1,231)&amp;Z10&amp;MID(Listas!$G$71,232,59)&amp;"&lt;br&gt;&lt;br&gt;")
&amp;IF(AA10=0,"",MID(Listas!$H$71,1,156)&amp;AA10&amp;MID(Listas!$H$71,157,189)&amp;"&lt;br&gt;&lt;br&gt;")
&amp;IF(W10="Sim",Listas!$J$71,"")</f>
        <v>&lt;br&gt;&lt;br&gt;&lt;br&gt;&lt;br&gt;</v>
      </c>
      <c r="C10" s="129" t="str">
        <f>IF(Motos!Y3="",CONCATENATE(Motos!Z3,", ",Motos!AA3),Motos!Y3)</f>
        <v xml:space="preserve">, </v>
      </c>
      <c r="D10" s="29">
        <f>Motos!A3</f>
        <v>0</v>
      </c>
      <c r="E10" s="29"/>
      <c r="F10" s="68">
        <f t="shared" ref="F10" si="4">IF(ISBLANK(G10),1,"CONSTA UNIDADE MÉTRICA? RETIRAR OU INSERIR O FATOR MULTIPLICATIVO")</f>
        <v>1</v>
      </c>
      <c r="G10" s="29"/>
      <c r="H10" s="33">
        <f>Motos!C3</f>
        <v>0</v>
      </c>
      <c r="I10" s="29">
        <f>Motos!D3</f>
        <v>0</v>
      </c>
      <c r="J10" s="97">
        <f>Motos!I3</f>
        <v>0</v>
      </c>
      <c r="K10" s="97">
        <f>Motos!G3</f>
        <v>0</v>
      </c>
      <c r="L10" s="91">
        <f>IF(Motos!H3="",999999999999,Motos!H3)</f>
        <v>999999999999</v>
      </c>
      <c r="M10" s="29">
        <f>Motos!AR3</f>
        <v>0</v>
      </c>
      <c r="N10" s="97">
        <f>Motos!J3</f>
        <v>0</v>
      </c>
      <c r="O10" s="29">
        <f>Motos!O3</f>
        <v>0</v>
      </c>
      <c r="P10" s="29">
        <f>Motos!M3</f>
        <v>0</v>
      </c>
      <c r="Q10" s="33">
        <f>Motos!N3</f>
        <v>0</v>
      </c>
      <c r="R10" s="29"/>
      <c r="S10" s="29"/>
      <c r="T10" s="33">
        <f>Motos!E3</f>
        <v>0</v>
      </c>
      <c r="U10" s="29">
        <f>Motos!AO3</f>
        <v>0</v>
      </c>
      <c r="V10" s="29">
        <f>Motos!AS3</f>
        <v>0</v>
      </c>
      <c r="W10" s="29">
        <f>Motos!AT3</f>
        <v>0</v>
      </c>
      <c r="X10" s="29"/>
      <c r="Y10" s="29"/>
      <c r="Z10" s="106">
        <f>Motos!AU3</f>
        <v>0</v>
      </c>
      <c r="AA10" s="106">
        <f>Motos!AV3</f>
        <v>0</v>
      </c>
      <c r="AB10" s="29">
        <f>Motos!B3</f>
        <v>0</v>
      </c>
      <c r="AC10" s="68">
        <f>Motos!AP3</f>
        <v>0</v>
      </c>
      <c r="AD10" s="68">
        <f>Motos!AN3</f>
        <v>0</v>
      </c>
      <c r="AE10" s="68" t="e">
        <f>LOOKUP(2^15,SEARCH(Listas!$L$39:$L$68,Q10),Listas!$L$39:$L$68)</f>
        <v>#N/A</v>
      </c>
      <c r="AF10" s="68" t="e">
        <f>LOOKUP(2^15,SEARCH(Listas!$M$39:$M$43,AD10),Listas!$M$39:$M$43)</f>
        <v>#N/A</v>
      </c>
      <c r="AG10" s="68" t="e">
        <f>LOOKUP(2^15,SEARCH(Listas!$N$39:$N$42,AD10),Listas!$N$39:$N$42)</f>
        <v>#N/A</v>
      </c>
      <c r="AH10" s="68" t="e">
        <f>LOOKUP(2^15,SEARCH(Listas!$P$39:$P$44,AC10),Listas!$P$39:$P$44)</f>
        <v>#N/A</v>
      </c>
      <c r="AI10" s="68" t="e">
        <f>LOOKUP(2^15,SEARCH(Listas!$O$39:$O$53,AC10),Listas!$O$39:$O$53)</f>
        <v>#N/A</v>
      </c>
      <c r="AJ10" s="68" t="e">
        <f>LOOKUP(2^15,SEARCH(Listas!$R$39:$R$43,AD10),Listas!$R$39:$R$43)</f>
        <v>#N/A</v>
      </c>
      <c r="AK10" s="29">
        <f>Motos!K3</f>
        <v>0</v>
      </c>
      <c r="AL10" s="29"/>
      <c r="AM10" s="29">
        <f>Motos!L3</f>
        <v>0</v>
      </c>
      <c r="AN10" s="29"/>
    </row>
    <row r="11" spans="1:40" hidden="1" x14ac:dyDescent="0.25">
      <c r="A11" s="31"/>
      <c r="B11" s="31"/>
      <c r="C11" s="128"/>
      <c r="D11" s="31"/>
      <c r="E11" s="31"/>
      <c r="F11" s="68"/>
      <c r="G11" s="31"/>
      <c r="H11" s="31"/>
      <c r="I11" s="31"/>
      <c r="J11" s="96"/>
      <c r="K11" s="96"/>
      <c r="L11" s="90"/>
      <c r="M11" s="31"/>
      <c r="N11" s="96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105"/>
      <c r="AA11" s="105"/>
      <c r="AB11" s="31"/>
      <c r="AC11" s="69"/>
      <c r="AD11" s="69"/>
      <c r="AE11" s="68"/>
      <c r="AF11" s="68"/>
      <c r="AG11" s="68"/>
      <c r="AH11" s="68"/>
      <c r="AI11" s="68"/>
      <c r="AJ11" s="68"/>
      <c r="AK11" s="31"/>
      <c r="AL11" s="31"/>
      <c r="AM11" s="31"/>
      <c r="AN11" s="31"/>
    </row>
    <row r="12" spans="1:40" s="30" customFormat="1" hidden="1" x14ac:dyDescent="0.25">
      <c r="A12" s="7" t="str">
        <f>'Máq.Pes.'!F3</f>
        <v xml:space="preserve">  , SÉRIE: NÃO IDENTIFICADO</v>
      </c>
      <c r="B12" s="29" t="str">
        <f>""
&amp;IF('Máq.Pes.'!E3="","","Referência Local: "&amp;'Máq.Pes.'!E3)
&amp;IF('Máq.Pes.'!Z3="","","&lt;br&gt;Nº do ativo: "&amp;'Máq.Pes.'!Z3)
&amp;"&lt;br&gt;"
&amp;IF('Máq.Pes.'!O3="","","&lt;br&gt;"&amp;'Máq.Pes.'!O3)
&amp;IF('Máq.Pes.'!P3="","","&lt;br&gt;Marca: "&amp;'Máq.Pes.'!P3)
&amp;IF('Máq.Pes.'!Q3="","","&lt;br&gt;Modelo: "&amp;'Máq.Pes.'!Q3)
&amp;IF('Máq.Pes.'!R3="","","&lt;br&gt;Ano: "&amp;'Máq.Pes.'!R3)
&amp;IF('Máq.Pes.'!X3="","","&lt;br&gt;Capacidade: "&amp;'Máq.Pes.'!X3)
&amp;IF('Máq.Pes.'!S3="","&lt;br&gt;Série: NÃO IDENTIFICADO","&lt;br&gt;Série: "&amp;'Máq.Pes.'!S3)
&amp;IF('Máq.Pes.'!T3="","","&lt;br&gt;Horímetro: "&amp;'Máq.Pes.'!T3)
&amp;IF('Máq.Pes.'!Y3="","","&lt;br&gt;Combustível: "&amp;'Máq.Pes.'!Y3)
&amp;IF('Máq.Pes.'!W3="","","&lt;br&gt;Tração: "&amp;'Máq.Pes.'!W3)
&amp;IF(OR('Máq.Pes.'!U3="Não Testado",'Máq.Pes.'!U3=""),"", "&lt;br&gt;Mecânica/Motor: "&amp;'Máq.Pes.'!U3)
&amp;IF('Máq.Pes.'!V3="","","&lt;br&gt;Pneus (Quantidade/Estado): "&amp;'Máq.Pes.'!V3)
&amp;IF('Máq.Pes.'!AA3="","&lt;br&gt;&lt;br&gt;","&lt;br&gt;&lt;br&gt;Observações: "&amp;SUBSTITUTE('Máq.Pes.'!AA3,CHAR(10),"&lt;br&gt;")&amp;"&lt;br&gt;&lt;br&gt;")
&amp;IF(V12="Sim",MID(Listas!$I$71,1,123),"")
&amp;IF(Z12=0,"",MID(Listas!$G$71,1,231)&amp;Z12&amp;MID(Listas!$G$71,232,59)&amp;"&lt;br&gt;&lt;br&gt;")
&amp;IF(AA12=0,"",MID(Listas!$H$71,1,156)&amp;AA12&amp;MID(Listas!$H$71,157,189)&amp;"&lt;br&gt;&lt;br&gt;")
&amp;IF(W12="Sim",Listas!$J$71,"")</f>
        <v>&lt;br&gt;&lt;br&gt;Série: NÃO IDENTIFICADO&lt;br&gt;&lt;br&gt;</v>
      </c>
      <c r="C12" s="129" t="str">
        <f>IF('Máq.Pes.'!L3&lt;&gt;"",CONCATENATE('Máq.Pes.'!L3,", ",'Máq.Pes.'!M3),"")</f>
        <v/>
      </c>
      <c r="D12" s="29">
        <f>'Máq.Pes.'!A3</f>
        <v>0</v>
      </c>
      <c r="E12" s="29"/>
      <c r="F12" s="68">
        <f t="shared" ref="F12" si="5">IF(ISBLANK(G12),1,"CONSTA UNIDADE MÉTRICA? RETIRAR OU INSERIR O FATOR MULTIPLICATIVO")</f>
        <v>1</v>
      </c>
      <c r="G12" s="29"/>
      <c r="H12" s="33">
        <f>'Máq.Pes.'!C3</f>
        <v>0</v>
      </c>
      <c r="I12" s="29">
        <f>'Máq.Pes.'!D3</f>
        <v>0</v>
      </c>
      <c r="J12" s="97">
        <f>'Máq.Pes.'!I3</f>
        <v>0</v>
      </c>
      <c r="K12" s="97">
        <f>'Máq.Pes.'!G3</f>
        <v>0</v>
      </c>
      <c r="L12" s="91">
        <f>IF('Máq.Pes.'!H3="",999999999999,'Máq.Pes.'!H3)</f>
        <v>999999999999</v>
      </c>
      <c r="M12" s="29">
        <f>'Máq.Pes.'!AH3</f>
        <v>0</v>
      </c>
      <c r="N12" s="97">
        <f>'Máq.Pes.'!J3</f>
        <v>0</v>
      </c>
      <c r="O12" s="29">
        <f>'Máq.Pes.'!AE3</f>
        <v>0</v>
      </c>
      <c r="P12" s="29"/>
      <c r="Q12" s="33">
        <f>'Máq.Pes.'!AD3</f>
        <v>0</v>
      </c>
      <c r="R12" s="29"/>
      <c r="S12" s="29"/>
      <c r="T12" s="33">
        <f>'Máq.Pes.'!E3</f>
        <v>0</v>
      </c>
      <c r="U12" s="29"/>
      <c r="V12" s="29">
        <f>'Máq.Pes.'!AI3</f>
        <v>0</v>
      </c>
      <c r="W12" s="29">
        <f>'Máq.Pes.'!AJ3</f>
        <v>0</v>
      </c>
      <c r="X12" s="29"/>
      <c r="Y12" s="29"/>
      <c r="Z12" s="106">
        <f>'Máq.Pes.'!AK3</f>
        <v>0</v>
      </c>
      <c r="AA12" s="106">
        <f>'Máq.Pes.'!AM3</f>
        <v>0</v>
      </c>
      <c r="AB12" s="29">
        <f>'Máq.Pes.'!B3</f>
        <v>0</v>
      </c>
      <c r="AC12" s="68">
        <f>'Máq.Pes.'!AF3</f>
        <v>0</v>
      </c>
      <c r="AD12" s="68">
        <f>'Máq.Pes.'!AC3</f>
        <v>0</v>
      </c>
      <c r="AE12" s="68" t="e">
        <f>LOOKUP(2^15,SEARCH(Listas!$L$39:$L$68,Q12),Listas!$L$39:$L$68)</f>
        <v>#N/A</v>
      </c>
      <c r="AF12" s="68" t="e">
        <f>LOOKUP(2^15,SEARCH(Listas!$M$39:$M$43,AD12),Listas!$M$39:$M$43)</f>
        <v>#N/A</v>
      </c>
      <c r="AG12" s="68" t="e">
        <f>LOOKUP(2^15,SEARCH(Listas!$N$39:$N$42,AD12),Listas!$N$39:$N$42)</f>
        <v>#N/A</v>
      </c>
      <c r="AH12" s="68" t="e">
        <f>LOOKUP(2^15,SEARCH(Listas!$P$39:$P$44,AC12),Listas!$P$39:$P$44)</f>
        <v>#N/A</v>
      </c>
      <c r="AI12" s="68" t="e">
        <f>LOOKUP(2^15,SEARCH(Listas!$O$39:$O$53,AC12),Listas!$O$39:$O$53)</f>
        <v>#N/A</v>
      </c>
      <c r="AJ12" s="68" t="e">
        <f>LOOKUP(2^15,SEARCH(Listas!$R$39:$R$43,AD12),Listas!$R$39:$R$43)</f>
        <v>#N/A</v>
      </c>
      <c r="AK12" s="29"/>
      <c r="AL12" s="29"/>
      <c r="AM12" s="29"/>
      <c r="AN12" s="29"/>
    </row>
    <row r="13" spans="1:40" hidden="1" x14ac:dyDescent="0.25">
      <c r="A13" s="31"/>
      <c r="B13" s="31"/>
      <c r="C13" s="128"/>
      <c r="D13" s="31"/>
      <c r="E13" s="31"/>
      <c r="F13" s="31"/>
      <c r="G13" s="31"/>
      <c r="H13" s="31"/>
      <c r="I13" s="31"/>
      <c r="J13" s="96"/>
      <c r="K13" s="96"/>
      <c r="L13" s="90"/>
      <c r="M13" s="31"/>
      <c r="N13" s="96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105"/>
      <c r="AA13" s="105"/>
      <c r="AB13" s="31"/>
      <c r="AC13" s="69"/>
      <c r="AD13" s="69"/>
      <c r="AE13" s="68"/>
      <c r="AF13" s="68"/>
      <c r="AG13" s="68"/>
      <c r="AH13" s="68"/>
      <c r="AI13" s="68"/>
      <c r="AJ13" s="68"/>
      <c r="AK13" s="31"/>
      <c r="AL13" s="31"/>
      <c r="AM13" s="31"/>
      <c r="AN13" s="31"/>
    </row>
    <row r="14" spans="1:40" s="30" customFormat="1" hidden="1" x14ac:dyDescent="0.25">
      <c r="A14" s="7" t="str">
        <f>'Máq.Pes. e Máq.Equip. 1.2 '!E3</f>
        <v/>
      </c>
      <c r="B14" s="29" t="str">
        <f>""
&amp;IF('Máq.Pes. e Máq.Equip. 1.2 '!S3="","","Referência Local: "&amp; 'Máq.Pes. e Máq.Equip. 1.2 '!S3)
&amp;IF('Máq.Pes. e Máq.Equip. 1.2 '!AO3="","","&lt;br&gt;Nº do ativo: "&amp; 'Máq.Pes. e Máq.Equip. 1.2 '!AO3)
&amp;"&lt;br&gt;"
&amp;IF( AND('Máq.Pes. e Máq.Equip. 1.2 '!U3="Outros",'Máq.Pes. e Máq.Equip. 1.2 '!T3=TRUE),"SUCATA DE "&amp;'Máq.Pes. e Máq.Equip. 1.2 '!V3,
IF( AND('Máq.Pes. e Máq.Equip. 1.2 '!U3="Outros",'Máq.Pes. e Máq.Equip. 1.2 '!T3=FALSE),'Máq.Pes. e Máq.Equip. 1.2 '!V3,
IF( AND('Máq.Pes. e Máq.Equip. 1.2 '!U3&lt;&gt;"Outros",'Máq.Pes. e Máq.Equip. 1.2 '!T3=TRUE),"SUCATA DE "&amp;'Máq.Pes. e Máq.Equip. 1.2 '!U3,
IF( AND('Máq.Pes. e Máq.Equip. 1.2 '!U3&lt;&gt;"Outros",'Máq.Pes. e Máq.Equip. 1.2 '!T3=FALSE),'Máq.Pes. e Máq.Equip. 1.2 '!U3,""))))
&amp;IF( 'Máq.Pes. e Máq.Equip. 1.2 '!W3="","","&lt;br&gt;Marca: "&amp; 'Máq.Pes. e Máq.Equip. 1.2 '!W3)
&amp;IF( 'Máq.Pes. e Máq.Equip. 1.2 '!X3="","","&lt;br&gt;Modelo: "&amp; 'Máq.Pes. e Máq.Equip. 1.2 '!X3)
&amp;IF( 'Máq.Pes. e Máq.Equip. 1.2 '!AA3="","","&lt;br&gt;Tipo: "&amp; 'Máq.Pes. e Máq.Equip. 1.2 '!AA3)
&amp;IF( 'Máq.Pes. e Máq.Equip. 1.2 '!Y3="","","&lt;br&gt;Ano: "&amp; 'Máq.Pes. e Máq.Equip. 1.2 '!Y3)
&amp;IF( 'Máq.Pes. e Máq.Equip. 1.2 '!AN3="","","&lt;br&gt;Capacidade: "&amp; 'Máq.Pes. e Máq.Equip. 1.2 '!AN3)
&amp;IF(AND( 'Máq.Pes. e Máq.Equip. 1.2 '!Z3="",'Máq.Pes. e Máq.Equip. 1.2 '!M3="Máquinas Pesadas"),"&lt;br&gt;Série: NÃO IDENTIFICADO",IF(AND( 'Máq.Pes. e Máq.Equip. 1.2 '!Z3="",'Máq.Pes. e Máq.Equip. 1.2 '!M3&lt;&gt;"Máquinas Pesadas"),"","&lt;br&gt;Série: "&amp; 'Máq.Pes. e Máq.Equip. 1.2 '!Z3))
&amp;IF(AND( 'Máq.Pes. e Máq.Equip. 1.2 '!AB3&lt;&gt;"",'Máq.Pes. e Máq.Equip. 1.2 '!M3="Máquinas Pesadas"),"&lt;br&gt;Horímetro: "&amp; 'Máq.Pes. e Máq.Equip. 1.2 '!AB3,"")
&amp;IF(OR( 'Máq.Pes. e Máq.Equip. 1.2 '!AC3="Não Testado", 'Máq.Pes. e Máq.Equip. 1.2 '!AC3=""),"",
IF(AND( 'Máq.Pes. e Máq.Equip. 1.2 '!AC3&lt;&gt;"",'Máq.Pes. e Máq.Equip. 1.2 '!M3="Máquinas Pesadas"),"&lt;br&gt;Mecânica/Motor: "&amp; 'Máq.Pes. e Máq.Equip. 1.2 '!AC3,""))
&amp;IF(AND( 'Máq.Pes. e Máq.Equip. 1.2 '!AD3&lt;&gt;"",'Máq.Pes. e Máq.Equip. 1.2 '!M3="Máquinas Pesadas"),"&lt;br&gt;Câmbio: "&amp; 'Máq.Pes. e Máq.Equip. 1.2 '!AD3,"")
&amp;IF(AND( 'Máq.Pes. e Máq.Equip. 1.2 '!AE3&lt;&gt;"",'Máq.Pes. e Máq.Equip. 1.2 '!M3="Máquinas Pesadas"),"&lt;br&gt;Combustível: "&amp; 'Máq.Pes. e Máq.Equip. 1.2 '!AE3,"")
&amp;IF( AND('Máq.Pes. e Máq.Equip. 1.2 '!AF3&lt;&gt;"",'Máq.Pes. e Máq.Equip. 1.2 '!M3="Máquinas Pesadas"),"&lt;br&gt;Tração: "&amp; 'Máq.Pes. e Máq.Equip. 1.2 '!AF3,"")
&amp;IF(AND( 'Máq.Pes. e Máq.Equip. 1.2 '!AG3&lt;&gt;"",'Máq.Pes. e Máq.Equip. 1.2 '!M3="Máquinas Pesadas"),"&lt;br&gt;Pneus (Estado): "&amp; 'Máq.Pes. e Máq.Equip. 1.2 '!AG3,"")
&amp;IF( AND('Máq.Pes. e Máq.Equip. 1.2 '!AH3&lt;&gt;"",'Máq.Pes. e Máq.Equip. 1.2 '!M3="Máquinas Pesadas"),"&lt;br&gt;Pneus (Quantidade): "&amp; 'Máq.Pes. e Máq.Equip. 1.2 '!AH3,"")
&amp;IF( AND('Máq.Pes. e Máq.Equip. 1.2 '!AI3&lt;&gt;"",'Máq.Pes. e Máq.Equip. 1.2 '!M3="Máquinas Pesadas"),"&lt;br&gt;Esteira (Estado): "&amp; 'Máq.Pes. e Máq.Equip. 1.2 '!AI3,"")
&amp;IF( AND('Máq.Pes. e Máq.Equip. 1.2 '!AJ3&lt;&gt;"",'Máq.Pes. e Máq.Equip. 1.2 '!M3="Máquinas Pesadas"),"&lt;br&gt;Acessórios: "&amp; 'Máq.Pes. e Máq.Equip. 1.2 '!AJ3,"")
&amp;IF( AND('Máq.Pes. e Máq.Equip. 1.2 '!AK3&lt;&gt;"",'Máq.Pes. e Máq.Equip. 1.2 '!M3="Máquinas Pesadas"),"&lt;br&gt;Detalhes sobre acessórios: "&amp; 'Máq.Pes. e Máq.Equip. 1.2 '!AK3,"")
&amp;IF( AND('Máq.Pes. e Máq.Equip. 1.2 '!AL3&lt;&gt;"",'Máq.Pes. e Máq.Equip. 1.2 '!M3="Máquinas Pesadas"),"&lt;br&gt;Não faz parte do lote: "&amp; 'Máq.Pes. e Máq.Equip. 1.2 '!AL3,"")
&amp;IF( 'Máq.Pes. e Máq.Equip. 1.2 '!AM3="","","&lt;br&gt;Componentes existentes: "&amp; 'Máq.Pes. e Máq.Equip. 1.2 '!AM3)
&amp;IF(AND('Máq.Pes. e Máq.Equip. 1.2 '!AQ3="",'Máq.Pes. e Máq.Equip. 1.2 '!AR3&lt;=""),"&lt;br&gt;&lt;br&gt;","&lt;br&gt;&lt;br&gt;Observações: "&amp;CONCATENATE(SUBSTITUTE('Máq.Pes. e Máq.Equip. 1.2 '!AR3,CHAR(10),"&lt;br&gt;"),"&lt;br&gt;&lt;b&gt;",SUBSTITUTE('Máq.Pes. e Máq.Equip. 1.2 '!AQ3,CHAR(10),"&lt;br&gt;"),"&lt;/b&gt;")&amp;"&lt;br&gt;&lt;br&gt;")
&amp;IF(Z14=0,"",MID(Listas!$G$71,1,231)&amp;Z14&amp;MID(Listas!$G$71,232,59)&amp;"&lt;br&gt;&lt;br&gt;")
&amp;IF(AA14=0,"",MID(Listas!$H$71,1,156)&amp;AA14&amp;MID(Listas!$H$71,157,189)&amp;"&lt;br&gt;&lt;br&gt;")
&amp;IF(W14="Sim",Listas!$J$71,"")</f>
        <v>&lt;br&gt;&lt;br&gt;&lt;br&gt;</v>
      </c>
      <c r="C14" s="129" t="str">
        <f>IF('Máq.Pes. e Máq.Equip. 1.2 '!Q3="",CONCATENATE('Máq.Pes. e Máq.Equip. 1.2 '!J3,", ",'Máq.Pes. e Máq.Equip. 1.2 '!K3),'Máq.Pes. e Máq.Equip. 1.2 '!Q3)</f>
        <v xml:space="preserve">, </v>
      </c>
      <c r="D14" s="29">
        <f>'Máq.Pes. e Máq.Equip. 1.2 '!A3</f>
        <v>0</v>
      </c>
      <c r="E14" s="29"/>
      <c r="F14" s="68">
        <f>IF('Máq.Pes. e Máq.Equip. 1.2 '!M3="Máquina pesada",1,'Máq.Pes. e Máq.Equip. 1.2 '!AS3)</f>
        <v>0</v>
      </c>
      <c r="G14" s="29">
        <f>IF('Máq.Pes. e Máq.Equip. 1.2 '!M3="Máquina pesada","",'Máq.Pes. e Máq.Equip. 1.2 '!AT3)</f>
        <v>0</v>
      </c>
      <c r="H14" s="33">
        <f>'Máq.Pes. e Máq.Equip. 1.2 '!B3</f>
        <v>0</v>
      </c>
      <c r="I14" s="29">
        <f>'Máq.Pes. e Máq.Equip. 1.2 '!C3</f>
        <v>0</v>
      </c>
      <c r="J14" s="97">
        <f>'Máq.Pes. e Máq.Equip. 1.2 '!H3</f>
        <v>0</v>
      </c>
      <c r="K14" s="97">
        <f>'Máq.Pes. e Máq.Equip. 1.2 '!F3</f>
        <v>0</v>
      </c>
      <c r="L14" s="91">
        <f>IF('Máq.Pes. e Máq.Equip. 1.2 '!G3="",999999999999,'Máq.Pes. e Máq.Equip. 1.2 '!G3)</f>
        <v>999999999999</v>
      </c>
      <c r="M14" s="29">
        <f>'Máq.Pes. e Máq.Equip. 1.2 '!L3</f>
        <v>0</v>
      </c>
      <c r="N14" s="97">
        <f>'Máq.Pes. e Máq.Equip. 1.2 '!I3</f>
        <v>0</v>
      </c>
      <c r="O14" s="29">
        <f>'Máq.Pes. e Máq.Equip. 1.2 '!AW3</f>
        <v>0</v>
      </c>
      <c r="P14" s="29"/>
      <c r="Q14" s="33">
        <f>'Máq.Pes. e Máq.Equip. 1.2 '!AV3</f>
        <v>0</v>
      </c>
      <c r="R14" s="29"/>
      <c r="S14" s="29"/>
      <c r="T14" s="33">
        <f>'Máq.Pes. e Máq.Equip. 1.2 '!S3</f>
        <v>0</v>
      </c>
      <c r="U14" s="29"/>
      <c r="V14" s="29">
        <f>'Máq.Pes. e Máq.Equip. 1.2 '!AZ3</f>
        <v>0</v>
      </c>
      <c r="W14" s="29">
        <f>'Máq.Pes. e Máq.Equip. 1.2 '!BA3</f>
        <v>0</v>
      </c>
      <c r="X14" s="29"/>
      <c r="Y14" s="29"/>
      <c r="Z14" s="106">
        <f>'Máq.Pes. e Máq.Equip. 1.2 '!BB3</f>
        <v>0</v>
      </c>
      <c r="AA14" s="106">
        <f>'Máq.Pes. e Máq.Equip. 1.2 '!BC3</f>
        <v>0</v>
      </c>
      <c r="AB14" s="29">
        <f>'Máq.Pes. e Máq.Equip. 1.2 '!D3</f>
        <v>0</v>
      </c>
      <c r="AC14" s="68">
        <f>'Máq.Pes. e Máq.Equip. 1.2 '!AX3</f>
        <v>0</v>
      </c>
      <c r="AD14" s="68">
        <f>'Máq.Pes. e Máq.Equip. 1.2 '!AU3</f>
        <v>0</v>
      </c>
      <c r="AE14" s="68" t="e">
        <f>LOOKUP(2^15,SEARCH(Listas!$L$39:$L$68,Q14),Listas!$L$39:$L$68)</f>
        <v>#N/A</v>
      </c>
      <c r="AF14" s="68" t="e">
        <f>LOOKUP(2^15,SEARCH(Listas!$M$39:$M$43,AD14),Listas!$M$39:$M$43)</f>
        <v>#N/A</v>
      </c>
      <c r="AG14" s="68" t="e">
        <f>LOOKUP(2^15,SEARCH(Listas!$N$39:$N$42,AD14),Listas!$N$39:$N$42)</f>
        <v>#N/A</v>
      </c>
      <c r="AH14" s="68" t="e">
        <f>LOOKUP(2^15,SEARCH(Listas!$P$39:$P$44,AC14),Listas!$P$39:$P$44)</f>
        <v>#N/A</v>
      </c>
      <c r="AI14" s="68" t="e">
        <f>LOOKUP(2^15,SEARCH(Listas!$O$39:$O$53,AC14),Listas!$O$39:$O$53)</f>
        <v>#N/A</v>
      </c>
      <c r="AJ14" s="68" t="e">
        <f>LOOKUP(2^15,SEARCH(Listas!$R$39:$R$43,AD14),Listas!$R$39:$R$43)</f>
        <v>#N/A</v>
      </c>
      <c r="AK14" s="29"/>
      <c r="AL14" s="29"/>
      <c r="AM14" s="29"/>
      <c r="AN14" s="29"/>
    </row>
    <row r="15" spans="1:40" hidden="1" x14ac:dyDescent="0.25">
      <c r="A15" s="31"/>
      <c r="B15" s="31"/>
      <c r="C15" s="128"/>
      <c r="D15" s="31"/>
      <c r="E15" s="31"/>
      <c r="F15" s="31"/>
      <c r="G15" s="31"/>
      <c r="H15" s="31"/>
      <c r="I15" s="31"/>
      <c r="J15" s="96"/>
      <c r="K15" s="96"/>
      <c r="L15" s="90"/>
      <c r="M15" s="31"/>
      <c r="N15" s="96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105"/>
      <c r="AA15" s="105"/>
      <c r="AB15" s="31"/>
      <c r="AC15" s="69"/>
      <c r="AD15" s="69"/>
      <c r="AE15" s="68"/>
      <c r="AF15" s="68"/>
      <c r="AG15" s="68"/>
      <c r="AH15" s="68"/>
      <c r="AI15" s="68"/>
      <c r="AJ15" s="68"/>
      <c r="AK15" s="31"/>
      <c r="AL15" s="31"/>
      <c r="AM15" s="31"/>
      <c r="AN15" s="31"/>
    </row>
    <row r="16" spans="1:40" s="30" customFormat="1" ht="51" x14ac:dyDescent="0.25">
      <c r="A16" s="7" t="str">
        <f>'Máq.Equip.'!F3
&amp;IF('Máq.Equip.'!E3="",""," (Ref.: "&amp;'Máq.Equip.'!E3&amp;")")</f>
        <v>CENTRAL DE OXIGÊNIO (02) COMPOSTO DE COMPRESSOR PARAFUSO KAESER SIGMA, SECADOR USADA (Ref.: MGL80-86)</v>
      </c>
      <c r="B16" s="29" t="str">
        <f>""
&amp;IF('Máq.Equip.'!E3="","","Referência Local: "&amp;'Máq.Equip.'!E3)
&amp;IF('Máq.Equip.'!G3="","&lt;br&gt;&lt;br&gt;","&lt;br&gt;&lt;br&gt;"&amp;CONCATENATE(SUBSTITUTE('Máq.Equip.'!G3,CHAR(10),"&lt;br&gt;"),"&lt;br&gt;"))
&amp;IF('Máq.Equip.'!V3="","&lt;br&gt;","&lt;br&gt;"&amp;CONCATENATE(SUBSTITUTE('Máq.Equip.'!V3,CHAR(10),"&lt;br&gt;"),"&lt;br&gt;"))
&amp;IF(Z16=0,"",MID(Listas!$G$71,1,231)&amp;Z16&amp;MID(Listas!$G$71,232,59)&amp;"&lt;br&gt;&lt;br&gt;")
&amp;IF(AA16=0,"",MID(Listas!$H$71,1,156)&amp;AA16&amp;MID(Listas!$H$71,157,189)&amp;"&lt;br&gt;&lt;br&gt;")
&amp;IF(W16="Sim",Listas!$J$71,"")</f>
        <v>Referência Local: MGL80-86&lt;br&gt;&lt;br&gt;CENTRAL DE OXIGÊNIO (02) COMPOSTO DE COMPRESSOR PARAFUSO KAESER SIGMA, SECADOR USADA PRAZO DE RETIRADA 30 DIAS UTEIS  EM CASO DE DÚVIDAS ENTRAR EM CONTATO COM : duvidasleiloes@gmail.com USADO, NO ESTADO E SEM GARANTIAS.PODENDO APRESENTAR AVÁRIAS, FALTA DE PEÇAS E COMPONENTES .&lt;br&gt;&lt;br&gt;</v>
      </c>
      <c r="C16" s="129" t="str">
        <f>IF('Máq.Equip.'!N3&lt;&gt;"",CONCATENATE('Máq.Equip.'!N3,", ",'Máq.Equip.'!O3),"")</f>
        <v>SÃO PAULO , SP</v>
      </c>
      <c r="D16" s="29">
        <f>'Máq.Equip.'!A3</f>
        <v>10</v>
      </c>
      <c r="E16" s="29"/>
      <c r="F16" s="29">
        <f>'Máq.Equip.'!S3</f>
        <v>1</v>
      </c>
      <c r="G16" s="29">
        <f>'Máq.Equip.'!R3</f>
        <v>1</v>
      </c>
      <c r="H16" s="33">
        <f>'Máq.Equip.'!C3</f>
        <v>0</v>
      </c>
      <c r="I16" s="29">
        <f>'Máq.Equip.'!D3</f>
        <v>0</v>
      </c>
      <c r="J16" s="97">
        <f>'Máq.Equip.'!J3</f>
        <v>0</v>
      </c>
      <c r="K16" s="97">
        <f>'Máq.Equip.'!H3</f>
        <v>32000</v>
      </c>
      <c r="L16" s="91">
        <f>IF('Máq.Equip.'!I3="",999999999999,'Máq.Equip.'!I3)</f>
        <v>120000</v>
      </c>
      <c r="M16" s="29">
        <f>'Máq.Equip.'!L3</f>
        <v>0</v>
      </c>
      <c r="N16" s="97">
        <f>'Máq.Equip.'!K3</f>
        <v>1000</v>
      </c>
      <c r="O16" s="29"/>
      <c r="P16" s="29"/>
      <c r="Q16" s="33"/>
      <c r="R16" s="29"/>
      <c r="S16" s="29"/>
      <c r="T16" s="33" t="str">
        <f>'Máq.Equip.'!E3</f>
        <v>MGL80-86</v>
      </c>
      <c r="U16" s="29"/>
      <c r="V16" s="29"/>
      <c r="W16" s="29">
        <f>'Máq.Equip.'!W3</f>
        <v>0</v>
      </c>
      <c r="X16" s="29"/>
      <c r="Y16" s="29"/>
      <c r="Z16" s="106">
        <f>'Máq.Equip.'!X3</f>
        <v>0</v>
      </c>
      <c r="AA16" s="106">
        <f>'Máq.Equip.'!Y3</f>
        <v>0</v>
      </c>
      <c r="AB16" s="29">
        <f>'Máq.Equip.'!B3</f>
        <v>0</v>
      </c>
      <c r="AC16" s="68" t="str">
        <f>'Máq.Equip.'!T3</f>
        <v>ADICIONAR</v>
      </c>
      <c r="AD16" s="68">
        <f>'Máq.Equip.'!Q3</f>
        <v>0</v>
      </c>
      <c r="AE16" s="68" t="e">
        <f>LOOKUP(2^15,SEARCH(Listas!$L$39:$L$68,Q16),Listas!$L$39:$L$68)</f>
        <v>#N/A</v>
      </c>
      <c r="AF16" s="68" t="e">
        <f>LOOKUP(2^15,SEARCH(Listas!$M$39:$M$43,AD16),Listas!$M$39:$M$43)</f>
        <v>#N/A</v>
      </c>
      <c r="AG16" s="68" t="e">
        <f>LOOKUP(2^15,SEARCH(Listas!$N$39:$N$42,AD16),Listas!$N$39:$N$42)</f>
        <v>#N/A</v>
      </c>
      <c r="AH16" s="68" t="str">
        <f>LOOKUP(2^15,SEARCH(Listas!$P$39:$P$44,AC16),Listas!$P$39:$P$44)</f>
        <v>Adicionar</v>
      </c>
      <c r="AI16" s="68" t="e">
        <f>LOOKUP(2^15,SEARCH(Listas!$O$39:$O$53,AC16),Listas!$O$39:$O$53)</f>
        <v>#N/A</v>
      </c>
      <c r="AJ16" s="68" t="e">
        <f>LOOKUP(2^15,SEARCH(Listas!$R$39:$R$43,AD16),Listas!$R$39:$R$43)</f>
        <v>#N/A</v>
      </c>
      <c r="AK16" s="29"/>
      <c r="AL16" s="29"/>
      <c r="AM16" s="29"/>
      <c r="AN16" s="29"/>
    </row>
    <row r="17" spans="1:40" s="30" customFormat="1" ht="38.25" x14ac:dyDescent="0.25">
      <c r="A17" s="7" t="str">
        <f>'Máq.Equip.'!F4
&amp;IF('Máq.Equip.'!E4="",""," (Ref.: "&amp;'Máq.Equip.'!E4&amp;")")</f>
        <v>2 REBOCADOR RUCKER CAP 8 TON  (Ref.: DSL144)</v>
      </c>
      <c r="B17" s="29" t="str">
        <f>""
&amp;IF('Máq.Equip.'!E4="","","Referência Local: "&amp;'Máq.Equip.'!E4)
&amp;IF('Máq.Equip.'!G4="","&lt;br&gt;&lt;br&gt;","&lt;br&gt;&lt;br&gt;"&amp;CONCATENATE(SUBSTITUTE('Máq.Equip.'!G4,CHAR(10),"&lt;br&gt;"),"&lt;br&gt;"))
&amp;IF('Máq.Equip.'!V4="","&lt;br&gt;","&lt;br&gt;"&amp;CONCATENATE(SUBSTITUTE('Máq.Equip.'!V4,CHAR(10),"&lt;br&gt;"),"&lt;br&gt;"))
&amp;IF(Z17=0,"",MID(Listas!$G$71,1,231)&amp;Z17&amp;MID(Listas!$G$71,232,59)&amp;"&lt;br&gt;&lt;br&gt;")
&amp;IF(AA17=0,"",MID(Listas!$H$71,1,156)&amp;AA17&amp;MID(Listas!$H$71,157,189)&amp;"&lt;br&gt;&lt;br&gt;")
&amp;IF(W17="Sim",Listas!$J$71,"")</f>
        <v>Referência Local: DSL144&lt;br&gt;&lt;br&gt;2 REBOCADOR RUCKER CAP 8 TON USADO PRAZO DE RETIRADA APÓS 30 DIAS EM CASO DE DÚVIDAS ENTRAR EM CONTATO: duvidasleiloes@gmail.com USADAS, NO ESTADO E SEM GARANTIAS PODENDO APRESENTAR AVÁRIAS, FALTA DE PEÇAS E COMPONENTES.&lt;br&gt;&lt;br&gt;</v>
      </c>
      <c r="C17" s="129" t="str">
        <f>IF('Máq.Equip.'!N4&lt;&gt;"",CONCATENATE('Máq.Equip.'!N4,", ",'Máq.Equip.'!O4),"")</f>
        <v>SÃO PAULO , SP</v>
      </c>
      <c r="D17" s="29">
        <f>'Máq.Equip.'!A4</f>
        <v>11</v>
      </c>
      <c r="E17" s="29"/>
      <c r="F17" s="29">
        <f>'Máq.Equip.'!S4</f>
        <v>1</v>
      </c>
      <c r="G17" s="29">
        <f>'Máq.Equip.'!R4</f>
        <v>1</v>
      </c>
      <c r="H17" s="33">
        <f>'Máq.Equip.'!C4</f>
        <v>0</v>
      </c>
      <c r="I17" s="29">
        <f>'Máq.Equip.'!D4</f>
        <v>0</v>
      </c>
      <c r="J17" s="97">
        <f>'Máq.Equip.'!J4</f>
        <v>0</v>
      </c>
      <c r="K17" s="97">
        <f>'Máq.Equip.'!H4</f>
        <v>18000</v>
      </c>
      <c r="L17" s="91">
        <f>IF('Máq.Equip.'!I4="",999999999999,'Máq.Equip.'!I4)</f>
        <v>65000</v>
      </c>
      <c r="M17" s="29">
        <f>'Máq.Equip.'!L4</f>
        <v>0</v>
      </c>
      <c r="N17" s="97">
        <f>'Máq.Equip.'!K4</f>
        <v>500</v>
      </c>
      <c r="O17" s="29"/>
      <c r="P17" s="29"/>
      <c r="Q17" s="33"/>
      <c r="R17" s="29"/>
      <c r="S17" s="29"/>
      <c r="T17" s="33" t="str">
        <f>'Máq.Equip.'!E4</f>
        <v>DSL144</v>
      </c>
      <c r="U17" s="29"/>
      <c r="V17" s="29"/>
      <c r="W17" s="29">
        <f>'Máq.Equip.'!W4</f>
        <v>0</v>
      </c>
      <c r="X17" s="29"/>
      <c r="Y17" s="29"/>
      <c r="Z17" s="106">
        <f>'Máq.Equip.'!X4</f>
        <v>0</v>
      </c>
      <c r="AA17" s="106">
        <f>'Máq.Equip.'!Y4</f>
        <v>0</v>
      </c>
      <c r="AB17" s="29">
        <f>'Máq.Equip.'!B4</f>
        <v>0</v>
      </c>
      <c r="AC17" s="68" t="str">
        <f>'Máq.Equip.'!T4</f>
        <v>ADICIONAR</v>
      </c>
      <c r="AD17" s="68">
        <f>'Máq.Equip.'!Q4</f>
        <v>0</v>
      </c>
      <c r="AE17" s="68" t="e">
        <f>LOOKUP(2^15,SEARCH(Listas!$L$39:$L$68,Q17),Listas!$L$39:$L$68)</f>
        <v>#N/A</v>
      </c>
      <c r="AF17" s="68" t="e">
        <f>LOOKUP(2^15,SEARCH(Listas!$M$39:$M$43,AD17),Listas!$M$39:$M$43)</f>
        <v>#N/A</v>
      </c>
      <c r="AG17" s="68" t="e">
        <f>LOOKUP(2^15,SEARCH(Listas!$N$39:$N$42,AD17),Listas!$N$39:$N$42)</f>
        <v>#N/A</v>
      </c>
      <c r="AH17" s="68" t="str">
        <f>LOOKUP(2^15,SEARCH(Listas!$P$39:$P$44,AC17),Listas!$P$39:$P$44)</f>
        <v>Adicionar</v>
      </c>
      <c r="AI17" s="68" t="e">
        <f>LOOKUP(2^15,SEARCH(Listas!$O$39:$O$53,AC17),Listas!$O$39:$O$53)</f>
        <v>#N/A</v>
      </c>
      <c r="AJ17" s="68" t="e">
        <f>LOOKUP(2^15,SEARCH(Listas!$R$39:$R$43,AD17),Listas!$R$39:$R$43)</f>
        <v>#N/A</v>
      </c>
      <c r="AK17" s="29"/>
      <c r="AL17" s="29"/>
      <c r="AM17" s="29"/>
      <c r="AN17" s="29"/>
    </row>
    <row r="18" spans="1:40" s="30" customFormat="1" ht="38.25" x14ac:dyDescent="0.25">
      <c r="A18" s="7" t="str">
        <f>'Máq.Equip.'!F5
&amp;IF('Máq.Equip.'!E5="",""," (Ref.: "&amp;'Máq.Equip.'!E5&amp;")")</f>
        <v>EMPILHADEIRA LINDE A GAS 3 TON  (Ref.: RM25)</v>
      </c>
      <c r="B18" s="29" t="str">
        <f>""
&amp;IF('Máq.Equip.'!E5="","","Referência Local: "&amp;'Máq.Equip.'!E5)
&amp;IF('Máq.Equip.'!G5="","&lt;br&gt;&lt;br&gt;","&lt;br&gt;&lt;br&gt;"&amp;CONCATENATE(SUBSTITUTE('Máq.Equip.'!G5,CHAR(10),"&lt;br&gt;"),"&lt;br&gt;"))
&amp;IF('Máq.Equip.'!V5="","&lt;br&gt;","&lt;br&gt;"&amp;CONCATENATE(SUBSTITUTE('Máq.Equip.'!V5,CHAR(10),"&lt;br&gt;"),"&lt;br&gt;"))
&amp;IF(Z18=0,"",MID(Listas!$G$71,1,231)&amp;Z18&amp;MID(Listas!$G$71,232,59)&amp;"&lt;br&gt;&lt;br&gt;")
&amp;IF(AA18=0,"",MID(Listas!$H$71,1,156)&amp;AA18&amp;MID(Listas!$H$71,157,189)&amp;"&lt;br&gt;&lt;br&gt;")
&amp;IF(W18="Sim",Listas!$J$71,"")</f>
        <v>Referência Local: RM25&lt;br&gt;&lt;br&gt;EMPILHADEIRA LINDE A GAS 3 TON USADA  PRAZO DE RETIRADA 30 DIAS UTEIS  EM CASO DE DÚVIDAS ENTRAR EM CONTATO COM : duvidasleiloes@gmail.com USADO, NO ESTADO E SEM GARANTIAS. PODENDO APRESENTAR AVÁRIAS, FALTA DE PEÇAS E COMPONENTES .&lt;br&gt;&lt;br&gt;</v>
      </c>
      <c r="C18" s="129" t="str">
        <f>IF('Máq.Equip.'!N5&lt;&gt;"",CONCATENATE('Máq.Equip.'!N5,", ",'Máq.Equip.'!O5),"")</f>
        <v>SÃO PAULO , SP</v>
      </c>
      <c r="D18" s="29">
        <f>'Máq.Equip.'!A5</f>
        <v>12</v>
      </c>
      <c r="E18" s="29"/>
      <c r="F18" s="29">
        <f>'Máq.Equip.'!S5</f>
        <v>1</v>
      </c>
      <c r="G18" s="29">
        <f>'Máq.Equip.'!R5</f>
        <v>1</v>
      </c>
      <c r="H18" s="33">
        <f>'Máq.Equip.'!C5</f>
        <v>0</v>
      </c>
      <c r="I18" s="29">
        <f>'Máq.Equip.'!D5</f>
        <v>0</v>
      </c>
      <c r="J18" s="97">
        <f>'Máq.Equip.'!J5</f>
        <v>0</v>
      </c>
      <c r="K18" s="97">
        <f>'Máq.Equip.'!H5</f>
        <v>28500</v>
      </c>
      <c r="L18" s="91">
        <f>IF('Máq.Equip.'!I5="",999999999999,'Máq.Equip.'!I5)</f>
        <v>65000</v>
      </c>
      <c r="M18" s="29">
        <f>'Máq.Equip.'!L5</f>
        <v>0</v>
      </c>
      <c r="N18" s="97">
        <f>'Máq.Equip.'!K5</f>
        <v>1000</v>
      </c>
      <c r="O18" s="29"/>
      <c r="P18" s="29"/>
      <c r="Q18" s="33"/>
      <c r="R18" s="29"/>
      <c r="S18" s="29"/>
      <c r="T18" s="33" t="str">
        <f>'Máq.Equip.'!E5</f>
        <v>RM25</v>
      </c>
      <c r="U18" s="29"/>
      <c r="V18" s="29"/>
      <c r="W18" s="29">
        <f>'Máq.Equip.'!W5</f>
        <v>0</v>
      </c>
      <c r="X18" s="29"/>
      <c r="Y18" s="29"/>
      <c r="Z18" s="106">
        <f>'Máq.Equip.'!X5</f>
        <v>0</v>
      </c>
      <c r="AA18" s="106">
        <f>'Máq.Equip.'!Y5</f>
        <v>0</v>
      </c>
      <c r="AB18" s="29">
        <f>'Máq.Equip.'!B5</f>
        <v>0</v>
      </c>
      <c r="AC18" s="68" t="str">
        <f>'Máq.Equip.'!T5</f>
        <v>ADICIONAR</v>
      </c>
      <c r="AD18" s="68">
        <f>'Máq.Equip.'!Q5</f>
        <v>0</v>
      </c>
      <c r="AE18" s="68" t="e">
        <f>LOOKUP(2^15,SEARCH(Listas!$L$39:$L$68,Q18),Listas!$L$39:$L$68)</f>
        <v>#N/A</v>
      </c>
      <c r="AF18" s="68" t="e">
        <f>LOOKUP(2^15,SEARCH(Listas!$M$39:$M$43,AD18),Listas!$M$39:$M$43)</f>
        <v>#N/A</v>
      </c>
      <c r="AG18" s="68" t="e">
        <f>LOOKUP(2^15,SEARCH(Listas!$N$39:$N$42,AD18),Listas!$N$39:$N$42)</f>
        <v>#N/A</v>
      </c>
      <c r="AH18" s="68" t="str">
        <f>LOOKUP(2^15,SEARCH(Listas!$P$39:$P$44,AC18),Listas!$P$39:$P$44)</f>
        <v>Adicionar</v>
      </c>
      <c r="AI18" s="68" t="e">
        <f>LOOKUP(2^15,SEARCH(Listas!$O$39:$O$53,AC18),Listas!$O$39:$O$53)</f>
        <v>#N/A</v>
      </c>
      <c r="AJ18" s="68" t="e">
        <f>LOOKUP(2^15,SEARCH(Listas!$R$39:$R$43,AD18),Listas!$R$39:$R$43)</f>
        <v>#N/A</v>
      </c>
      <c r="AK18" s="29"/>
      <c r="AL18" s="29"/>
      <c r="AM18" s="29"/>
      <c r="AN18" s="29"/>
    </row>
    <row r="19" spans="1:40" s="30" customFormat="1" ht="38.25" x14ac:dyDescent="0.25">
      <c r="A19" s="7" t="str">
        <f>'Máq.Equip.'!F6
&amp;IF('Máq.Equip.'!E6="",""," (Ref.: "&amp;'Máq.Equip.'!E6&amp;")")</f>
        <v>FREZADORA FERRAMENTEIRA FREZAR 1100 COM CABEÇOTE  (Ref.: RM33)</v>
      </c>
      <c r="B19" s="29" t="str">
        <f>""
&amp;IF('Máq.Equip.'!E6="","","Referência Local: "&amp;'Máq.Equip.'!E6)
&amp;IF('Máq.Equip.'!G6="","&lt;br&gt;&lt;br&gt;","&lt;br&gt;&lt;br&gt;"&amp;CONCATENATE(SUBSTITUTE('Máq.Equip.'!G6,CHAR(10),"&lt;br&gt;"),"&lt;br&gt;"))
&amp;IF('Máq.Equip.'!V6="","&lt;br&gt;","&lt;br&gt;"&amp;CONCATENATE(SUBSTITUTE('Máq.Equip.'!V6,CHAR(10),"&lt;br&gt;"),"&lt;br&gt;"))
&amp;IF(Z19=0,"",MID(Listas!$G$71,1,231)&amp;Z19&amp;MID(Listas!$G$71,232,59)&amp;"&lt;br&gt;&lt;br&gt;")
&amp;IF(AA19=0,"",MID(Listas!$H$71,1,156)&amp;AA19&amp;MID(Listas!$H$71,157,189)&amp;"&lt;br&gt;&lt;br&gt;")
&amp;IF(W19="Sim",Listas!$J$71,"")</f>
        <v>Referência Local: RM33&lt;br&gt;&lt;br&gt;FREZADORA FERRAMENTEIRA FREZAR 1100 COM CABEÇOTE USADA PRAZO DE RETIRADA 30 DIAS UTEIS  EM CASO DE DÚVIDAS ENTRAR EM CONTATO COM : duvidasleiloes@gmail.com USADO, NO ESTADO E SEM GARANTIAS. PODENDO APRESENTAR AVÁRIAS, FALTA DE PEÇAS E COMPONENTES .&lt;br&gt;&lt;br&gt;</v>
      </c>
      <c r="C19" s="129" t="str">
        <f>IF('Máq.Equip.'!N6&lt;&gt;"",CONCATENATE('Máq.Equip.'!N6,", ",'Máq.Equip.'!O6),"")</f>
        <v>SÃO PAULO , SP</v>
      </c>
      <c r="D19" s="29">
        <f>'Máq.Equip.'!A6</f>
        <v>13</v>
      </c>
      <c r="E19" s="29"/>
      <c r="F19" s="29">
        <f>'Máq.Equip.'!S6</f>
        <v>1</v>
      </c>
      <c r="G19" s="29">
        <f>'Máq.Equip.'!R6</f>
        <v>1</v>
      </c>
      <c r="H19" s="33">
        <f>'Máq.Equip.'!C6</f>
        <v>0</v>
      </c>
      <c r="I19" s="29">
        <f>'Máq.Equip.'!D6</f>
        <v>0</v>
      </c>
      <c r="J19" s="97">
        <f>'Máq.Equip.'!J6</f>
        <v>0</v>
      </c>
      <c r="K19" s="97">
        <f>'Máq.Equip.'!H6</f>
        <v>13500</v>
      </c>
      <c r="L19" s="91">
        <f>IF('Máq.Equip.'!I6="",999999999999,'Máq.Equip.'!I6)</f>
        <v>28000</v>
      </c>
      <c r="M19" s="29">
        <f>'Máq.Equip.'!L6</f>
        <v>0</v>
      </c>
      <c r="N19" s="97">
        <f>'Máq.Equip.'!K6</f>
        <v>500</v>
      </c>
      <c r="O19" s="29"/>
      <c r="P19" s="29"/>
      <c r="Q19" s="33"/>
      <c r="R19" s="29"/>
      <c r="S19" s="29"/>
      <c r="T19" s="33" t="str">
        <f>'Máq.Equip.'!E6</f>
        <v>RM33</v>
      </c>
      <c r="U19" s="29"/>
      <c r="V19" s="29"/>
      <c r="W19" s="29">
        <f>'Máq.Equip.'!W6</f>
        <v>0</v>
      </c>
      <c r="X19" s="29"/>
      <c r="Y19" s="29"/>
      <c r="Z19" s="106">
        <f>'Máq.Equip.'!X6</f>
        <v>0</v>
      </c>
      <c r="AA19" s="106">
        <f>'Máq.Equip.'!Y6</f>
        <v>0</v>
      </c>
      <c r="AB19" s="29">
        <f>'Máq.Equip.'!B6</f>
        <v>0</v>
      </c>
      <c r="AC19" s="68" t="str">
        <f>'Máq.Equip.'!T6</f>
        <v>ADICIONAR</v>
      </c>
      <c r="AD19" s="68">
        <f>'Máq.Equip.'!Q6</f>
        <v>0</v>
      </c>
      <c r="AE19" s="68" t="e">
        <f>LOOKUP(2^15,SEARCH(Listas!$L$39:$L$68,Q19),Listas!$L$39:$L$68)</f>
        <v>#N/A</v>
      </c>
      <c r="AF19" s="68" t="e">
        <f>LOOKUP(2^15,SEARCH(Listas!$M$39:$M$43,AD19),Listas!$M$39:$M$43)</f>
        <v>#N/A</v>
      </c>
      <c r="AG19" s="68" t="e">
        <f>LOOKUP(2^15,SEARCH(Listas!$N$39:$N$42,AD19),Listas!$N$39:$N$42)</f>
        <v>#N/A</v>
      </c>
      <c r="AH19" s="68" t="str">
        <f>LOOKUP(2^15,SEARCH(Listas!$P$39:$P$44,AC19),Listas!$P$39:$P$44)</f>
        <v>Adicionar</v>
      </c>
      <c r="AI19" s="68" t="e">
        <f>LOOKUP(2^15,SEARCH(Listas!$O$39:$O$53,AC19),Listas!$O$39:$O$53)</f>
        <v>#N/A</v>
      </c>
      <c r="AJ19" s="68" t="e">
        <f>LOOKUP(2^15,SEARCH(Listas!$R$39:$R$43,AD19),Listas!$R$39:$R$43)</f>
        <v>#N/A</v>
      </c>
      <c r="AK19" s="29"/>
      <c r="AL19" s="29"/>
      <c r="AM19" s="29"/>
      <c r="AN19" s="29"/>
    </row>
    <row r="20" spans="1:40" s="30" customFormat="1" ht="38.25" x14ac:dyDescent="0.25">
      <c r="A20" s="7" t="str">
        <f>'Máq.Equip.'!F7
&amp;IF('Máq.Equip.'!E7="",""," (Ref.: "&amp;'Máq.Equip.'!E7&amp;")")</f>
        <v>AQUECEDOR INDUTIVO JAMO COM PAINEL  (Ref.: RM33-2)</v>
      </c>
      <c r="B20" s="29" t="str">
        <f>""
&amp;IF('Máq.Equip.'!E7="","","Referência Local: "&amp;'Máq.Equip.'!E7)
&amp;IF('Máq.Equip.'!G7="","&lt;br&gt;&lt;br&gt;","&lt;br&gt;&lt;br&gt;"&amp;CONCATENATE(SUBSTITUTE('Máq.Equip.'!G7,CHAR(10),"&lt;br&gt;"),"&lt;br&gt;"))
&amp;IF('Máq.Equip.'!V7="","&lt;br&gt;","&lt;br&gt;"&amp;CONCATENATE(SUBSTITUTE('Máq.Equip.'!V7,CHAR(10),"&lt;br&gt;"),"&lt;br&gt;"))
&amp;IF(Z20=0,"",MID(Listas!$G$71,1,231)&amp;Z20&amp;MID(Listas!$G$71,232,59)&amp;"&lt;br&gt;&lt;br&gt;")
&amp;IF(AA20=0,"",MID(Listas!$H$71,1,156)&amp;AA20&amp;MID(Listas!$H$71,157,189)&amp;"&lt;br&gt;&lt;br&gt;")
&amp;IF(W20="Sim",Listas!$J$71,"")</f>
        <v>Referência Local: RM33-2&lt;br&gt;&lt;br&gt;AQUECEDOR INDUTIVO JAMO COM PAINEL USADO   PRAZO DE RETIRADA 30 DIAS UTEIS  EM CASO DE DÚVIDAS ENTRAR EM CONTATO COM : duvidasleiloes@gmail.com USADO, NO ESTADO E SEM GARANTIAS. PODENDO APRESENTAR AVÁRIAS, FALTA DE PEÇAS E COMPONENTES .&lt;br&gt;&lt;br&gt;</v>
      </c>
      <c r="C20" s="129" t="str">
        <f>IF('Máq.Equip.'!N7&lt;&gt;"",CONCATENATE('Máq.Equip.'!N7,", ",'Máq.Equip.'!O7),"")</f>
        <v>SÃO PAULO , SP</v>
      </c>
      <c r="D20" s="29">
        <f>'Máq.Equip.'!A7</f>
        <v>15</v>
      </c>
      <c r="E20" s="29"/>
      <c r="F20" s="29">
        <f>'Máq.Equip.'!S7</f>
        <v>1</v>
      </c>
      <c r="G20" s="29">
        <f>'Máq.Equip.'!R7</f>
        <v>1</v>
      </c>
      <c r="H20" s="33">
        <f>'Máq.Equip.'!C7</f>
        <v>0</v>
      </c>
      <c r="I20" s="29">
        <f>'Máq.Equip.'!D7</f>
        <v>0</v>
      </c>
      <c r="J20" s="97">
        <f>'Máq.Equip.'!J7</f>
        <v>0</v>
      </c>
      <c r="K20" s="97">
        <f>'Máq.Equip.'!H7</f>
        <v>5000</v>
      </c>
      <c r="L20" s="91">
        <f>IF('Máq.Equip.'!I7="",999999999999,'Máq.Equip.'!I7)</f>
        <v>18000</v>
      </c>
      <c r="M20" s="29">
        <f>'Máq.Equip.'!L7</f>
        <v>0</v>
      </c>
      <c r="N20" s="97">
        <f>'Máq.Equip.'!K7</f>
        <v>250</v>
      </c>
      <c r="O20" s="29"/>
      <c r="P20" s="29"/>
      <c r="Q20" s="33"/>
      <c r="R20" s="29"/>
      <c r="S20" s="29"/>
      <c r="T20" s="33" t="str">
        <f>'Máq.Equip.'!E7</f>
        <v>RM33-2</v>
      </c>
      <c r="U20" s="29"/>
      <c r="V20" s="29"/>
      <c r="W20" s="29">
        <f>'Máq.Equip.'!W7</f>
        <v>0</v>
      </c>
      <c r="X20" s="29"/>
      <c r="Y20" s="29"/>
      <c r="Z20" s="106">
        <f>'Máq.Equip.'!X7</f>
        <v>0</v>
      </c>
      <c r="AA20" s="106">
        <f>'Máq.Equip.'!Y7</f>
        <v>0</v>
      </c>
      <c r="AB20" s="29">
        <f>'Máq.Equip.'!B7</f>
        <v>0</v>
      </c>
      <c r="AC20" s="68" t="str">
        <f>'Máq.Equip.'!T7</f>
        <v>ADICIONAR</v>
      </c>
      <c r="AD20" s="68">
        <f>'Máq.Equip.'!Q7</f>
        <v>0</v>
      </c>
      <c r="AE20" s="68" t="e">
        <f>LOOKUP(2^15,SEARCH(Listas!$L$39:$L$68,Q20),Listas!$L$39:$L$68)</f>
        <v>#N/A</v>
      </c>
      <c r="AF20" s="68" t="e">
        <f>LOOKUP(2^15,SEARCH(Listas!$M$39:$M$43,AD20),Listas!$M$39:$M$43)</f>
        <v>#N/A</v>
      </c>
      <c r="AG20" s="68" t="e">
        <f>LOOKUP(2^15,SEARCH(Listas!$N$39:$N$42,AD20),Listas!$N$39:$N$42)</f>
        <v>#N/A</v>
      </c>
      <c r="AH20" s="68" t="str">
        <f>LOOKUP(2^15,SEARCH(Listas!$P$39:$P$44,AC20),Listas!$P$39:$P$44)</f>
        <v>Adicionar</v>
      </c>
      <c r="AI20" s="68" t="e">
        <f>LOOKUP(2^15,SEARCH(Listas!$O$39:$O$53,AC20),Listas!$O$39:$O$53)</f>
        <v>#N/A</v>
      </c>
      <c r="AJ20" s="68" t="e">
        <f>LOOKUP(2^15,SEARCH(Listas!$R$39:$R$43,AD20),Listas!$R$39:$R$43)</f>
        <v>#N/A</v>
      </c>
      <c r="AK20" s="29"/>
      <c r="AL20" s="29"/>
      <c r="AM20" s="29"/>
      <c r="AN20" s="29"/>
    </row>
    <row r="21" spans="1:40" s="30" customFormat="1" ht="51" x14ac:dyDescent="0.25">
      <c r="A21" s="7" t="str">
        <f>'Máq.Equip.'!F8
&amp;IF('Máq.Equip.'!E8="",""," (Ref.: "&amp;'Máq.Equip.'!E8&amp;")")</f>
        <v>EMPILHADEIRA HANGCHA2.5 TON MODELO CPCD25 XRG2 ANO 2022 COM DESLOCADOR DE GARFOS  (Ref.: PTL195)</v>
      </c>
      <c r="B21" s="29" t="str">
        <f>""
&amp;IF('Máq.Equip.'!E8="","","Referência Local: "&amp;'Máq.Equip.'!E8)
&amp;IF('Máq.Equip.'!G8="","&lt;br&gt;&lt;br&gt;","&lt;br&gt;&lt;br&gt;"&amp;CONCATENATE(SUBSTITUTE('Máq.Equip.'!G8,CHAR(10),"&lt;br&gt;"),"&lt;br&gt;"))
&amp;IF('Máq.Equip.'!V8="","&lt;br&gt;","&lt;br&gt;"&amp;CONCATENATE(SUBSTITUTE('Máq.Equip.'!V8,CHAR(10),"&lt;br&gt;"),"&lt;br&gt;"))
&amp;IF(Z21=0,"",MID(Listas!$G$71,1,231)&amp;Z21&amp;MID(Listas!$G$71,232,59)&amp;"&lt;br&gt;&lt;br&gt;")
&amp;IF(AA21=0,"",MID(Listas!$H$71,1,156)&amp;AA21&amp;MID(Listas!$H$71,157,189)&amp;"&lt;br&gt;&lt;br&gt;")
&amp;IF(W21="Sim",Listas!$J$71,"")</f>
        <v>Referência Local: PTL195&lt;br&gt;&lt;br&gt;EMPILHADEIRA HANGCHA2.5 TON MODELO CPCD25 XRG2 ANO 2022 COM DESLOCADOR DE GARFOS  USADO NO ESTADO SEM GARANTIAS EM CASO DE DÚVIDAS ENTRAR EM CONTATO: duvidasleiloes@gmail.com USADAS, NO ESTADO E SEM GARANTIAS. PODENDO APRESENTAR AVÁRIAS, FALTA DE PEÇAS E COMPONENTES. PRAZO DE RETIRADA 20 DIAS UTEIS         &lt;br&gt;&lt;br&gt;</v>
      </c>
      <c r="C21" s="129" t="str">
        <f>IF('Máq.Equip.'!N8&lt;&gt;"",CONCATENATE('Máq.Equip.'!N8,", ",'Máq.Equip.'!O8),"")</f>
        <v>SÃO PAULO , SP</v>
      </c>
      <c r="D21" s="29">
        <f>'Máq.Equip.'!A8</f>
        <v>18</v>
      </c>
      <c r="E21" s="29"/>
      <c r="F21" s="29">
        <f>'Máq.Equip.'!S8</f>
        <v>1</v>
      </c>
      <c r="G21" s="29">
        <f>'Máq.Equip.'!R8</f>
        <v>1</v>
      </c>
      <c r="H21" s="33">
        <f>'Máq.Equip.'!C8</f>
        <v>0</v>
      </c>
      <c r="I21" s="29">
        <f>'Máq.Equip.'!D8</f>
        <v>0</v>
      </c>
      <c r="J21" s="97">
        <f>'Máq.Equip.'!J8</f>
        <v>0</v>
      </c>
      <c r="K21" s="97">
        <f>'Máq.Equip.'!H8</f>
        <v>68000</v>
      </c>
      <c r="L21" s="91">
        <f>IF('Máq.Equip.'!I8="",999999999999,'Máq.Equip.'!I8)</f>
        <v>95000</v>
      </c>
      <c r="M21" s="29">
        <f>'Máq.Equip.'!L8</f>
        <v>0</v>
      </c>
      <c r="N21" s="97">
        <f>'Máq.Equip.'!K8</f>
        <v>1000</v>
      </c>
      <c r="O21" s="29"/>
      <c r="P21" s="29"/>
      <c r="Q21" s="33"/>
      <c r="R21" s="29"/>
      <c r="S21" s="29"/>
      <c r="T21" s="33" t="str">
        <f>'Máq.Equip.'!E8</f>
        <v>PTL195</v>
      </c>
      <c r="U21" s="29"/>
      <c r="V21" s="29"/>
      <c r="W21" s="29">
        <f>'Máq.Equip.'!W8</f>
        <v>0</v>
      </c>
      <c r="X21" s="29"/>
      <c r="Y21" s="29"/>
      <c r="Z21" s="106">
        <f>'Máq.Equip.'!X8</f>
        <v>0</v>
      </c>
      <c r="AA21" s="106">
        <f>'Máq.Equip.'!Y8</f>
        <v>0</v>
      </c>
      <c r="AB21" s="29">
        <f>'Máq.Equip.'!B8</f>
        <v>0</v>
      </c>
      <c r="AC21" s="68" t="str">
        <f>'Máq.Equip.'!T8</f>
        <v>ADICIONAR</v>
      </c>
      <c r="AD21" s="68">
        <f>'Máq.Equip.'!Q8</f>
        <v>0</v>
      </c>
      <c r="AE21" s="68" t="e">
        <f>LOOKUP(2^15,SEARCH(Listas!$L$39:$L$68,Q21),Listas!$L$39:$L$68)</f>
        <v>#N/A</v>
      </c>
      <c r="AF21" s="68" t="e">
        <f>LOOKUP(2^15,SEARCH(Listas!$M$39:$M$43,AD21),Listas!$M$39:$M$43)</f>
        <v>#N/A</v>
      </c>
      <c r="AG21" s="68" t="e">
        <f>LOOKUP(2^15,SEARCH(Listas!$N$39:$N$42,AD21),Listas!$N$39:$N$42)</f>
        <v>#N/A</v>
      </c>
      <c r="AH21" s="68" t="str">
        <f>LOOKUP(2^15,SEARCH(Listas!$P$39:$P$44,AC21),Listas!$P$39:$P$44)</f>
        <v>Adicionar</v>
      </c>
      <c r="AI21" s="68" t="e">
        <f>LOOKUP(2^15,SEARCH(Listas!$O$39:$O$53,AC21),Listas!$O$39:$O$53)</f>
        <v>#N/A</v>
      </c>
      <c r="AJ21" s="68" t="e">
        <f>LOOKUP(2^15,SEARCH(Listas!$R$39:$R$43,AD21),Listas!$R$39:$R$43)</f>
        <v>#N/A</v>
      </c>
      <c r="AK21" s="29"/>
      <c r="AL21" s="29"/>
      <c r="AM21" s="29"/>
      <c r="AN21" s="29"/>
    </row>
    <row r="22" spans="1:40" s="30" customFormat="1" ht="38.25" x14ac:dyDescent="0.25">
      <c r="A22" s="7" t="str">
        <f>'Máq.Equip.'!F9
&amp;IF('Máq.Equip.'!E9="",""," (Ref.: "&amp;'Máq.Equip.'!E9&amp;")")</f>
        <v>EMPILHADEIRA YALE  GP  155 VX2 CAP 7.5 TON ANO 2016         (Ref.: SXL18705)</v>
      </c>
      <c r="B22" s="29" t="str">
        <f>""
&amp;IF('Máq.Equip.'!E9="","","Referência Local: "&amp;'Máq.Equip.'!E9)
&amp;IF('Máq.Equip.'!G9="","&lt;br&gt;&lt;br&gt;","&lt;br&gt;&lt;br&gt;"&amp;CONCATENATE(SUBSTITUTE('Máq.Equip.'!G9,CHAR(10),"&lt;br&gt;"),"&lt;br&gt;"))
&amp;IF('Máq.Equip.'!V9="","&lt;br&gt;","&lt;br&gt;"&amp;CONCATENATE(SUBSTITUTE('Máq.Equip.'!V9,CHAR(10),"&lt;br&gt;"),"&lt;br&gt;"))
&amp;IF(Z22=0,"",MID(Listas!$G$71,1,231)&amp;Z22&amp;MID(Listas!$G$71,232,59)&amp;"&lt;br&gt;&lt;br&gt;")
&amp;IF(AA22=0,"",MID(Listas!$H$71,1,156)&amp;AA22&amp;MID(Listas!$H$71,157,189)&amp;"&lt;br&gt;&lt;br&gt;")
&amp;IF(W22="Sim",Listas!$J$71,"")</f>
        <v>Referência Local: SXL18705&lt;br&gt;&lt;br&gt;EMPILHADEIRA YALE  GP  155 VX2 CAP 7.5 TON ANO 2016  USADO NO ESTADO SEM GARANTIAS EM CASO DE DÚVIDAS ENTRAR EM CONTATO: duvidasleiloes@gmail.com USADAS, NO ESTADO E SEM GARANTIAS. PODENDO APRESENTAR AVÁRIAS, FALTA DE PEÇAS E COMPONENTES. PRAZO DE RETIRADA 45 DIAS UTEIS         &lt;br&gt;&lt;br&gt;</v>
      </c>
      <c r="C22" s="129" t="str">
        <f>IF('Máq.Equip.'!N9&lt;&gt;"",CONCATENATE('Máq.Equip.'!N9,", ",'Máq.Equip.'!O9),"")</f>
        <v>SÃO PAULO , SP</v>
      </c>
      <c r="D22" s="29">
        <f>'Máq.Equip.'!A9</f>
        <v>19</v>
      </c>
      <c r="E22" s="29"/>
      <c r="F22" s="29">
        <f>'Máq.Equip.'!S9</f>
        <v>1</v>
      </c>
      <c r="G22" s="29">
        <f>'Máq.Equip.'!R9</f>
        <v>1</v>
      </c>
      <c r="H22" s="33">
        <f>'Máq.Equip.'!C9</f>
        <v>0</v>
      </c>
      <c r="I22" s="29">
        <f>'Máq.Equip.'!D9</f>
        <v>0</v>
      </c>
      <c r="J22" s="97">
        <f>'Máq.Equip.'!J9</f>
        <v>0</v>
      </c>
      <c r="K22" s="97">
        <f>'Máq.Equip.'!H9</f>
        <v>65000</v>
      </c>
      <c r="L22" s="91">
        <f>IF('Máq.Equip.'!I9="",999999999999,'Máq.Equip.'!I9)</f>
        <v>135000</v>
      </c>
      <c r="M22" s="29">
        <f>'Máq.Equip.'!L9</f>
        <v>0</v>
      </c>
      <c r="N22" s="97">
        <f>'Máq.Equip.'!K9</f>
        <v>1000</v>
      </c>
      <c r="O22" s="29"/>
      <c r="P22" s="29"/>
      <c r="Q22" s="33"/>
      <c r="R22" s="29"/>
      <c r="S22" s="29"/>
      <c r="T22" s="33" t="str">
        <f>'Máq.Equip.'!E9</f>
        <v>SXL18705</v>
      </c>
      <c r="U22" s="29"/>
      <c r="V22" s="29"/>
      <c r="W22" s="29">
        <f>'Máq.Equip.'!W9</f>
        <v>0</v>
      </c>
      <c r="X22" s="29"/>
      <c r="Y22" s="29"/>
      <c r="Z22" s="106">
        <f>'Máq.Equip.'!X9</f>
        <v>0</v>
      </c>
      <c r="AA22" s="106">
        <f>'Máq.Equip.'!Y9</f>
        <v>0</v>
      </c>
      <c r="AB22" s="29">
        <f>'Máq.Equip.'!B9</f>
        <v>0</v>
      </c>
      <c r="AC22" s="68" t="str">
        <f>'Máq.Equip.'!T9</f>
        <v>ADICIONAR</v>
      </c>
      <c r="AD22" s="68">
        <f>'Máq.Equip.'!Q9</f>
        <v>0</v>
      </c>
      <c r="AE22" s="68" t="e">
        <f>LOOKUP(2^15,SEARCH(Listas!$L$39:$L$68,Q22),Listas!$L$39:$L$68)</f>
        <v>#N/A</v>
      </c>
      <c r="AF22" s="68" t="e">
        <f>LOOKUP(2^15,SEARCH(Listas!$M$39:$M$43,AD22),Listas!$M$39:$M$43)</f>
        <v>#N/A</v>
      </c>
      <c r="AG22" s="68" t="e">
        <f>LOOKUP(2^15,SEARCH(Listas!$N$39:$N$42,AD22),Listas!$N$39:$N$42)</f>
        <v>#N/A</v>
      </c>
      <c r="AH22" s="68" t="str">
        <f>LOOKUP(2^15,SEARCH(Listas!$P$39:$P$44,AC22),Listas!$P$39:$P$44)</f>
        <v>Adicionar</v>
      </c>
      <c r="AI22" s="68" t="e">
        <f>LOOKUP(2^15,SEARCH(Listas!$O$39:$O$53,AC22),Listas!$O$39:$O$53)</f>
        <v>#N/A</v>
      </c>
      <c r="AJ22" s="68" t="e">
        <f>LOOKUP(2^15,SEARCH(Listas!$R$39:$R$43,AD22),Listas!$R$39:$R$43)</f>
        <v>#N/A</v>
      </c>
      <c r="AK22" s="29"/>
      <c r="AL22" s="29"/>
      <c r="AM22" s="29"/>
      <c r="AN22" s="29"/>
    </row>
    <row r="23" spans="1:40" s="30" customFormat="1" ht="38.25" x14ac:dyDescent="0.25">
      <c r="A23" s="7" t="str">
        <f>'Máq.Equip.'!F10
&amp;IF('Máq.Equip.'!E10="",""," (Ref.: "&amp;'Máq.Equip.'!E10&amp;")")</f>
        <v>EMPILHADEIRA HYSTER , MODELO H155 XL2 4x2 , CAP 7
TON, ANO  1998 (Ref.: SXL18300)</v>
      </c>
      <c r="B23" s="29" t="str">
        <f>""
&amp;IF('Máq.Equip.'!E10="","","Referência Local: "&amp;'Máq.Equip.'!E10)
&amp;IF('Máq.Equip.'!G10="","&lt;br&gt;&lt;br&gt;","&lt;br&gt;&lt;br&gt;"&amp;CONCATENATE(SUBSTITUTE('Máq.Equip.'!G10,CHAR(10),"&lt;br&gt;"),"&lt;br&gt;"))
&amp;IF('Máq.Equip.'!V10="","&lt;br&gt;","&lt;br&gt;"&amp;CONCATENATE(SUBSTITUTE('Máq.Equip.'!V10,CHAR(10),"&lt;br&gt;"),"&lt;br&gt;"))
&amp;IF(Z23=0,"",MID(Listas!$G$71,1,231)&amp;Z23&amp;MID(Listas!$G$71,232,59)&amp;"&lt;br&gt;&lt;br&gt;")
&amp;IF(AA23=0,"",MID(Listas!$H$71,1,156)&amp;AA23&amp;MID(Listas!$H$71,157,189)&amp;"&lt;br&gt;&lt;br&gt;")
&amp;IF(W23="Sim",Listas!$J$71,"")</f>
        <v>Referência Local: SXL18300&lt;br&gt;&lt;br&gt;EMPILHADEIRA HYSTER , MODELO H155 XL2 4x2 , CAP 7 TON, ANO  1998 USADO EM CASO DE DÚVIDAS ENTRAR EM CONTATO: duvidasleiloes@gmail.com USADAS, NO ESTADO E SEM GARANTIAS. PODENDO APRESENTAR AVÁRIAS, FALTA DE PEÇAS E COMPONENTES. PRAZO DE RETIRADA 35 DIAS UTEIS &lt;br&gt;&lt;br&gt;</v>
      </c>
      <c r="C23" s="129" t="str">
        <f>IF('Máq.Equip.'!N10&lt;&gt;"",CONCATENATE('Máq.Equip.'!N10,", ",'Máq.Equip.'!O10),"")</f>
        <v>SÃO PAULO , SP</v>
      </c>
      <c r="D23" s="29">
        <f>'Máq.Equip.'!A10</f>
        <v>20</v>
      </c>
      <c r="E23" s="29"/>
      <c r="F23" s="29">
        <f>'Máq.Equip.'!S10</f>
        <v>1</v>
      </c>
      <c r="G23" s="29">
        <f>'Máq.Equip.'!R10</f>
        <v>1</v>
      </c>
      <c r="H23" s="33">
        <f>'Máq.Equip.'!C10</f>
        <v>0</v>
      </c>
      <c r="I23" s="29">
        <f>'Máq.Equip.'!D10</f>
        <v>0</v>
      </c>
      <c r="J23" s="97">
        <f>'Máq.Equip.'!J10</f>
        <v>0</v>
      </c>
      <c r="K23" s="97">
        <f>'Máq.Equip.'!H10</f>
        <v>56000</v>
      </c>
      <c r="L23" s="91">
        <f>IF('Máq.Equip.'!I10="",999999999999,'Máq.Equip.'!I10)</f>
        <v>78000</v>
      </c>
      <c r="M23" s="29">
        <f>'Máq.Equip.'!L10</f>
        <v>0</v>
      </c>
      <c r="N23" s="97">
        <f>'Máq.Equip.'!K10</f>
        <v>1000</v>
      </c>
      <c r="O23" s="29"/>
      <c r="P23" s="29"/>
      <c r="Q23" s="33"/>
      <c r="R23" s="29"/>
      <c r="S23" s="29"/>
      <c r="T23" s="33" t="str">
        <f>'Máq.Equip.'!E10</f>
        <v>SXL18300</v>
      </c>
      <c r="U23" s="29"/>
      <c r="V23" s="29"/>
      <c r="W23" s="29">
        <f>'Máq.Equip.'!W10</f>
        <v>0</v>
      </c>
      <c r="X23" s="29"/>
      <c r="Y23" s="29"/>
      <c r="Z23" s="106">
        <f>'Máq.Equip.'!X10</f>
        <v>0</v>
      </c>
      <c r="AA23" s="106">
        <f>'Máq.Equip.'!Y10</f>
        <v>0</v>
      </c>
      <c r="AB23" s="29">
        <f>'Máq.Equip.'!B10</f>
        <v>0</v>
      </c>
      <c r="AC23" s="68" t="str">
        <f>'Máq.Equip.'!T10</f>
        <v>ADICIONAR</v>
      </c>
      <c r="AD23" s="68">
        <f>'Máq.Equip.'!Q10</f>
        <v>0</v>
      </c>
      <c r="AE23" s="68" t="e">
        <f>LOOKUP(2^15,SEARCH(Listas!$L$39:$L$68,Q23),Listas!$L$39:$L$68)</f>
        <v>#N/A</v>
      </c>
      <c r="AF23" s="68" t="e">
        <f>LOOKUP(2^15,SEARCH(Listas!$M$39:$M$43,AD23),Listas!$M$39:$M$43)</f>
        <v>#N/A</v>
      </c>
      <c r="AG23" s="68" t="e">
        <f>LOOKUP(2^15,SEARCH(Listas!$N$39:$N$42,AD23),Listas!$N$39:$N$42)</f>
        <v>#N/A</v>
      </c>
      <c r="AH23" s="68" t="str">
        <f>LOOKUP(2^15,SEARCH(Listas!$P$39:$P$44,AC23),Listas!$P$39:$P$44)</f>
        <v>Adicionar</v>
      </c>
      <c r="AI23" s="68" t="e">
        <f>LOOKUP(2^15,SEARCH(Listas!$O$39:$O$53,AC23),Listas!$O$39:$O$53)</f>
        <v>#N/A</v>
      </c>
      <c r="AJ23" s="68" t="e">
        <f>LOOKUP(2^15,SEARCH(Listas!$R$39:$R$43,AD23),Listas!$R$39:$R$43)</f>
        <v>#N/A</v>
      </c>
      <c r="AK23" s="29"/>
      <c r="AL23" s="29"/>
      <c r="AM23" s="29"/>
      <c r="AN23" s="29"/>
    </row>
    <row r="24" spans="1:40" s="30" customFormat="1" ht="38.25" x14ac:dyDescent="0.25">
      <c r="A24" s="7" t="str">
        <f>'Máq.Equip.'!F11
&amp;IF('Máq.Equip.'!E11="",""," (Ref.: "&amp;'Máq.Equip.'!E11&amp;")")</f>
        <v>EMPILHADEIRA HYUNDAI CAP 7 TON ANO AQUISICAO 2014 (Ref.: SXL18358)</v>
      </c>
      <c r="B24" s="29" t="str">
        <f>""
&amp;IF('Máq.Equip.'!E11="","","Referência Local: "&amp;'Máq.Equip.'!E11)
&amp;IF('Máq.Equip.'!G11="","&lt;br&gt;&lt;br&gt;","&lt;br&gt;&lt;br&gt;"&amp;CONCATENATE(SUBSTITUTE('Máq.Equip.'!G11,CHAR(10),"&lt;br&gt;"),"&lt;br&gt;"))
&amp;IF('Máq.Equip.'!V11="","&lt;br&gt;","&lt;br&gt;"&amp;CONCATENATE(SUBSTITUTE('Máq.Equip.'!V11,CHAR(10),"&lt;br&gt;"),"&lt;br&gt;"))
&amp;IF(Z24=0,"",MID(Listas!$G$71,1,231)&amp;Z24&amp;MID(Listas!$G$71,232,59)&amp;"&lt;br&gt;&lt;br&gt;")
&amp;IF(AA24=0,"",MID(Listas!$H$71,1,156)&amp;AA24&amp;MID(Listas!$H$71,157,189)&amp;"&lt;br&gt;&lt;br&gt;")
&amp;IF(W24="Sim",Listas!$J$71,"")</f>
        <v>Referência Local: SXL18358&lt;br&gt;&lt;br&gt;EMPILHADEIRA HYUNDAI CAP 7 TON ANO AQUISICAO 2014&lt;br&gt;EM CASO DE DÚVIDAS ENTRAR EM CONTATO: duvidasleiloes@gmail.com&lt;br&gt;USADAS, NO ESTADO E SEM GARANTIAS.&lt;br&gt;PODENDO APRESENTAR AVÁRIAS, FALTA DE PEÇAS E COMPONENTES.&lt;br&gt;PRAZO DE RETIRADA EM ATÉ 60 DIAS UTEIS -PODENDO ANTECIPAR &lt;br&gt;&lt;br&gt;</v>
      </c>
      <c r="C24" s="129" t="str">
        <f>IF('Máq.Equip.'!N11&lt;&gt;"",CONCATENATE('Máq.Equip.'!N11,", ",'Máq.Equip.'!O11),"")</f>
        <v>SÃO PAULO , SP</v>
      </c>
      <c r="D24" s="29">
        <f>'Máq.Equip.'!A11</f>
        <v>21</v>
      </c>
      <c r="E24" s="29"/>
      <c r="F24" s="29">
        <f>'Máq.Equip.'!S11</f>
        <v>1</v>
      </c>
      <c r="G24" s="29">
        <f>'Máq.Equip.'!R11</f>
        <v>1</v>
      </c>
      <c r="H24" s="33">
        <f>'Máq.Equip.'!C11</f>
        <v>0</v>
      </c>
      <c r="I24" s="29">
        <f>'Máq.Equip.'!D11</f>
        <v>0</v>
      </c>
      <c r="J24" s="97">
        <f>'Máq.Equip.'!J11</f>
        <v>0</v>
      </c>
      <c r="K24" s="97">
        <f>'Máq.Equip.'!H11</f>
        <v>58500</v>
      </c>
      <c r="L24" s="91">
        <f>IF('Máq.Equip.'!I11="",999999999999,'Máq.Equip.'!I11)</f>
        <v>90000</v>
      </c>
      <c r="M24" s="29">
        <f>'Máq.Equip.'!L11</f>
        <v>0</v>
      </c>
      <c r="N24" s="97">
        <f>'Máq.Equip.'!K11</f>
        <v>1000</v>
      </c>
      <c r="O24" s="29"/>
      <c r="P24" s="29"/>
      <c r="Q24" s="33"/>
      <c r="R24" s="29"/>
      <c r="S24" s="29"/>
      <c r="T24" s="33" t="str">
        <f>'Máq.Equip.'!E11</f>
        <v>SXL18358</v>
      </c>
      <c r="U24" s="29"/>
      <c r="V24" s="29"/>
      <c r="W24" s="29">
        <f>'Máq.Equip.'!W11</f>
        <v>0</v>
      </c>
      <c r="X24" s="29"/>
      <c r="Y24" s="29"/>
      <c r="Z24" s="106">
        <f>'Máq.Equip.'!X11</f>
        <v>0</v>
      </c>
      <c r="AA24" s="106">
        <f>'Máq.Equip.'!Y11</f>
        <v>0</v>
      </c>
      <c r="AB24" s="29">
        <f>'Máq.Equip.'!B11</f>
        <v>0</v>
      </c>
      <c r="AC24" s="68" t="str">
        <f>'Máq.Equip.'!T11</f>
        <v>ADICIONAR</v>
      </c>
      <c r="AD24" s="68">
        <f>'Máq.Equip.'!Q11</f>
        <v>0</v>
      </c>
      <c r="AE24" s="68" t="e">
        <f>LOOKUP(2^15,SEARCH(Listas!$L$39:$L$68,Q24),Listas!$L$39:$L$68)</f>
        <v>#N/A</v>
      </c>
      <c r="AF24" s="68" t="e">
        <f>LOOKUP(2^15,SEARCH(Listas!$M$39:$M$43,AD24),Listas!$M$39:$M$43)</f>
        <v>#N/A</v>
      </c>
      <c r="AG24" s="68" t="e">
        <f>LOOKUP(2^15,SEARCH(Listas!$N$39:$N$42,AD24),Listas!$N$39:$N$42)</f>
        <v>#N/A</v>
      </c>
      <c r="AH24" s="68" t="str">
        <f>LOOKUP(2^15,SEARCH(Listas!$P$39:$P$44,AC24),Listas!$P$39:$P$44)</f>
        <v>Adicionar</v>
      </c>
      <c r="AI24" s="68" t="e">
        <f>LOOKUP(2^15,SEARCH(Listas!$O$39:$O$53,AC24),Listas!$O$39:$O$53)</f>
        <v>#N/A</v>
      </c>
      <c r="AJ24" s="68" t="e">
        <f>LOOKUP(2^15,SEARCH(Listas!$R$39:$R$43,AD24),Listas!$R$39:$R$43)</f>
        <v>#N/A</v>
      </c>
      <c r="AK24" s="29"/>
      <c r="AL24" s="29"/>
      <c r="AM24" s="29"/>
      <c r="AN24" s="29"/>
    </row>
    <row r="25" spans="1:40" s="30" customFormat="1" ht="38.25" x14ac:dyDescent="0.25">
      <c r="A25" s="7" t="str">
        <f>'Máq.Equip.'!F12
&amp;IF('Máq.Equip.'!E12="",""," (Ref.: "&amp;'Máq.Equip.'!E12&amp;")")</f>
        <v>EMPILHADEIRA YALE 7,5 TON VERACITOR 155VX (AQUISIÇÃO 2016 )  (Ref.: SXL18483)</v>
      </c>
      <c r="B25" s="29" t="str">
        <f>""
&amp;IF('Máq.Equip.'!E12="","","Referência Local: "&amp;'Máq.Equip.'!E12)
&amp;IF('Máq.Equip.'!G12="","&lt;br&gt;&lt;br&gt;","&lt;br&gt;&lt;br&gt;"&amp;CONCATENATE(SUBSTITUTE('Máq.Equip.'!G12,CHAR(10),"&lt;br&gt;"),"&lt;br&gt;"))
&amp;IF('Máq.Equip.'!V12="","&lt;br&gt;","&lt;br&gt;"&amp;CONCATENATE(SUBSTITUTE('Máq.Equip.'!V12,CHAR(10),"&lt;br&gt;"),"&lt;br&gt;"))
&amp;IF(Z25=0,"",MID(Listas!$G$71,1,231)&amp;Z25&amp;MID(Listas!$G$71,232,59)&amp;"&lt;br&gt;&lt;br&gt;")
&amp;IF(AA25=0,"",MID(Listas!$H$71,1,156)&amp;AA25&amp;MID(Listas!$H$71,157,189)&amp;"&lt;br&gt;&lt;br&gt;")
&amp;IF(W25="Sim",Listas!$J$71,"")</f>
        <v>Referência Local: SXL18483&lt;br&gt;&lt;br&gt;EMPILHADEIRA YALE 7,5 TON VERACITOR 155VX (AQUISIÇÃO 2016 ) &lt;br&gt;EM CASO DE DÚVIDAS ENTRAR EM CONTATO: duvidasleiloes@gmail.com&lt;br&gt;USADAS, NO ESTADO E SEM GARANTIAS.&lt;br&gt;PODENDO APRESENTAR AVÁRIAS, FALTA DE PEÇAS E COMPONENTES.&lt;br&gt;PRAZO DE RETIRADA 35 DIAS UTEIS &lt;br&gt;&lt;br&gt;</v>
      </c>
      <c r="C25" s="129" t="str">
        <f>IF('Máq.Equip.'!N12&lt;&gt;"",CONCATENATE('Máq.Equip.'!N12,", ",'Máq.Equip.'!O12),"")</f>
        <v>SÃO PAULO , SP</v>
      </c>
      <c r="D25" s="29">
        <f>'Máq.Equip.'!A12</f>
        <v>29</v>
      </c>
      <c r="E25" s="29"/>
      <c r="F25" s="29">
        <f>'Máq.Equip.'!S12</f>
        <v>1</v>
      </c>
      <c r="G25" s="29">
        <f>'Máq.Equip.'!R12</f>
        <v>1</v>
      </c>
      <c r="H25" s="33">
        <f>'Máq.Equip.'!C12</f>
        <v>0</v>
      </c>
      <c r="I25" s="29">
        <f>'Máq.Equip.'!D12</f>
        <v>0</v>
      </c>
      <c r="J25" s="97">
        <f>'Máq.Equip.'!J12</f>
        <v>0</v>
      </c>
      <c r="K25" s="97">
        <f>'Máq.Equip.'!H12</f>
        <v>69000</v>
      </c>
      <c r="L25" s="91">
        <f>IF('Máq.Equip.'!I12="",999999999999,'Máq.Equip.'!I12)</f>
        <v>135000</v>
      </c>
      <c r="M25" s="29">
        <f>'Máq.Equip.'!L12</f>
        <v>0</v>
      </c>
      <c r="N25" s="97">
        <f>'Máq.Equip.'!K12</f>
        <v>1000</v>
      </c>
      <c r="O25" s="29"/>
      <c r="P25" s="29"/>
      <c r="Q25" s="33"/>
      <c r="R25" s="29"/>
      <c r="S25" s="29"/>
      <c r="T25" s="33" t="str">
        <f>'Máq.Equip.'!E12</f>
        <v>SXL18483</v>
      </c>
      <c r="U25" s="29"/>
      <c r="V25" s="29"/>
      <c r="W25" s="29">
        <f>'Máq.Equip.'!W12</f>
        <v>0</v>
      </c>
      <c r="X25" s="29"/>
      <c r="Y25" s="29"/>
      <c r="Z25" s="106">
        <f>'Máq.Equip.'!X12</f>
        <v>0</v>
      </c>
      <c r="AA25" s="106">
        <f>'Máq.Equip.'!Y12</f>
        <v>0</v>
      </c>
      <c r="AB25" s="29">
        <f>'Máq.Equip.'!B12</f>
        <v>0</v>
      </c>
      <c r="AC25" s="68" t="str">
        <f>'Máq.Equip.'!T12</f>
        <v>ADICIONAR</v>
      </c>
      <c r="AD25" s="68">
        <f>'Máq.Equip.'!Q12</f>
        <v>0</v>
      </c>
      <c r="AE25" s="68" t="e">
        <f>LOOKUP(2^15,SEARCH(Listas!$L$39:$L$68,Q25),Listas!$L$39:$L$68)</f>
        <v>#N/A</v>
      </c>
      <c r="AF25" s="68" t="e">
        <f>LOOKUP(2^15,SEARCH(Listas!$M$39:$M$43,AD25),Listas!$M$39:$M$43)</f>
        <v>#N/A</v>
      </c>
      <c r="AG25" s="68" t="e">
        <f>LOOKUP(2^15,SEARCH(Listas!$N$39:$N$42,AD25),Listas!$N$39:$N$42)</f>
        <v>#N/A</v>
      </c>
      <c r="AH25" s="68" t="str">
        <f>LOOKUP(2^15,SEARCH(Listas!$P$39:$P$44,AC25),Listas!$P$39:$P$44)</f>
        <v>Adicionar</v>
      </c>
      <c r="AI25" s="68" t="e">
        <f>LOOKUP(2^15,SEARCH(Listas!$O$39:$O$53,AC25),Listas!$O$39:$O$53)</f>
        <v>#N/A</v>
      </c>
      <c r="AJ25" s="68" t="e">
        <f>LOOKUP(2^15,SEARCH(Listas!$R$39:$R$43,AD25),Listas!$R$39:$R$43)</f>
        <v>#N/A</v>
      </c>
      <c r="AK25" s="29"/>
      <c r="AL25" s="29"/>
      <c r="AM25" s="29"/>
      <c r="AN25" s="29"/>
    </row>
    <row r="26" spans="1:40" s="30" customFormat="1" x14ac:dyDescent="0.25">
      <c r="A26" s="7" t="e">
        <f>'Máq.Equip.'!#REF!
&amp;IF('Máq.Equip.'!#REF!="",""," (Ref.: "&amp;'Máq.Equip.'!#REF!&amp;")")</f>
        <v>#REF!</v>
      </c>
      <c r="B26" s="29" t="e">
        <f>""
&amp;IF('Máq.Equip.'!#REF!="","","Referência Local: "&amp;'Máq.Equip.'!#REF!)
&amp;IF('Máq.Equip.'!#REF!="","&lt;br&gt;&lt;br&gt;","&lt;br&gt;&lt;br&gt;"&amp;CONCATENATE(SUBSTITUTE('Máq.Equip.'!#REF!,CHAR(10),"&lt;br&gt;"),"&lt;br&gt;"))
&amp;IF('Máq.Equip.'!#REF!="","&lt;br&gt;","&lt;br&gt;"&amp;CONCATENATE(SUBSTITUTE('Máq.Equip.'!#REF!,CHAR(10),"&lt;br&gt;"),"&lt;br&gt;"))
&amp;IF(Z26=0,"",MID(Listas!$G$71,1,231)&amp;Z26&amp;MID(Listas!$G$71,232,59)&amp;"&lt;br&gt;&lt;br&gt;")
&amp;IF(AA26=0,"",MID(Listas!$H$71,1,156)&amp;AA26&amp;MID(Listas!$H$71,157,189)&amp;"&lt;br&gt;&lt;br&gt;")
&amp;IF(W26="Sim",Listas!$J$71,"")</f>
        <v>#REF!</v>
      </c>
      <c r="C26" s="129" t="e">
        <f>IF('Máq.Equip.'!#REF!&lt;&gt;"",CONCATENATE('Máq.Equip.'!#REF!,", ",'Máq.Equip.'!#REF!),"")</f>
        <v>#REF!</v>
      </c>
      <c r="D26" s="29" t="e">
        <f>'Máq.Equip.'!#REF!</f>
        <v>#REF!</v>
      </c>
      <c r="E26" s="29"/>
      <c r="F26" s="29" t="e">
        <f>'Máq.Equip.'!#REF!</f>
        <v>#REF!</v>
      </c>
      <c r="G26" s="29" t="e">
        <f>'Máq.Equip.'!#REF!</f>
        <v>#REF!</v>
      </c>
      <c r="H26" s="33" t="e">
        <f>'Máq.Equip.'!#REF!</f>
        <v>#REF!</v>
      </c>
      <c r="I26" s="29" t="e">
        <f>'Máq.Equip.'!#REF!</f>
        <v>#REF!</v>
      </c>
      <c r="J26" s="97" t="e">
        <f>'Máq.Equip.'!#REF!</f>
        <v>#REF!</v>
      </c>
      <c r="K26" s="97" t="e">
        <f>'Máq.Equip.'!#REF!</f>
        <v>#REF!</v>
      </c>
      <c r="L26" s="91" t="e">
        <f>IF('Máq.Equip.'!#REF!="",999999999999,'Máq.Equip.'!#REF!)</f>
        <v>#REF!</v>
      </c>
      <c r="M26" s="29" t="e">
        <f>'Máq.Equip.'!#REF!</f>
        <v>#REF!</v>
      </c>
      <c r="N26" s="97" t="e">
        <f>'Máq.Equip.'!#REF!</f>
        <v>#REF!</v>
      </c>
      <c r="O26" s="29"/>
      <c r="P26" s="29"/>
      <c r="Q26" s="33"/>
      <c r="R26" s="29"/>
      <c r="S26" s="29"/>
      <c r="T26" s="33" t="e">
        <f>'Máq.Equip.'!#REF!</f>
        <v>#REF!</v>
      </c>
      <c r="U26" s="29"/>
      <c r="V26" s="29"/>
      <c r="W26" s="29" t="e">
        <f>'Máq.Equip.'!#REF!</f>
        <v>#REF!</v>
      </c>
      <c r="X26" s="29"/>
      <c r="Y26" s="29"/>
      <c r="Z26" s="106" t="e">
        <f>'Máq.Equip.'!#REF!</f>
        <v>#REF!</v>
      </c>
      <c r="AA26" s="106" t="e">
        <f>'Máq.Equip.'!#REF!</f>
        <v>#REF!</v>
      </c>
      <c r="AB26" s="29" t="e">
        <f>'Máq.Equip.'!#REF!</f>
        <v>#REF!</v>
      </c>
      <c r="AC26" s="68" t="e">
        <f>'Máq.Equip.'!#REF!</f>
        <v>#REF!</v>
      </c>
      <c r="AD26" s="68" t="e">
        <f>'Máq.Equip.'!#REF!</f>
        <v>#REF!</v>
      </c>
      <c r="AE26" s="68" t="e">
        <f>LOOKUP(2^15,SEARCH(Listas!$L$39:$L$68,Q26),Listas!$L$39:$L$68)</f>
        <v>#N/A</v>
      </c>
      <c r="AF26" s="68" t="e">
        <f>LOOKUP(2^15,SEARCH(Listas!$M$39:$M$43,AD26),Listas!$M$39:$M$43)</f>
        <v>#N/A</v>
      </c>
      <c r="AG26" s="68" t="e">
        <f>LOOKUP(2^15,SEARCH(Listas!$N$39:$N$42,AD26),Listas!$N$39:$N$42)</f>
        <v>#N/A</v>
      </c>
      <c r="AH26" s="68" t="e">
        <f>LOOKUP(2^15,SEARCH(Listas!$P$39:$P$44,AC26),Listas!$P$39:$P$44)</f>
        <v>#N/A</v>
      </c>
      <c r="AI26" s="68" t="e">
        <f>LOOKUP(2^15,SEARCH(Listas!$O$39:$O$53,AC26),Listas!$O$39:$O$53)</f>
        <v>#N/A</v>
      </c>
      <c r="AJ26" s="68" t="e">
        <f>LOOKUP(2^15,SEARCH(Listas!$R$39:$R$43,AD26),Listas!$R$39:$R$43)</f>
        <v>#N/A</v>
      </c>
      <c r="AK26" s="29"/>
      <c r="AL26" s="29"/>
      <c r="AM26" s="29"/>
      <c r="AN26" s="29"/>
    </row>
    <row r="27" spans="1:40" s="30" customFormat="1" ht="63.75" x14ac:dyDescent="0.25">
      <c r="A27" s="7" t="str">
        <f>'Máq.Equip.'!F13
&amp;IF('Máq.Equip.'!E13="",""," (Ref.: "&amp;'Máq.Equip.'!E13&amp;")")</f>
        <v>RETIFICA CILINDRICA INTERNA WMW-VEB WERKZEAGMASCHINEFABRIK MODELOS1 125X175 (Ref.: 20556)</v>
      </c>
      <c r="B27" s="29" t="str">
        <f>""
&amp;IF('Máq.Equip.'!E13="","","Referência Local: "&amp;'Máq.Equip.'!E13)
&amp;IF('Máq.Equip.'!G13="","&lt;br&gt;&lt;br&gt;","&lt;br&gt;&lt;br&gt;"&amp;CONCATENATE(SUBSTITUTE('Máq.Equip.'!G13,CHAR(10),"&lt;br&gt;"),"&lt;br&gt;"))
&amp;IF('Máq.Equip.'!V13="","&lt;br&gt;","&lt;br&gt;"&amp;CONCATENATE(SUBSTITUTE('Máq.Equip.'!V13,CHAR(10),"&lt;br&gt;"),"&lt;br&gt;"))
&amp;IF(Z27=0,"",MID(Listas!$G$71,1,231)&amp;Z27&amp;MID(Listas!$G$71,232,59)&amp;"&lt;br&gt;&lt;br&gt;")
&amp;IF(AA27=0,"",MID(Listas!$H$71,1,156)&amp;AA27&amp;MID(Listas!$H$71,157,189)&amp;"&lt;br&gt;&lt;br&gt;")
&amp;IF(W27="Sim",Listas!$J$71,"")</f>
        <v>Referência Local: 20556&lt;br&gt;&lt;br&gt;RETIFICA CILINDRICA INTERNA WMW-VEB WERKZEAGMASCHINEFABRIK MODELOS1 125X175 USADO EM CASO DE DÚVIDAS ENTRAR EM CONTATO: duvidasleiloes@gmail.com USADAS, NO ESTADO E SEM GARANTIAS. PODENDO APRESENTAR AVÁRIAS, FALTA DE PEÇAS E COMPONENTES.&lt;br&gt;&lt;br&gt;</v>
      </c>
      <c r="C27" s="129" t="str">
        <f>IF('Máq.Equip.'!N13&lt;&gt;"",CONCATENATE('Máq.Equip.'!N13,", ",'Máq.Equip.'!O13),"")</f>
        <v xml:space="preserve">SÃO PAULO , SP </v>
      </c>
      <c r="D27" s="29">
        <f>'Máq.Equip.'!A13</f>
        <v>30</v>
      </c>
      <c r="E27" s="29"/>
      <c r="F27" s="29">
        <f>'Máq.Equip.'!S13</f>
        <v>1</v>
      </c>
      <c r="G27" s="29">
        <f>'Máq.Equip.'!R13</f>
        <v>1</v>
      </c>
      <c r="H27" s="33">
        <f>'Máq.Equip.'!C13</f>
        <v>0</v>
      </c>
      <c r="I27" s="29">
        <f>'Máq.Equip.'!D13</f>
        <v>0</v>
      </c>
      <c r="J27" s="97">
        <f>'Máq.Equip.'!J13</f>
        <v>0</v>
      </c>
      <c r="K27" s="97">
        <f>'Máq.Equip.'!H13</f>
        <v>7800</v>
      </c>
      <c r="L27" s="91">
        <f>IF('Máq.Equip.'!I13="",999999999999,'Máq.Equip.'!I13)</f>
        <v>35000</v>
      </c>
      <c r="M27" s="29">
        <f>'Máq.Equip.'!L13</f>
        <v>0</v>
      </c>
      <c r="N27" s="97">
        <f>'Máq.Equip.'!K13</f>
        <v>500</v>
      </c>
      <c r="O27" s="29"/>
      <c r="P27" s="29"/>
      <c r="Q27" s="33"/>
      <c r="R27" s="29"/>
      <c r="S27" s="29"/>
      <c r="T27" s="33">
        <f>'Máq.Equip.'!E13</f>
        <v>20556</v>
      </c>
      <c r="U27" s="29"/>
      <c r="V27" s="29"/>
      <c r="W27" s="29">
        <f>'Máq.Equip.'!W13</f>
        <v>0</v>
      </c>
      <c r="X27" s="29"/>
      <c r="Y27" s="29"/>
      <c r="Z27" s="106">
        <f>'Máq.Equip.'!X13</f>
        <v>0</v>
      </c>
      <c r="AA27" s="106">
        <f>'Máq.Equip.'!Y13</f>
        <v>0</v>
      </c>
      <c r="AB27" s="29">
        <f>'Máq.Equip.'!B13</f>
        <v>0</v>
      </c>
      <c r="AC27" s="68">
        <f>'Máq.Equip.'!T13</f>
        <v>0</v>
      </c>
      <c r="AD27" s="68">
        <f>'Máq.Equip.'!Q13</f>
        <v>0</v>
      </c>
      <c r="AE27" s="68" t="e">
        <f>LOOKUP(2^15,SEARCH(Listas!$L$39:$L$68,Q27),Listas!$L$39:$L$68)</f>
        <v>#N/A</v>
      </c>
      <c r="AF27" s="68" t="e">
        <f>LOOKUP(2^15,SEARCH(Listas!$M$39:$M$43,AD27),Listas!$M$39:$M$43)</f>
        <v>#N/A</v>
      </c>
      <c r="AG27" s="68" t="e">
        <f>LOOKUP(2^15,SEARCH(Listas!$N$39:$N$42,AD27),Listas!$N$39:$N$42)</f>
        <v>#N/A</v>
      </c>
      <c r="AH27" s="68" t="e">
        <f>LOOKUP(2^15,SEARCH(Listas!$P$39:$P$44,AC27),Listas!$P$39:$P$44)</f>
        <v>#N/A</v>
      </c>
      <c r="AI27" s="68" t="e">
        <f>LOOKUP(2^15,SEARCH(Listas!$O$39:$O$53,AC27),Listas!$O$39:$O$53)</f>
        <v>#N/A</v>
      </c>
      <c r="AJ27" s="68" t="e">
        <f>LOOKUP(2^15,SEARCH(Listas!$R$39:$R$43,AD27),Listas!$R$39:$R$43)</f>
        <v>#N/A</v>
      </c>
      <c r="AK27" s="29"/>
      <c r="AL27" s="29"/>
      <c r="AM27" s="29"/>
      <c r="AN27" s="29"/>
    </row>
    <row r="28" spans="1:40" s="30" customFormat="1" ht="51" x14ac:dyDescent="0.25">
      <c r="A28" s="7" t="str">
        <f>'Máq.Equip.'!F14
&amp;IF('Máq.Equip.'!E14="",""," (Ref.: "&amp;'Máq.Equip.'!E14&amp;")")</f>
        <v>10 VIGAS EM AÇO COM 3 MTS X 35 CM ALTURA X 15 CM LARGURA (PESO APROX 550 KG) (Ref.: 20653)</v>
      </c>
      <c r="B28" s="29" t="str">
        <f>""
&amp;IF('Máq.Equip.'!E14="","","Referência Local: "&amp;'Máq.Equip.'!E14)
&amp;IF('Máq.Equip.'!G14="","&lt;br&gt;&lt;br&gt;","&lt;br&gt;&lt;br&gt;"&amp;CONCATENATE(SUBSTITUTE('Máq.Equip.'!G14,CHAR(10),"&lt;br&gt;"),"&lt;br&gt;"))
&amp;IF('Máq.Equip.'!V14="","&lt;br&gt;","&lt;br&gt;"&amp;CONCATENATE(SUBSTITUTE('Máq.Equip.'!V14,CHAR(10),"&lt;br&gt;"),"&lt;br&gt;"))
&amp;IF(Z28=0,"",MID(Listas!$G$71,1,231)&amp;Z28&amp;MID(Listas!$G$71,232,59)&amp;"&lt;br&gt;&lt;br&gt;")
&amp;IF(AA28=0,"",MID(Listas!$H$71,1,156)&amp;AA28&amp;MID(Listas!$H$71,157,189)&amp;"&lt;br&gt;&lt;br&gt;")
&amp;IF(W28="Sim",Listas!$J$71,"")</f>
        <v>Referência Local: 20653&lt;br&gt;&lt;br&gt;10 VIGAS EM AÇO COM 3 MTS X 35 CM ALTURA X 15 CM LARGURA (PESO APROX 550 KG)&lt;br&gt;EM CASO DE DÚVIDAS ENTRAR EM CONTATO: duvidasleiloes@gmail.com&lt;br&gt;USADAS, NO ESTADO E SEM GARANTIAS.&lt;br&gt;PODENDO APRESENTAR AVÁRIAS, FALTA DE PEÇAS E COMPONENTES&lt;br&gt;&lt;br&gt;</v>
      </c>
      <c r="C28" s="129" t="str">
        <f>IF('Máq.Equip.'!N14&lt;&gt;"",CONCATENATE('Máq.Equip.'!N14,", ",'Máq.Equip.'!O14),"")</f>
        <v>SÃO PAULO , SP</v>
      </c>
      <c r="D28" s="29">
        <f>'Máq.Equip.'!A14</f>
        <v>49</v>
      </c>
      <c r="E28" s="29"/>
      <c r="F28" s="29">
        <f>'Máq.Equip.'!S14</f>
        <v>1</v>
      </c>
      <c r="G28" s="29">
        <f>'Máq.Equip.'!R14</f>
        <v>1</v>
      </c>
      <c r="H28" s="33">
        <f>'Máq.Equip.'!C14</f>
        <v>0</v>
      </c>
      <c r="I28" s="29">
        <f>'Máq.Equip.'!D14</f>
        <v>0</v>
      </c>
      <c r="J28" s="97">
        <f>'Máq.Equip.'!J14</f>
        <v>0</v>
      </c>
      <c r="K28" s="97">
        <f>'Máq.Equip.'!H14</f>
        <v>1900</v>
      </c>
      <c r="L28" s="91">
        <f>IF('Máq.Equip.'!I14="",999999999999,'Máq.Equip.'!I14)</f>
        <v>6500</v>
      </c>
      <c r="M28" s="29">
        <f>'Máq.Equip.'!L14</f>
        <v>0</v>
      </c>
      <c r="N28" s="97">
        <f>'Máq.Equip.'!K14</f>
        <v>250</v>
      </c>
      <c r="O28" s="29"/>
      <c r="P28" s="29"/>
      <c r="Q28" s="33"/>
      <c r="R28" s="29"/>
      <c r="S28" s="29"/>
      <c r="T28" s="33">
        <f>'Máq.Equip.'!E14</f>
        <v>20653</v>
      </c>
      <c r="U28" s="29"/>
      <c r="V28" s="29"/>
      <c r="W28" s="29">
        <f>'Máq.Equip.'!W14</f>
        <v>0</v>
      </c>
      <c r="X28" s="29"/>
      <c r="Y28" s="29"/>
      <c r="Z28" s="106">
        <f>'Máq.Equip.'!X14</f>
        <v>0</v>
      </c>
      <c r="AA28" s="106">
        <f>'Máq.Equip.'!Y14</f>
        <v>0</v>
      </c>
      <c r="AB28" s="29">
        <f>'Máq.Equip.'!B14</f>
        <v>0</v>
      </c>
      <c r="AC28" s="68" t="str">
        <f>'Máq.Equip.'!T14</f>
        <v>ADICIONAR</v>
      </c>
      <c r="AD28" s="68">
        <f>'Máq.Equip.'!Q14</f>
        <v>0</v>
      </c>
      <c r="AE28" s="68" t="e">
        <f>LOOKUP(2^15,SEARCH(Listas!$L$39:$L$68,Q28),Listas!$L$39:$L$68)</f>
        <v>#N/A</v>
      </c>
      <c r="AF28" s="68" t="e">
        <f>LOOKUP(2^15,SEARCH(Listas!$M$39:$M$43,AD28),Listas!$M$39:$M$43)</f>
        <v>#N/A</v>
      </c>
      <c r="AG28" s="68" t="e">
        <f>LOOKUP(2^15,SEARCH(Listas!$N$39:$N$42,AD28),Listas!$N$39:$N$42)</f>
        <v>#N/A</v>
      </c>
      <c r="AH28" s="68" t="str">
        <f>LOOKUP(2^15,SEARCH(Listas!$P$39:$P$44,AC28),Listas!$P$39:$P$44)</f>
        <v>Adicionar</v>
      </c>
      <c r="AI28" s="68" t="e">
        <f>LOOKUP(2^15,SEARCH(Listas!$O$39:$O$53,AC28),Listas!$O$39:$O$53)</f>
        <v>#N/A</v>
      </c>
      <c r="AJ28" s="68" t="e">
        <f>LOOKUP(2^15,SEARCH(Listas!$R$39:$R$43,AD28),Listas!$R$39:$R$43)</f>
        <v>#N/A</v>
      </c>
      <c r="AK28" s="29"/>
      <c r="AL28" s="29"/>
      <c r="AM28" s="29"/>
      <c r="AN28" s="29"/>
    </row>
    <row r="29" spans="1:40" s="30" customFormat="1" ht="51" x14ac:dyDescent="0.25">
      <c r="A29" s="7" t="str">
        <f>'Máq.Equip.'!F15
&amp;IF('Máq.Equip.'!E15="",""," (Ref.: "&amp;'Máq.Equip.'!E15&amp;")")</f>
        <v>7 VIGAS EM AÇO COM APROX 3 MTS  X 28 CM ALTURA X 15 CM LARGURA (PESO APROX 450 KG) (Ref.: 20650)</v>
      </c>
      <c r="B29" s="29" t="str">
        <f>""
&amp;IF('Máq.Equip.'!E15="","","Referência Local: "&amp;'Máq.Equip.'!E15)
&amp;IF('Máq.Equip.'!G15="","&lt;br&gt;&lt;br&gt;","&lt;br&gt;&lt;br&gt;"&amp;CONCATENATE(SUBSTITUTE('Máq.Equip.'!G15,CHAR(10),"&lt;br&gt;"),"&lt;br&gt;"))
&amp;IF('Máq.Equip.'!V15="","&lt;br&gt;","&lt;br&gt;"&amp;CONCATENATE(SUBSTITUTE('Máq.Equip.'!V15,CHAR(10),"&lt;br&gt;"),"&lt;br&gt;"))
&amp;IF(Z29=0,"",MID(Listas!$G$71,1,231)&amp;Z29&amp;MID(Listas!$G$71,232,59)&amp;"&lt;br&gt;&lt;br&gt;")
&amp;IF(AA29=0,"",MID(Listas!$H$71,1,156)&amp;AA29&amp;MID(Listas!$H$71,157,189)&amp;"&lt;br&gt;&lt;br&gt;")
&amp;IF(W29="Sim",Listas!$J$71,"")</f>
        <v>Referência Local: 20650&lt;br&gt;&lt;br&gt;7 VIGAS EM AÇO COM APROX 3 MTS  X 28 CM ALTURA X 15 CM LARGURA (PESO APROX 450 KG)&lt;br&gt;EM CASO DE DÚVIDAS ENTRAR EM CONTATO: duvidasleiloes@gmail.com&lt;br&gt;USADAS, NO ESTADO E SEM GARANTIAS.&lt;br&gt;PODENDO APRESENTAR AVÁRIAS, FALTA DE PEÇAS E COMPONENTES&lt;br&gt;&lt;br&gt;</v>
      </c>
      <c r="C29" s="129" t="str">
        <f>IF('Máq.Equip.'!N15&lt;&gt;"",CONCATENATE('Máq.Equip.'!N15,", ",'Máq.Equip.'!O15),"")</f>
        <v>SÃO PAULO , SP</v>
      </c>
      <c r="D29" s="29">
        <f>'Máq.Equip.'!A15</f>
        <v>50</v>
      </c>
      <c r="E29" s="29"/>
      <c r="F29" s="29">
        <f>'Máq.Equip.'!S15</f>
        <v>1</v>
      </c>
      <c r="G29" s="29">
        <f>'Máq.Equip.'!R15</f>
        <v>1</v>
      </c>
      <c r="H29" s="33">
        <f>'Máq.Equip.'!C15</f>
        <v>0</v>
      </c>
      <c r="I29" s="29">
        <f>'Máq.Equip.'!D15</f>
        <v>0</v>
      </c>
      <c r="J29" s="97">
        <f>'Máq.Equip.'!J15</f>
        <v>0</v>
      </c>
      <c r="K29" s="97">
        <f>'Máq.Equip.'!H15</f>
        <v>1600</v>
      </c>
      <c r="L29" s="91">
        <f>IF('Máq.Equip.'!I15="",999999999999,'Máq.Equip.'!I15)</f>
        <v>5000</v>
      </c>
      <c r="M29" s="29">
        <f>'Máq.Equip.'!L15</f>
        <v>0</v>
      </c>
      <c r="N29" s="97">
        <f>'Máq.Equip.'!K15</f>
        <v>250</v>
      </c>
      <c r="O29" s="29"/>
      <c r="P29" s="29"/>
      <c r="Q29" s="33"/>
      <c r="R29" s="29"/>
      <c r="S29" s="29"/>
      <c r="T29" s="33">
        <f>'Máq.Equip.'!E15</f>
        <v>20650</v>
      </c>
      <c r="U29" s="29"/>
      <c r="V29" s="29"/>
      <c r="W29" s="29">
        <f>'Máq.Equip.'!W15</f>
        <v>0</v>
      </c>
      <c r="X29" s="29"/>
      <c r="Y29" s="29"/>
      <c r="Z29" s="106">
        <f>'Máq.Equip.'!X15</f>
        <v>0</v>
      </c>
      <c r="AA29" s="106">
        <f>'Máq.Equip.'!Y15</f>
        <v>0</v>
      </c>
      <c r="AB29" s="29">
        <f>'Máq.Equip.'!B15</f>
        <v>0</v>
      </c>
      <c r="AC29" s="68" t="str">
        <f>'Máq.Equip.'!T15</f>
        <v>ADICIONAR</v>
      </c>
      <c r="AD29" s="68">
        <f>'Máq.Equip.'!Q15</f>
        <v>0</v>
      </c>
      <c r="AE29" s="68" t="e">
        <f>LOOKUP(2^15,SEARCH(Listas!$L$39:$L$68,Q29),Listas!$L$39:$L$68)</f>
        <v>#N/A</v>
      </c>
      <c r="AF29" s="68" t="e">
        <f>LOOKUP(2^15,SEARCH(Listas!$M$39:$M$43,AD29),Listas!$M$39:$M$43)</f>
        <v>#N/A</v>
      </c>
      <c r="AG29" s="68" t="e">
        <f>LOOKUP(2^15,SEARCH(Listas!$N$39:$N$42,AD29),Listas!$N$39:$N$42)</f>
        <v>#N/A</v>
      </c>
      <c r="AH29" s="68" t="str">
        <f>LOOKUP(2^15,SEARCH(Listas!$P$39:$P$44,AC29),Listas!$P$39:$P$44)</f>
        <v>Adicionar</v>
      </c>
      <c r="AI29" s="68" t="e">
        <f>LOOKUP(2^15,SEARCH(Listas!$O$39:$O$53,AC29),Listas!$O$39:$O$53)</f>
        <v>#N/A</v>
      </c>
      <c r="AJ29" s="68" t="e">
        <f>LOOKUP(2^15,SEARCH(Listas!$R$39:$R$43,AD29),Listas!$R$39:$R$43)</f>
        <v>#N/A</v>
      </c>
      <c r="AK29" s="29"/>
      <c r="AL29" s="29"/>
      <c r="AM29" s="29"/>
      <c r="AN29" s="29"/>
    </row>
    <row r="30" spans="1:40" s="30" customFormat="1" ht="114.75" x14ac:dyDescent="0.25">
      <c r="A30" s="7" t="str">
        <f>'Máq.Equip.'!F16
&amp;IF('Máq.Equip.'!E16="",""," (Ref.: "&amp;'Máq.Equip.'!E16&amp;")")</f>
        <v>20 VIGAS EM AÇO SENDO 5 VIGAS COM 3.80 MTS X 40CM ALT X 15 CM LARG,3  VIGAS EM AÇO 4.10 MTS X 40CM ALT X 15CM LARG. 8 VIGAS EM AÇO 3.60MTS X 40CM ALT X 15CM LARG , 4 VIGAS 3.60 MTS X 40CM ALT X 15CM LARG PESO APROX.5.500KG (Ref.: 20682)</v>
      </c>
      <c r="B30" s="29" t="str">
        <f>""
&amp;IF('Máq.Equip.'!E16="","","Referência Local: "&amp;'Máq.Equip.'!E16)
&amp;IF('Máq.Equip.'!G16="","&lt;br&gt;&lt;br&gt;","&lt;br&gt;&lt;br&gt;"&amp;CONCATENATE(SUBSTITUTE('Máq.Equip.'!G16,CHAR(10),"&lt;br&gt;"),"&lt;br&gt;"))
&amp;IF('Máq.Equip.'!V16="","&lt;br&gt;","&lt;br&gt;"&amp;CONCATENATE(SUBSTITUTE('Máq.Equip.'!V16,CHAR(10),"&lt;br&gt;"),"&lt;br&gt;"))
&amp;IF(Z30=0,"",MID(Listas!$G$71,1,231)&amp;Z30&amp;MID(Listas!$G$71,232,59)&amp;"&lt;br&gt;&lt;br&gt;")
&amp;IF(AA30=0,"",MID(Listas!$H$71,1,156)&amp;AA30&amp;MID(Listas!$H$71,157,189)&amp;"&lt;br&gt;&lt;br&gt;")
&amp;IF(W30="Sim",Listas!$J$71,"")</f>
        <v>Referência Local: 20682&lt;br&gt;&lt;br&gt;20 VIGAS EM AÇO SENDO 5 VIGAS COM 3.80 MTS X 40CM ALT X 15 CM LARG,3  VIGAS EM AÇO 4.10 MTS X 40CM ALT X 15CM LARG. 8 VIGAS EM AÇO 3.60MTS X 40CM ALT X 15CM LARG , 4 VIGAS 3.60 MTS X 40CM ALT X 15CM LARG PESO APROX.5.500KG EM CASO DE DÚVIDAS ENTRAR EM CONTATO COM : duvidasleiloes@gmail.com  USADAS NO ESTADO SEM GARANTIAS PODENDO APRESENTAR AVÁRIAS , FALTA DE PEÇAS E COMPONENTES&lt;br&gt;&lt;br&gt;</v>
      </c>
      <c r="C30" s="129" t="str">
        <f>IF('Máq.Equip.'!N16&lt;&gt;"",CONCATENATE('Máq.Equip.'!N16,", ",'Máq.Equip.'!O16),"")</f>
        <v>SÃO PAULO , SP</v>
      </c>
      <c r="D30" s="29">
        <f>'Máq.Equip.'!A16</f>
        <v>51</v>
      </c>
      <c r="E30" s="29"/>
      <c r="F30" s="29">
        <f>'Máq.Equip.'!S16</f>
        <v>1</v>
      </c>
      <c r="G30" s="29">
        <f>'Máq.Equip.'!R16</f>
        <v>1</v>
      </c>
      <c r="H30" s="33">
        <f>'Máq.Equip.'!C16</f>
        <v>0</v>
      </c>
      <c r="I30" s="29">
        <f>'Máq.Equip.'!D16</f>
        <v>0</v>
      </c>
      <c r="J30" s="97">
        <f>'Máq.Equip.'!J16</f>
        <v>0</v>
      </c>
      <c r="K30" s="97">
        <f>'Máq.Equip.'!H16</f>
        <v>19800</v>
      </c>
      <c r="L30" s="91">
        <f>IF('Máq.Equip.'!I16="",999999999999,'Máq.Equip.'!I16)</f>
        <v>55000</v>
      </c>
      <c r="M30" s="29">
        <f>'Máq.Equip.'!L16</f>
        <v>0</v>
      </c>
      <c r="N30" s="97">
        <f>'Máq.Equip.'!K16</f>
        <v>500</v>
      </c>
      <c r="O30" s="29"/>
      <c r="P30" s="29"/>
      <c r="Q30" s="33"/>
      <c r="R30" s="29"/>
      <c r="S30" s="29"/>
      <c r="T30" s="33">
        <f>'Máq.Equip.'!E16</f>
        <v>20682</v>
      </c>
      <c r="U30" s="29"/>
      <c r="V30" s="29"/>
      <c r="W30" s="29">
        <f>'Máq.Equip.'!W16</f>
        <v>0</v>
      </c>
      <c r="X30" s="29"/>
      <c r="Y30" s="29"/>
      <c r="Z30" s="106">
        <f>'Máq.Equip.'!X16</f>
        <v>0</v>
      </c>
      <c r="AA30" s="106">
        <f>'Máq.Equip.'!Y16</f>
        <v>0</v>
      </c>
      <c r="AB30" s="29">
        <f>'Máq.Equip.'!B16</f>
        <v>0</v>
      </c>
      <c r="AC30" s="68" t="str">
        <f>'Máq.Equip.'!T16</f>
        <v>ADICIONAR</v>
      </c>
      <c r="AD30" s="68">
        <f>'Máq.Equip.'!Q16</f>
        <v>0</v>
      </c>
      <c r="AE30" s="68" t="e">
        <f>LOOKUP(2^15,SEARCH(Listas!$L$39:$L$68,Q30),Listas!$L$39:$L$68)</f>
        <v>#N/A</v>
      </c>
      <c r="AF30" s="68" t="e">
        <f>LOOKUP(2^15,SEARCH(Listas!$M$39:$M$43,AD30),Listas!$M$39:$M$43)</f>
        <v>#N/A</v>
      </c>
      <c r="AG30" s="68" t="e">
        <f>LOOKUP(2^15,SEARCH(Listas!$N$39:$N$42,AD30),Listas!$N$39:$N$42)</f>
        <v>#N/A</v>
      </c>
      <c r="AH30" s="68" t="str">
        <f>LOOKUP(2^15,SEARCH(Listas!$P$39:$P$44,AC30),Listas!$P$39:$P$44)</f>
        <v>Adicionar</v>
      </c>
      <c r="AI30" s="68" t="e">
        <f>LOOKUP(2^15,SEARCH(Listas!$O$39:$O$53,AC30),Listas!$O$39:$O$53)</f>
        <v>#N/A</v>
      </c>
      <c r="AJ30" s="68" t="e">
        <f>LOOKUP(2^15,SEARCH(Listas!$R$39:$R$43,AD30),Listas!$R$39:$R$43)</f>
        <v>#N/A</v>
      </c>
      <c r="AK30" s="29"/>
      <c r="AL30" s="29"/>
      <c r="AM30" s="29"/>
      <c r="AN30" s="29"/>
    </row>
    <row r="31" spans="1:40" s="30" customFormat="1" ht="51" x14ac:dyDescent="0.25">
      <c r="A31" s="7" t="str">
        <f>'Máq.Equip.'!F17
&amp;IF('Máq.Equip.'!E17="",""," (Ref.: "&amp;'Máq.Equip.'!E17&amp;")")</f>
        <v>14 VIGAS EM AÇO COM 5,95 MTS X 28 CM ALTURA X 15 CM LARGURA (PESO APROX 1900 KG) (Ref.: 20667)</v>
      </c>
      <c r="B31" s="29" t="str">
        <f>""
&amp;IF('Máq.Equip.'!E17="","","Referência Local: "&amp;'Máq.Equip.'!E17)
&amp;IF('Máq.Equip.'!G17="","&lt;br&gt;&lt;br&gt;","&lt;br&gt;&lt;br&gt;"&amp;CONCATENATE(SUBSTITUTE('Máq.Equip.'!G17,CHAR(10),"&lt;br&gt;"),"&lt;br&gt;"))
&amp;IF('Máq.Equip.'!V17="","&lt;br&gt;","&lt;br&gt;"&amp;CONCATENATE(SUBSTITUTE('Máq.Equip.'!V17,CHAR(10),"&lt;br&gt;"),"&lt;br&gt;"))
&amp;IF(Z31=0,"",MID(Listas!$G$71,1,231)&amp;Z31&amp;MID(Listas!$G$71,232,59)&amp;"&lt;br&gt;&lt;br&gt;")
&amp;IF(AA31=0,"",MID(Listas!$H$71,1,156)&amp;AA31&amp;MID(Listas!$H$71,157,189)&amp;"&lt;br&gt;&lt;br&gt;")
&amp;IF(W31="Sim",Listas!$J$71,"")</f>
        <v>Referência Local: 20667&lt;br&gt;&lt;br&gt;14 VIGAS EM AÇO COM 5,95 MTS X 28 CM ALTURA X 15 CM LARGURA (PESO APROX 1900 KG)&lt;br&gt;EM CASO DE DÚVIDAS ENTRAR EM CONTATO: duvidasleiloes@gmail.com&lt;br&gt;USADAS, NO ESTADO E SEM GARANTIAS.&lt;br&gt;PODENDO APRESENTAR AVÁRIAS, FALTA DE PEÇAS E COMPONENTES&lt;br&gt;&lt;br&gt;</v>
      </c>
      <c r="C31" s="129" t="str">
        <f>IF('Máq.Equip.'!N17&lt;&gt;"",CONCATENATE('Máq.Equip.'!N17,", ",'Máq.Equip.'!O17),"")</f>
        <v>SÃO PAULO , SP</v>
      </c>
      <c r="D31" s="29">
        <f>'Máq.Equip.'!A17</f>
        <v>52</v>
      </c>
      <c r="E31" s="29"/>
      <c r="F31" s="29">
        <f>'Máq.Equip.'!S17</f>
        <v>1</v>
      </c>
      <c r="G31" s="29">
        <f>'Máq.Equip.'!R17</f>
        <v>1</v>
      </c>
      <c r="H31" s="33">
        <f>'Máq.Equip.'!C17</f>
        <v>0</v>
      </c>
      <c r="I31" s="29">
        <f>'Máq.Equip.'!D17</f>
        <v>0</v>
      </c>
      <c r="J31" s="97">
        <f>'Máq.Equip.'!J17</f>
        <v>0</v>
      </c>
      <c r="K31" s="97">
        <f>'Máq.Equip.'!H17</f>
        <v>6800</v>
      </c>
      <c r="L31" s="91">
        <f>IF('Máq.Equip.'!I17="",999999999999,'Máq.Equip.'!I17)</f>
        <v>20000</v>
      </c>
      <c r="M31" s="29">
        <f>'Máq.Equip.'!L17</f>
        <v>0</v>
      </c>
      <c r="N31" s="97">
        <f>'Máq.Equip.'!K17</f>
        <v>500</v>
      </c>
      <c r="O31" s="29"/>
      <c r="P31" s="29"/>
      <c r="Q31" s="33"/>
      <c r="R31" s="29"/>
      <c r="S31" s="29"/>
      <c r="T31" s="33">
        <f>'Máq.Equip.'!E17</f>
        <v>20667</v>
      </c>
      <c r="U31" s="29"/>
      <c r="V31" s="29"/>
      <c r="W31" s="29">
        <f>'Máq.Equip.'!W17</f>
        <v>0</v>
      </c>
      <c r="X31" s="29"/>
      <c r="Y31" s="29"/>
      <c r="Z31" s="106">
        <f>'Máq.Equip.'!X17</f>
        <v>0</v>
      </c>
      <c r="AA31" s="106">
        <f>'Máq.Equip.'!Y17</f>
        <v>0</v>
      </c>
      <c r="AB31" s="29">
        <f>'Máq.Equip.'!B17</f>
        <v>0</v>
      </c>
      <c r="AC31" s="68" t="str">
        <f>'Máq.Equip.'!T17</f>
        <v>ADICIONAR</v>
      </c>
      <c r="AD31" s="68">
        <f>'Máq.Equip.'!Q17</f>
        <v>0</v>
      </c>
      <c r="AE31" s="68" t="e">
        <f>LOOKUP(2^15,SEARCH(Listas!$L$39:$L$68,Q31),Listas!$L$39:$L$68)</f>
        <v>#N/A</v>
      </c>
      <c r="AF31" s="68" t="e">
        <f>LOOKUP(2^15,SEARCH(Listas!$M$39:$M$43,AD31),Listas!$M$39:$M$43)</f>
        <v>#N/A</v>
      </c>
      <c r="AG31" s="68" t="e">
        <f>LOOKUP(2^15,SEARCH(Listas!$N$39:$N$42,AD31),Listas!$N$39:$N$42)</f>
        <v>#N/A</v>
      </c>
      <c r="AH31" s="68" t="str">
        <f>LOOKUP(2^15,SEARCH(Listas!$P$39:$P$44,AC31),Listas!$P$39:$P$44)</f>
        <v>Adicionar</v>
      </c>
      <c r="AI31" s="68" t="e">
        <f>LOOKUP(2^15,SEARCH(Listas!$O$39:$O$53,AC31),Listas!$O$39:$O$53)</f>
        <v>#N/A</v>
      </c>
      <c r="AJ31" s="68" t="e">
        <f>LOOKUP(2^15,SEARCH(Listas!$R$39:$R$43,AD31),Listas!$R$39:$R$43)</f>
        <v>#N/A</v>
      </c>
      <c r="AK31" s="29"/>
      <c r="AL31" s="29"/>
      <c r="AM31" s="29"/>
      <c r="AN31" s="29"/>
    </row>
    <row r="32" spans="1:40" s="30" customFormat="1" ht="38.25" x14ac:dyDescent="0.25">
      <c r="A32" s="7" t="str">
        <f>'Máq.Equip.'!F18
&amp;IF('Máq.Equip.'!E18="",""," (Ref.: "&amp;'Máq.Equip.'!E18&amp;")")</f>
        <v>2 DISJUNTORES A VACUO ABB -VD4  (Ref.: 20838)</v>
      </c>
      <c r="B32" s="29" t="str">
        <f>""
&amp;IF('Máq.Equip.'!E18="","","Referência Local: "&amp;'Máq.Equip.'!E18)
&amp;IF('Máq.Equip.'!G18="","&lt;br&gt;&lt;br&gt;","&lt;br&gt;&lt;br&gt;"&amp;CONCATENATE(SUBSTITUTE('Máq.Equip.'!G18,CHAR(10),"&lt;br&gt;"),"&lt;br&gt;"))
&amp;IF('Máq.Equip.'!V18="","&lt;br&gt;","&lt;br&gt;"&amp;CONCATENATE(SUBSTITUTE('Máq.Equip.'!V18,CHAR(10),"&lt;br&gt;"),"&lt;br&gt;"))
&amp;IF(Z32=0,"",MID(Listas!$G$71,1,231)&amp;Z32&amp;MID(Listas!$G$71,232,59)&amp;"&lt;br&gt;&lt;br&gt;")
&amp;IF(AA32=0,"",MID(Listas!$H$71,1,156)&amp;AA32&amp;MID(Listas!$H$71,157,189)&amp;"&lt;br&gt;&lt;br&gt;")
&amp;IF(W32="Sim",Listas!$J$71,"")</f>
        <v>Referência Local: 20838&lt;br&gt;&lt;br&gt;2 DISJUNTORES A VACUO ABB -VD4  USADO EM CASO DE DÚVIDAS ENTRAR EM CONTATO COM : duvidasleiloes@gmail.comUSADO, NO ESTADO E SEM GARANTIAS. PODENDO APRESENTAR AVÁRIAS, FALTA DE PEÇAS E COMPONENTES.&lt;br&gt;&lt;br&gt;</v>
      </c>
      <c r="C32" s="129" t="str">
        <f>IF('Máq.Equip.'!N18&lt;&gt;"",CONCATENATE('Máq.Equip.'!N18,", ",'Máq.Equip.'!O18),"")</f>
        <v>SÃO PAULO , SP</v>
      </c>
      <c r="D32" s="29">
        <f>'Máq.Equip.'!A18</f>
        <v>53</v>
      </c>
      <c r="E32" s="29"/>
      <c r="F32" s="29">
        <f>'Máq.Equip.'!S18</f>
        <v>1</v>
      </c>
      <c r="G32" s="29">
        <f>'Máq.Equip.'!R18</f>
        <v>1</v>
      </c>
      <c r="H32" s="33">
        <f>'Máq.Equip.'!C18</f>
        <v>0</v>
      </c>
      <c r="I32" s="29">
        <f>'Máq.Equip.'!D18</f>
        <v>0</v>
      </c>
      <c r="J32" s="97">
        <f>'Máq.Equip.'!J18</f>
        <v>0</v>
      </c>
      <c r="K32" s="97">
        <f>'Máq.Equip.'!H18</f>
        <v>7000</v>
      </c>
      <c r="L32" s="91">
        <f>IF('Máq.Equip.'!I18="",999999999999,'Máq.Equip.'!I18)</f>
        <v>25000</v>
      </c>
      <c r="M32" s="29">
        <f>'Máq.Equip.'!L18</f>
        <v>0</v>
      </c>
      <c r="N32" s="97">
        <f>'Máq.Equip.'!K18</f>
        <v>500</v>
      </c>
      <c r="O32" s="29"/>
      <c r="P32" s="29"/>
      <c r="Q32" s="33"/>
      <c r="R32" s="29"/>
      <c r="S32" s="29"/>
      <c r="T32" s="33">
        <f>'Máq.Equip.'!E18</f>
        <v>20838</v>
      </c>
      <c r="U32" s="29"/>
      <c r="V32" s="29"/>
      <c r="W32" s="29">
        <f>'Máq.Equip.'!W18</f>
        <v>0</v>
      </c>
      <c r="X32" s="29"/>
      <c r="Y32" s="29"/>
      <c r="Z32" s="106">
        <f>'Máq.Equip.'!X18</f>
        <v>0</v>
      </c>
      <c r="AA32" s="106">
        <f>'Máq.Equip.'!Y18</f>
        <v>0</v>
      </c>
      <c r="AB32" s="29">
        <f>'Máq.Equip.'!B18</f>
        <v>0</v>
      </c>
      <c r="AC32" s="68" t="str">
        <f>'Máq.Equip.'!T18</f>
        <v>ADICIONAR</v>
      </c>
      <c r="AD32" s="68">
        <f>'Máq.Equip.'!Q18</f>
        <v>0</v>
      </c>
      <c r="AE32" s="68" t="e">
        <f>LOOKUP(2^15,SEARCH(Listas!$L$39:$L$68,Q32),Listas!$L$39:$L$68)</f>
        <v>#N/A</v>
      </c>
      <c r="AF32" s="68" t="e">
        <f>LOOKUP(2^15,SEARCH(Listas!$M$39:$M$43,AD32),Listas!$M$39:$M$43)</f>
        <v>#N/A</v>
      </c>
      <c r="AG32" s="68" t="e">
        <f>LOOKUP(2^15,SEARCH(Listas!$N$39:$N$42,AD32),Listas!$N$39:$N$42)</f>
        <v>#N/A</v>
      </c>
      <c r="AH32" s="68" t="str">
        <f>LOOKUP(2^15,SEARCH(Listas!$P$39:$P$44,AC32),Listas!$P$39:$P$44)</f>
        <v>Adicionar</v>
      </c>
      <c r="AI32" s="68" t="e">
        <f>LOOKUP(2^15,SEARCH(Listas!$O$39:$O$53,AC32),Listas!$O$39:$O$53)</f>
        <v>#N/A</v>
      </c>
      <c r="AJ32" s="68" t="e">
        <f>LOOKUP(2^15,SEARCH(Listas!$R$39:$R$43,AD32),Listas!$R$39:$R$43)</f>
        <v>#N/A</v>
      </c>
      <c r="AK32" s="29"/>
      <c r="AL32" s="29"/>
      <c r="AM32" s="29"/>
      <c r="AN32" s="29"/>
    </row>
    <row r="33" spans="1:40" s="30" customFormat="1" ht="38.25" x14ac:dyDescent="0.25">
      <c r="A33" s="7" t="str">
        <f>'Máq.Equip.'!F19
&amp;IF('Máq.Equip.'!E19="",""," (Ref.: "&amp;'Máq.Equip.'!E19&amp;")")</f>
        <v>TURBIDÍMETRO TB 1000P COM MALETA E ACESSÓRIOS  (Ref.: 20837)</v>
      </c>
      <c r="B33" s="29" t="str">
        <f>""
&amp;IF('Máq.Equip.'!E19="","","Referência Local: "&amp;'Máq.Equip.'!E19)
&amp;IF('Máq.Equip.'!G19="","&lt;br&gt;&lt;br&gt;","&lt;br&gt;&lt;br&gt;"&amp;CONCATENATE(SUBSTITUTE('Máq.Equip.'!G19,CHAR(10),"&lt;br&gt;"),"&lt;br&gt;"))
&amp;IF('Máq.Equip.'!V19="","&lt;br&gt;","&lt;br&gt;"&amp;CONCATENATE(SUBSTITUTE('Máq.Equip.'!V19,CHAR(10),"&lt;br&gt;"),"&lt;br&gt;"))
&amp;IF(Z33=0,"",MID(Listas!$G$71,1,231)&amp;Z33&amp;MID(Listas!$G$71,232,59)&amp;"&lt;br&gt;&lt;br&gt;")
&amp;IF(AA33=0,"",MID(Listas!$H$71,1,156)&amp;AA33&amp;MID(Listas!$H$71,157,189)&amp;"&lt;br&gt;&lt;br&gt;")
&amp;IF(W33="Sim",Listas!$J$71,"")</f>
        <v>Referência Local: 20837&lt;br&gt;&lt;br&gt;TURBIDÍMETRO TB 1000P COM MALETA E ACESSÓRIOS    USADO EM CASO DE DÚVIDAS ENTRAR EM CONTATO COM : duvidasleiloes@gmail.comUSADO, NO ESTADO E SEM GARANTIAS. PODENDO APRESENTAR AVÁRIAS, FALTA DE PEÇAS E COMPONENTES.&lt;br&gt;&lt;br&gt;</v>
      </c>
      <c r="C33" s="129" t="str">
        <f>IF('Máq.Equip.'!N19&lt;&gt;"",CONCATENATE('Máq.Equip.'!N19,", ",'Máq.Equip.'!O19),"")</f>
        <v>SÃO PAULO , SP</v>
      </c>
      <c r="D33" s="29">
        <f>'Máq.Equip.'!A19</f>
        <v>54</v>
      </c>
      <c r="E33" s="29"/>
      <c r="F33" s="29">
        <f>'Máq.Equip.'!S19</f>
        <v>1</v>
      </c>
      <c r="G33" s="29">
        <f>'Máq.Equip.'!R19</f>
        <v>1</v>
      </c>
      <c r="H33" s="33">
        <f>'Máq.Equip.'!C19</f>
        <v>0</v>
      </c>
      <c r="I33" s="29">
        <f>'Máq.Equip.'!D19</f>
        <v>0</v>
      </c>
      <c r="J33" s="97">
        <f>'Máq.Equip.'!J19</f>
        <v>0</v>
      </c>
      <c r="K33" s="97">
        <f>'Máq.Equip.'!H19</f>
        <v>2200</v>
      </c>
      <c r="L33" s="91">
        <f>IF('Máq.Equip.'!I19="",999999999999,'Máq.Equip.'!I19)</f>
        <v>5000</v>
      </c>
      <c r="M33" s="29">
        <f>'Máq.Equip.'!L19</f>
        <v>0</v>
      </c>
      <c r="N33" s="97">
        <f>'Máq.Equip.'!K19</f>
        <v>250</v>
      </c>
      <c r="O33" s="29"/>
      <c r="P33" s="29"/>
      <c r="Q33" s="33"/>
      <c r="R33" s="29"/>
      <c r="S33" s="29"/>
      <c r="T33" s="33">
        <f>'Máq.Equip.'!E19</f>
        <v>20837</v>
      </c>
      <c r="U33" s="29"/>
      <c r="V33" s="29"/>
      <c r="W33" s="29">
        <f>'Máq.Equip.'!W19</f>
        <v>0</v>
      </c>
      <c r="X33" s="29"/>
      <c r="Y33" s="29"/>
      <c r="Z33" s="106">
        <f>'Máq.Equip.'!X19</f>
        <v>0</v>
      </c>
      <c r="AA33" s="106">
        <f>'Máq.Equip.'!Y19</f>
        <v>0</v>
      </c>
      <c r="AB33" s="29">
        <f>'Máq.Equip.'!B19</f>
        <v>0</v>
      </c>
      <c r="AC33" s="68" t="str">
        <f>'Máq.Equip.'!T19</f>
        <v>ADICIONAR</v>
      </c>
      <c r="AD33" s="68">
        <f>'Máq.Equip.'!Q19</f>
        <v>0</v>
      </c>
      <c r="AE33" s="68" t="e">
        <f>LOOKUP(2^15,SEARCH(Listas!$L$39:$L$68,Q33),Listas!$L$39:$L$68)</f>
        <v>#N/A</v>
      </c>
      <c r="AF33" s="68" t="e">
        <f>LOOKUP(2^15,SEARCH(Listas!$M$39:$M$43,AD33),Listas!$M$39:$M$43)</f>
        <v>#N/A</v>
      </c>
      <c r="AG33" s="68" t="e">
        <f>LOOKUP(2^15,SEARCH(Listas!$N$39:$N$42,AD33),Listas!$N$39:$N$42)</f>
        <v>#N/A</v>
      </c>
      <c r="AH33" s="68" t="str">
        <f>LOOKUP(2^15,SEARCH(Listas!$P$39:$P$44,AC33),Listas!$P$39:$P$44)</f>
        <v>Adicionar</v>
      </c>
      <c r="AI33" s="68" t="e">
        <f>LOOKUP(2^15,SEARCH(Listas!$O$39:$O$53,AC33),Listas!$O$39:$O$53)</f>
        <v>#N/A</v>
      </c>
      <c r="AJ33" s="68" t="e">
        <f>LOOKUP(2^15,SEARCH(Listas!$R$39:$R$43,AD33),Listas!$R$39:$R$43)</f>
        <v>#N/A</v>
      </c>
      <c r="AK33" s="29"/>
      <c r="AL33" s="29"/>
      <c r="AM33" s="29"/>
      <c r="AN33" s="29"/>
    </row>
    <row r="34" spans="1:40" s="30" customFormat="1" ht="38.25" x14ac:dyDescent="0.25">
      <c r="A34" s="7" t="str">
        <f>'Máq.Equip.'!F20
&amp;IF('Máq.Equip.'!E20="",""," (Ref.: "&amp;'Máq.Equip.'!E20&amp;")")</f>
        <v>ROBO INDUSTRIAL ,  MARCA FANUC, MODELO S420F COM PAINEL  (Ref.: 20697)</v>
      </c>
      <c r="B34" s="29" t="str">
        <f>""
&amp;IF('Máq.Equip.'!E20="","","Referência Local: "&amp;'Máq.Equip.'!E20)
&amp;IF('Máq.Equip.'!G20="","&lt;br&gt;&lt;br&gt;","&lt;br&gt;&lt;br&gt;"&amp;CONCATENATE(SUBSTITUTE('Máq.Equip.'!G20,CHAR(10),"&lt;br&gt;"),"&lt;br&gt;"))
&amp;IF('Máq.Equip.'!V20="","&lt;br&gt;","&lt;br&gt;"&amp;CONCATENATE(SUBSTITUTE('Máq.Equip.'!V20,CHAR(10),"&lt;br&gt;"),"&lt;br&gt;"))
&amp;IF(Z34=0,"",MID(Listas!$G$71,1,231)&amp;Z34&amp;MID(Listas!$G$71,232,59)&amp;"&lt;br&gt;&lt;br&gt;")
&amp;IF(AA34=0,"",MID(Listas!$H$71,1,156)&amp;AA34&amp;MID(Listas!$H$71,157,189)&amp;"&lt;br&gt;&lt;br&gt;")
&amp;IF(W34="Sim",Listas!$J$71,"")</f>
        <v>Referência Local: 20697&lt;br&gt;&lt;br&gt;ROBO INDUSTRIAL ,  MARCA FANUC, MODELO S420F COM PAINEL &lt;br&gt;EM CASO DE DÚVIDAS ENTRAR EM CONTATO: duvidasleiloes@gmail.com&lt;br&gt;USADAS, NO ESTADO E SEM GARANTIAS.&lt;br&gt;PODENDO APRESENTAR AVÁRIAS, FALTA DE PEÇAS E COMPONENTES.&lt;br&gt;&lt;br&gt;</v>
      </c>
      <c r="C34" s="129" t="str">
        <f>IF('Máq.Equip.'!N20&lt;&gt;"",CONCATENATE('Máq.Equip.'!N20,", ",'Máq.Equip.'!O20),"")</f>
        <v xml:space="preserve">SÃO PAULO , SP </v>
      </c>
      <c r="D34" s="29">
        <f>'Máq.Equip.'!A20</f>
        <v>80</v>
      </c>
      <c r="E34" s="29"/>
      <c r="F34" s="29">
        <f>'Máq.Equip.'!S20</f>
        <v>1</v>
      </c>
      <c r="G34" s="29">
        <f>'Máq.Equip.'!R20</f>
        <v>1</v>
      </c>
      <c r="H34" s="33">
        <f>'Máq.Equip.'!C20</f>
        <v>0</v>
      </c>
      <c r="I34" s="29">
        <f>'Máq.Equip.'!D20</f>
        <v>0</v>
      </c>
      <c r="J34" s="97">
        <f>'Máq.Equip.'!J20</f>
        <v>0</v>
      </c>
      <c r="K34" s="97">
        <f>'Máq.Equip.'!H20</f>
        <v>18000</v>
      </c>
      <c r="L34" s="91">
        <f>IF('Máq.Equip.'!I20="",999999999999,'Máq.Equip.'!I20)</f>
        <v>35000</v>
      </c>
      <c r="M34" s="29">
        <f>'Máq.Equip.'!L20</f>
        <v>0</v>
      </c>
      <c r="N34" s="97">
        <f>'Máq.Equip.'!K20</f>
        <v>500</v>
      </c>
      <c r="O34" s="29"/>
      <c r="P34" s="29"/>
      <c r="Q34" s="33"/>
      <c r="R34" s="29"/>
      <c r="S34" s="29"/>
      <c r="T34" s="33">
        <f>'Máq.Equip.'!E20</f>
        <v>20697</v>
      </c>
      <c r="U34" s="29"/>
      <c r="V34" s="29"/>
      <c r="W34" s="29">
        <f>'Máq.Equip.'!W20</f>
        <v>0</v>
      </c>
      <c r="X34" s="29"/>
      <c r="Y34" s="29"/>
      <c r="Z34" s="106">
        <f>'Máq.Equip.'!X20</f>
        <v>0</v>
      </c>
      <c r="AA34" s="106">
        <f>'Máq.Equip.'!Y20</f>
        <v>0</v>
      </c>
      <c r="AB34" s="29">
        <f>'Máq.Equip.'!B20</f>
        <v>0</v>
      </c>
      <c r="AC34" s="68" t="str">
        <f>'Máq.Equip.'!T20</f>
        <v>ADICIONAR</v>
      </c>
      <c r="AD34" s="68">
        <f>'Máq.Equip.'!Q20</f>
        <v>0</v>
      </c>
      <c r="AE34" s="68" t="e">
        <f>LOOKUP(2^15,SEARCH(Listas!$L$39:$L$68,Q34),Listas!$L$39:$L$68)</f>
        <v>#N/A</v>
      </c>
      <c r="AF34" s="68" t="e">
        <f>LOOKUP(2^15,SEARCH(Listas!$M$39:$M$43,AD34),Listas!$M$39:$M$43)</f>
        <v>#N/A</v>
      </c>
      <c r="AG34" s="68" t="e">
        <f>LOOKUP(2^15,SEARCH(Listas!$N$39:$N$42,AD34),Listas!$N$39:$N$42)</f>
        <v>#N/A</v>
      </c>
      <c r="AH34" s="68" t="str">
        <f>LOOKUP(2^15,SEARCH(Listas!$P$39:$P$44,AC34),Listas!$P$39:$P$44)</f>
        <v>Adicionar</v>
      </c>
      <c r="AI34" s="68" t="e">
        <f>LOOKUP(2^15,SEARCH(Listas!$O$39:$O$53,AC34),Listas!$O$39:$O$53)</f>
        <v>#N/A</v>
      </c>
      <c r="AJ34" s="68" t="e">
        <f>LOOKUP(2^15,SEARCH(Listas!$R$39:$R$43,AD34),Listas!$R$39:$R$43)</f>
        <v>#N/A</v>
      </c>
      <c r="AK34" s="29"/>
      <c r="AL34" s="29"/>
      <c r="AM34" s="29"/>
      <c r="AN34" s="29"/>
    </row>
    <row r="35" spans="1:40" s="30" customFormat="1" ht="38.25" x14ac:dyDescent="0.25">
      <c r="A35" s="7" t="str">
        <f>'Máq.Equip.'!F21
&amp;IF('Máq.Equip.'!E21="",""," (Ref.: "&amp;'Máq.Equip.'!E21&amp;")")</f>
        <v>ROBO FANUC S420W COM PAINEL  (Ref.: 20698)</v>
      </c>
      <c r="B35" s="29" t="str">
        <f>""
&amp;IF('Máq.Equip.'!E21="","","Referência Local: "&amp;'Máq.Equip.'!E21)
&amp;IF('Máq.Equip.'!G21="","&lt;br&gt;&lt;br&gt;","&lt;br&gt;&lt;br&gt;"&amp;CONCATENATE(SUBSTITUTE('Máq.Equip.'!G21,CHAR(10),"&lt;br&gt;"),"&lt;br&gt;"))
&amp;IF('Máq.Equip.'!V21="","&lt;br&gt;","&lt;br&gt;"&amp;CONCATENATE(SUBSTITUTE('Máq.Equip.'!V21,CHAR(10),"&lt;br&gt;"),"&lt;br&gt;"))
&amp;IF(Z35=0,"",MID(Listas!$G$71,1,231)&amp;Z35&amp;MID(Listas!$G$71,232,59)&amp;"&lt;br&gt;&lt;br&gt;")
&amp;IF(AA35=0,"",MID(Listas!$H$71,1,156)&amp;AA35&amp;MID(Listas!$H$71,157,189)&amp;"&lt;br&gt;&lt;br&gt;")
&amp;IF(W35="Sim",Listas!$J$71,"")</f>
        <v>Referência Local: 20698&lt;br&gt;&lt;br&gt;ROBO FANUC S420W COM PAINEL &lt;br&gt;EM CASO DE DÚVIDAS ENTRAR EM CONTATO: duvidasleiloes@gmail.com&lt;br&gt;USADAS, NO ESTADO E SEM GARANTIAS.&lt;br&gt;PODENDO APRESENTAR AVÁRIAS, FALTA DE PEÇAS E COMPONENTES.&lt;br&gt;&lt;br&gt;</v>
      </c>
      <c r="C35" s="129" t="str">
        <f>IF('Máq.Equip.'!N21&lt;&gt;"",CONCATENATE('Máq.Equip.'!N21,", ",'Máq.Equip.'!O21),"")</f>
        <v xml:space="preserve">SÃO PAULO , SP </v>
      </c>
      <c r="D35" s="29">
        <f>'Máq.Equip.'!A21</f>
        <v>81</v>
      </c>
      <c r="E35" s="29"/>
      <c r="F35" s="29">
        <f>'Máq.Equip.'!S21</f>
        <v>1</v>
      </c>
      <c r="G35" s="29">
        <f>'Máq.Equip.'!R21</f>
        <v>1</v>
      </c>
      <c r="H35" s="33">
        <f>'Máq.Equip.'!C21</f>
        <v>0</v>
      </c>
      <c r="I35" s="29">
        <f>'Máq.Equip.'!D21</f>
        <v>0</v>
      </c>
      <c r="J35" s="97">
        <f>'Máq.Equip.'!J21</f>
        <v>500</v>
      </c>
      <c r="K35" s="97">
        <f>'Máq.Equip.'!H21</f>
        <v>18000</v>
      </c>
      <c r="L35" s="91">
        <f>IF('Máq.Equip.'!I21="",999999999999,'Máq.Equip.'!I21)</f>
        <v>35000</v>
      </c>
      <c r="M35" s="29">
        <f>'Máq.Equip.'!L21</f>
        <v>0</v>
      </c>
      <c r="N35" s="97">
        <f>'Máq.Equip.'!K21</f>
        <v>500</v>
      </c>
      <c r="O35" s="29"/>
      <c r="P35" s="29"/>
      <c r="Q35" s="33"/>
      <c r="R35" s="29"/>
      <c r="S35" s="29"/>
      <c r="T35" s="33">
        <f>'Máq.Equip.'!E21</f>
        <v>20698</v>
      </c>
      <c r="U35" s="29"/>
      <c r="V35" s="29"/>
      <c r="W35" s="29">
        <f>'Máq.Equip.'!W21</f>
        <v>0</v>
      </c>
      <c r="X35" s="29"/>
      <c r="Y35" s="29"/>
      <c r="Z35" s="106">
        <f>'Máq.Equip.'!X21</f>
        <v>0</v>
      </c>
      <c r="AA35" s="106">
        <f>'Máq.Equip.'!Y21</f>
        <v>0</v>
      </c>
      <c r="AB35" s="29">
        <f>'Máq.Equip.'!B21</f>
        <v>0</v>
      </c>
      <c r="AC35" s="68" t="str">
        <f>'Máq.Equip.'!T21</f>
        <v>ADICIONAR</v>
      </c>
      <c r="AD35" s="68">
        <f>'Máq.Equip.'!Q21</f>
        <v>0</v>
      </c>
      <c r="AE35" s="68" t="e">
        <f>LOOKUP(2^15,SEARCH(Listas!$L$39:$L$68,Q35),Listas!$L$39:$L$68)</f>
        <v>#N/A</v>
      </c>
      <c r="AF35" s="68" t="e">
        <f>LOOKUP(2^15,SEARCH(Listas!$M$39:$M$43,AD35),Listas!$M$39:$M$43)</f>
        <v>#N/A</v>
      </c>
      <c r="AG35" s="68" t="e">
        <f>LOOKUP(2^15,SEARCH(Listas!$N$39:$N$42,AD35),Listas!$N$39:$N$42)</f>
        <v>#N/A</v>
      </c>
      <c r="AH35" s="68" t="str">
        <f>LOOKUP(2^15,SEARCH(Listas!$P$39:$P$44,AC35),Listas!$P$39:$P$44)</f>
        <v>Adicionar</v>
      </c>
      <c r="AI35" s="68" t="e">
        <f>LOOKUP(2^15,SEARCH(Listas!$O$39:$O$53,AC35),Listas!$O$39:$O$53)</f>
        <v>#N/A</v>
      </c>
      <c r="AJ35" s="68" t="e">
        <f>LOOKUP(2^15,SEARCH(Listas!$R$39:$R$43,AD35),Listas!$R$39:$R$43)</f>
        <v>#N/A</v>
      </c>
      <c r="AK35" s="29"/>
      <c r="AL35" s="29"/>
      <c r="AM35" s="29"/>
      <c r="AN35" s="29"/>
    </row>
    <row r="36" spans="1:40" s="30" customFormat="1" ht="102" x14ac:dyDescent="0.25">
      <c r="A36" s="7" t="str">
        <f>'Máq.Equip.'!F22
&amp;IF('Máq.Equip.'!E22="",""," (Ref.: "&amp;'Máq.Equip.'!E22&amp;")")</f>
        <v>CONJUNTO ALTO VÁCUO EDWARDS  COMPOSTO BOMBA A VÁCUO EDWARDS E1M80 USADA + BOMBA A VÁCUO (HOOTS) EDWARDS BOOSTER EH 2600 USADO +BOMBA EDWARDS STOKES VACUUM USADA (Ref.: 20762+20761+20770)</v>
      </c>
      <c r="B36" s="29" t="str">
        <f>""
&amp;IF('Máq.Equip.'!E22="","","Referência Local: "&amp;'Máq.Equip.'!E22)
&amp;IF('Máq.Equip.'!G22="","&lt;br&gt;&lt;br&gt;","&lt;br&gt;&lt;br&gt;"&amp;CONCATENATE(SUBSTITUTE('Máq.Equip.'!G22,CHAR(10),"&lt;br&gt;"),"&lt;br&gt;"))
&amp;IF('Máq.Equip.'!V22="","&lt;br&gt;","&lt;br&gt;"&amp;CONCATENATE(SUBSTITUTE('Máq.Equip.'!V22,CHAR(10),"&lt;br&gt;"),"&lt;br&gt;"))
&amp;IF(Z36=0,"",MID(Listas!$G$71,1,231)&amp;Z36&amp;MID(Listas!$G$71,232,59)&amp;"&lt;br&gt;&lt;br&gt;")
&amp;IF(AA36=0,"",MID(Listas!$H$71,1,156)&amp;AA36&amp;MID(Listas!$H$71,157,189)&amp;"&lt;br&gt;&lt;br&gt;")
&amp;IF(W36="Sim",Listas!$J$71,"")</f>
        <v>Referência Local: 20762+20761+20770&lt;br&gt;&lt;br&gt;CONJUNTO ALTO VÁCUO EDWARDS  COMPOSTO BOMBA A VÁCUO EDWARDS E1M80 USADA + BOMBA A VÁCUO (HOOTS) EDWARDS BOOSTER EH 2600 USADO + BOMBA EDWARDS STOKES VACUUM USADA  EM CASO DE DÚVIDAS ENTRAR EM CONTATO: duvidasleiloes@gmail.com&lt;br&gt;USADAS, NO ESTADO E SEM GARANTIAS.&lt;br&gt;PODENDO APRESENTAR AVÁRIAS, FALTA DE PEÇAS E COMPONENTES.&lt;br&gt;&lt;br&gt;</v>
      </c>
      <c r="C36" s="129" t="str">
        <f>IF('Máq.Equip.'!N22&lt;&gt;"",CONCATENATE('Máq.Equip.'!N22,", ",'Máq.Equip.'!O22),"")</f>
        <v>SÃO PAULO , SP</v>
      </c>
      <c r="D36" s="29">
        <f>'Máq.Equip.'!A22</f>
        <v>82</v>
      </c>
      <c r="E36" s="29"/>
      <c r="F36" s="29">
        <f>'Máq.Equip.'!S22</f>
        <v>1</v>
      </c>
      <c r="G36" s="29">
        <f>'Máq.Equip.'!R22</f>
        <v>1</v>
      </c>
      <c r="H36" s="33">
        <f>'Máq.Equip.'!C22</f>
        <v>0</v>
      </c>
      <c r="I36" s="29">
        <f>'Máq.Equip.'!D22</f>
        <v>0</v>
      </c>
      <c r="J36" s="97">
        <f>'Máq.Equip.'!J22</f>
        <v>0</v>
      </c>
      <c r="K36" s="97">
        <f>'Máq.Equip.'!H22</f>
        <v>22500</v>
      </c>
      <c r="L36" s="91">
        <f>IF('Máq.Equip.'!I22="",999999999999,'Máq.Equip.'!I22)</f>
        <v>65000</v>
      </c>
      <c r="M36" s="29">
        <f>'Máq.Equip.'!L22</f>
        <v>0</v>
      </c>
      <c r="N36" s="97">
        <f>'Máq.Equip.'!K22</f>
        <v>1000</v>
      </c>
      <c r="O36" s="29"/>
      <c r="P36" s="29"/>
      <c r="Q36" s="33"/>
      <c r="R36" s="29"/>
      <c r="S36" s="29"/>
      <c r="T36" s="33" t="str">
        <f>'Máq.Equip.'!E22</f>
        <v>20762+20761+20770</v>
      </c>
      <c r="U36" s="29"/>
      <c r="V36" s="29"/>
      <c r="W36" s="29">
        <f>'Máq.Equip.'!W22</f>
        <v>0</v>
      </c>
      <c r="X36" s="29"/>
      <c r="Y36" s="29"/>
      <c r="Z36" s="106">
        <f>'Máq.Equip.'!X22</f>
        <v>0</v>
      </c>
      <c r="AA36" s="106">
        <f>'Máq.Equip.'!Y22</f>
        <v>0</v>
      </c>
      <c r="AB36" s="29">
        <f>'Máq.Equip.'!B22</f>
        <v>0</v>
      </c>
      <c r="AC36" s="68" t="str">
        <f>'Máq.Equip.'!T22</f>
        <v>ADICIONAR</v>
      </c>
      <c r="AD36" s="68">
        <f>'Máq.Equip.'!Q22</f>
        <v>0</v>
      </c>
      <c r="AE36" s="68" t="e">
        <f>LOOKUP(2^15,SEARCH(Listas!$L$39:$L$68,Q36),Listas!$L$39:$L$68)</f>
        <v>#N/A</v>
      </c>
      <c r="AF36" s="68" t="e">
        <f>LOOKUP(2^15,SEARCH(Listas!$M$39:$M$43,AD36),Listas!$M$39:$M$43)</f>
        <v>#N/A</v>
      </c>
      <c r="AG36" s="68" t="e">
        <f>LOOKUP(2^15,SEARCH(Listas!$N$39:$N$42,AD36),Listas!$N$39:$N$42)</f>
        <v>#N/A</v>
      </c>
      <c r="AH36" s="68" t="str">
        <f>LOOKUP(2^15,SEARCH(Listas!$P$39:$P$44,AC36),Listas!$P$39:$P$44)</f>
        <v>Adicionar</v>
      </c>
      <c r="AI36" s="68" t="e">
        <f>LOOKUP(2^15,SEARCH(Listas!$O$39:$O$53,AC36),Listas!$O$39:$O$53)</f>
        <v>#N/A</v>
      </c>
      <c r="AJ36" s="68" t="e">
        <f>LOOKUP(2^15,SEARCH(Listas!$R$39:$R$43,AD36),Listas!$R$39:$R$43)</f>
        <v>#N/A</v>
      </c>
      <c r="AK36" s="29"/>
      <c r="AL36" s="29"/>
      <c r="AM36" s="29"/>
      <c r="AN36" s="29"/>
    </row>
    <row r="37" spans="1:40" s="30" customFormat="1" x14ac:dyDescent="0.25">
      <c r="A37" s="7" t="e">
        <f>'Máq.Equip.'!#REF!
&amp;IF('Máq.Equip.'!#REF!="",""," (Ref.: "&amp;'Máq.Equip.'!#REF!&amp;")")</f>
        <v>#REF!</v>
      </c>
      <c r="B37" s="29" t="e">
        <f>""
&amp;IF('Máq.Equip.'!#REF!="","","Referência Local: "&amp;'Máq.Equip.'!#REF!)
&amp;IF('Máq.Equip.'!#REF!="","&lt;br&gt;&lt;br&gt;","&lt;br&gt;&lt;br&gt;"&amp;CONCATENATE(SUBSTITUTE('Máq.Equip.'!#REF!,CHAR(10),"&lt;br&gt;"),"&lt;br&gt;"))
&amp;IF('Máq.Equip.'!#REF!="","&lt;br&gt;","&lt;br&gt;"&amp;CONCATENATE(SUBSTITUTE('Máq.Equip.'!#REF!,CHAR(10),"&lt;br&gt;"),"&lt;br&gt;"))
&amp;IF(Z37=0,"",MID(Listas!$G$71,1,231)&amp;Z37&amp;MID(Listas!$G$71,232,59)&amp;"&lt;br&gt;&lt;br&gt;")
&amp;IF(AA37=0,"",MID(Listas!$H$71,1,156)&amp;AA37&amp;MID(Listas!$H$71,157,189)&amp;"&lt;br&gt;&lt;br&gt;")
&amp;IF(W37="Sim",Listas!$J$71,"")</f>
        <v>#REF!</v>
      </c>
      <c r="C37" s="129" t="e">
        <f>IF('Máq.Equip.'!#REF!&lt;&gt;"",CONCATENATE('Máq.Equip.'!#REF!,", ",'Máq.Equip.'!#REF!),"")</f>
        <v>#REF!</v>
      </c>
      <c r="D37" s="29" t="e">
        <f>'Máq.Equip.'!#REF!</f>
        <v>#REF!</v>
      </c>
      <c r="E37" s="29"/>
      <c r="F37" s="29" t="e">
        <f>'Máq.Equip.'!#REF!</f>
        <v>#REF!</v>
      </c>
      <c r="G37" s="29" t="e">
        <f>'Máq.Equip.'!#REF!</f>
        <v>#REF!</v>
      </c>
      <c r="H37" s="33" t="e">
        <f>'Máq.Equip.'!#REF!</f>
        <v>#REF!</v>
      </c>
      <c r="I37" s="29" t="e">
        <f>'Máq.Equip.'!#REF!</f>
        <v>#REF!</v>
      </c>
      <c r="J37" s="97" t="e">
        <f>'Máq.Equip.'!#REF!</f>
        <v>#REF!</v>
      </c>
      <c r="K37" s="97" t="e">
        <f>'Máq.Equip.'!#REF!</f>
        <v>#REF!</v>
      </c>
      <c r="L37" s="91" t="e">
        <f>IF('Máq.Equip.'!#REF!="",999999999999,'Máq.Equip.'!#REF!)</f>
        <v>#REF!</v>
      </c>
      <c r="M37" s="29" t="e">
        <f>'Máq.Equip.'!#REF!</f>
        <v>#REF!</v>
      </c>
      <c r="N37" s="97" t="e">
        <f>'Máq.Equip.'!#REF!</f>
        <v>#REF!</v>
      </c>
      <c r="O37" s="29"/>
      <c r="P37" s="29"/>
      <c r="Q37" s="33"/>
      <c r="R37" s="29"/>
      <c r="S37" s="29"/>
      <c r="T37" s="33" t="e">
        <f>'Máq.Equip.'!#REF!</f>
        <v>#REF!</v>
      </c>
      <c r="U37" s="29"/>
      <c r="V37" s="29"/>
      <c r="W37" s="29" t="e">
        <f>'Máq.Equip.'!#REF!</f>
        <v>#REF!</v>
      </c>
      <c r="X37" s="29"/>
      <c r="Y37" s="29"/>
      <c r="Z37" s="106" t="e">
        <f>'Máq.Equip.'!#REF!</f>
        <v>#REF!</v>
      </c>
      <c r="AA37" s="106" t="e">
        <f>'Máq.Equip.'!#REF!</f>
        <v>#REF!</v>
      </c>
      <c r="AB37" s="29" t="e">
        <f>'Máq.Equip.'!#REF!</f>
        <v>#REF!</v>
      </c>
      <c r="AC37" s="68" t="e">
        <f>'Máq.Equip.'!#REF!</f>
        <v>#REF!</v>
      </c>
      <c r="AD37" s="68" t="e">
        <f>'Máq.Equip.'!#REF!</f>
        <v>#REF!</v>
      </c>
      <c r="AE37" s="68" t="e">
        <f>LOOKUP(2^15,SEARCH(Listas!$L$39:$L$68,Q37),Listas!$L$39:$L$68)</f>
        <v>#N/A</v>
      </c>
      <c r="AF37" s="68" t="e">
        <f>LOOKUP(2^15,SEARCH(Listas!$M$39:$M$43,AD37),Listas!$M$39:$M$43)</f>
        <v>#N/A</v>
      </c>
      <c r="AG37" s="68" t="e">
        <f>LOOKUP(2^15,SEARCH(Listas!$N$39:$N$42,AD37),Listas!$N$39:$N$42)</f>
        <v>#N/A</v>
      </c>
      <c r="AH37" s="68" t="e">
        <f>LOOKUP(2^15,SEARCH(Listas!$P$39:$P$44,AC37),Listas!$P$39:$P$44)</f>
        <v>#N/A</v>
      </c>
      <c r="AI37" s="68" t="e">
        <f>LOOKUP(2^15,SEARCH(Listas!$O$39:$O$53,AC37),Listas!$O$39:$O$53)</f>
        <v>#N/A</v>
      </c>
      <c r="AJ37" s="68" t="e">
        <f>LOOKUP(2^15,SEARCH(Listas!$R$39:$R$43,AD37),Listas!$R$39:$R$43)</f>
        <v>#N/A</v>
      </c>
      <c r="AK37" s="29"/>
      <c r="AL37" s="29"/>
      <c r="AM37" s="29"/>
      <c r="AN37" s="29"/>
    </row>
    <row r="38" spans="1:40" s="30" customFormat="1" ht="38.25" x14ac:dyDescent="0.25">
      <c r="A38" s="7" t="str">
        <f>'Máq.Equip.'!F23
&amp;IF('Máq.Equip.'!E23="",""," (Ref.: "&amp;'Máq.Equip.'!E23&amp;")")</f>
        <v>TORNO MECÂNICO IMOR USADO (Ref.: SRN34)</v>
      </c>
      <c r="B38" s="29" t="str">
        <f>""
&amp;IF('Máq.Equip.'!E23="","","Referência Local: "&amp;'Máq.Equip.'!E23)
&amp;IF('Máq.Equip.'!G23="","&lt;br&gt;&lt;br&gt;","&lt;br&gt;&lt;br&gt;"&amp;CONCATENATE(SUBSTITUTE('Máq.Equip.'!G23,CHAR(10),"&lt;br&gt;"),"&lt;br&gt;"))
&amp;IF('Máq.Equip.'!V23="","&lt;br&gt;","&lt;br&gt;"&amp;CONCATENATE(SUBSTITUTE('Máq.Equip.'!V23,CHAR(10),"&lt;br&gt;"),"&lt;br&gt;"))
&amp;IF(Z38=0,"",MID(Listas!$G$71,1,231)&amp;Z38&amp;MID(Listas!$G$71,232,59)&amp;"&lt;br&gt;&lt;br&gt;")
&amp;IF(AA38=0,"",MID(Listas!$H$71,1,156)&amp;AA38&amp;MID(Listas!$H$71,157,189)&amp;"&lt;br&gt;&lt;br&gt;")
&amp;IF(W38="Sim",Listas!$J$71,"")</f>
        <v>Referência Local: SRN34&lt;br&gt;&lt;br&gt;TORNO MECÂNICO IMOR USADO  EM CASO DE DÚVIDAS ENTRAR EM CONTATO: duvidasleiloes@gmail.com&lt;br&gt;USADAS, NO ESTADO E SEM GARANTIAS.&lt;br&gt;PODENDO APRESENTAR AVÁRIAS, FALTA DE PEÇAS E COMPONENTES.&lt;br&gt;&lt;br&gt;</v>
      </c>
      <c r="C38" s="129" t="str">
        <f>IF('Máq.Equip.'!N23&lt;&gt;"",CONCATENATE('Máq.Equip.'!N23,", ",'Máq.Equip.'!O23),"")</f>
        <v>SÃO PAULO , SP</v>
      </c>
      <c r="D38" s="29">
        <f>'Máq.Equip.'!A23</f>
        <v>84</v>
      </c>
      <c r="E38" s="29"/>
      <c r="F38" s="29">
        <f>'Máq.Equip.'!S23</f>
        <v>1</v>
      </c>
      <c r="G38" s="29">
        <f>'Máq.Equip.'!R23</f>
        <v>1</v>
      </c>
      <c r="H38" s="33">
        <f>'Máq.Equip.'!C23</f>
        <v>0</v>
      </c>
      <c r="I38" s="29">
        <f>'Máq.Equip.'!D23</f>
        <v>0</v>
      </c>
      <c r="J38" s="97">
        <f>'Máq.Equip.'!J23</f>
        <v>0</v>
      </c>
      <c r="K38" s="97">
        <f>'Máq.Equip.'!H23</f>
        <v>13950</v>
      </c>
      <c r="L38" s="91">
        <f>IF('Máq.Equip.'!I23="",999999999999,'Máq.Equip.'!I23)</f>
        <v>24000</v>
      </c>
      <c r="M38" s="29">
        <f>'Máq.Equip.'!L23</f>
        <v>0</v>
      </c>
      <c r="N38" s="97">
        <f>'Máq.Equip.'!K23</f>
        <v>500</v>
      </c>
      <c r="O38" s="29"/>
      <c r="P38" s="29"/>
      <c r="Q38" s="33"/>
      <c r="R38" s="29"/>
      <c r="S38" s="29"/>
      <c r="T38" s="33" t="str">
        <f>'Máq.Equip.'!E23</f>
        <v>SRN34</v>
      </c>
      <c r="U38" s="29"/>
      <c r="V38" s="29"/>
      <c r="W38" s="29">
        <f>'Máq.Equip.'!W23</f>
        <v>0</v>
      </c>
      <c r="X38" s="29"/>
      <c r="Y38" s="29"/>
      <c r="Z38" s="106">
        <f>'Máq.Equip.'!X23</f>
        <v>0</v>
      </c>
      <c r="AA38" s="106">
        <f>'Máq.Equip.'!Y23</f>
        <v>0</v>
      </c>
      <c r="AB38" s="29">
        <f>'Máq.Equip.'!B23</f>
        <v>0</v>
      </c>
      <c r="AC38" s="68" t="str">
        <f>'Máq.Equip.'!T23</f>
        <v>ADICIONAR</v>
      </c>
      <c r="AD38" s="68">
        <f>'Máq.Equip.'!Q23</f>
        <v>0</v>
      </c>
      <c r="AE38" s="68" t="e">
        <f>LOOKUP(2^15,SEARCH(Listas!$L$39:$L$68,Q38),Listas!$L$39:$L$68)</f>
        <v>#N/A</v>
      </c>
      <c r="AF38" s="68" t="e">
        <f>LOOKUP(2^15,SEARCH(Listas!$M$39:$M$43,AD38),Listas!$M$39:$M$43)</f>
        <v>#N/A</v>
      </c>
      <c r="AG38" s="68" t="e">
        <f>LOOKUP(2^15,SEARCH(Listas!$N$39:$N$42,AD38),Listas!$N$39:$N$42)</f>
        <v>#N/A</v>
      </c>
      <c r="AH38" s="68" t="str">
        <f>LOOKUP(2^15,SEARCH(Listas!$P$39:$P$44,AC38),Listas!$P$39:$P$44)</f>
        <v>Adicionar</v>
      </c>
      <c r="AI38" s="68" t="e">
        <f>LOOKUP(2^15,SEARCH(Listas!$O$39:$O$53,AC38),Listas!$O$39:$O$53)</f>
        <v>#N/A</v>
      </c>
      <c r="AJ38" s="68" t="e">
        <f>LOOKUP(2^15,SEARCH(Listas!$R$39:$R$43,AD38),Listas!$R$39:$R$43)</f>
        <v>#N/A</v>
      </c>
      <c r="AK38" s="29"/>
      <c r="AL38" s="29"/>
      <c r="AM38" s="29"/>
      <c r="AN38" s="29"/>
    </row>
    <row r="39" spans="1:40" s="30" customFormat="1" ht="38.25" x14ac:dyDescent="0.25">
      <c r="A39" s="7" t="str">
        <f>'Máq.Equip.'!F24
&amp;IF('Máq.Equip.'!E24="",""," (Ref.: "&amp;'Máq.Equip.'!E24&amp;")")</f>
        <v>FREZADOR DECKEL USADA (Ref.: SRN35 )</v>
      </c>
      <c r="B39" s="29" t="str">
        <f>""
&amp;IF('Máq.Equip.'!E24="","","Referência Local: "&amp;'Máq.Equip.'!E24)
&amp;IF('Máq.Equip.'!G24="","&lt;br&gt;&lt;br&gt;","&lt;br&gt;&lt;br&gt;"&amp;CONCATENATE(SUBSTITUTE('Máq.Equip.'!G24,CHAR(10),"&lt;br&gt;"),"&lt;br&gt;"))
&amp;IF('Máq.Equip.'!V24="","&lt;br&gt;","&lt;br&gt;"&amp;CONCATENATE(SUBSTITUTE('Máq.Equip.'!V24,CHAR(10),"&lt;br&gt;"),"&lt;br&gt;"))
&amp;IF(Z39=0,"",MID(Listas!$G$71,1,231)&amp;Z39&amp;MID(Listas!$G$71,232,59)&amp;"&lt;br&gt;&lt;br&gt;")
&amp;IF(AA39=0,"",MID(Listas!$H$71,1,156)&amp;AA39&amp;MID(Listas!$H$71,157,189)&amp;"&lt;br&gt;&lt;br&gt;")
&amp;IF(W39="Sim",Listas!$J$71,"")</f>
        <v>Referência Local: SRN35 &lt;br&gt;&lt;br&gt;FREZADOR DECKEL USADA   EM CASO DE DÚVIDAS ENTRAR EM CONTATO: duvidasleiloes@gmail.com&lt;br&gt;USADAS, NO ESTADO E SEM GARANTIAS.&lt;br&gt;PODENDO APRESENTAR AVÁRIAS, FALTA DE PEÇAS E COMPONENTES.&lt;br&gt;&lt;br&gt;</v>
      </c>
      <c r="C39" s="129" t="str">
        <f>IF('Máq.Equip.'!N24&lt;&gt;"",CONCATENATE('Máq.Equip.'!N24,", ",'Máq.Equip.'!O24),"")</f>
        <v>SÃO PAULO , SP</v>
      </c>
      <c r="D39" s="29">
        <f>'Máq.Equip.'!A24</f>
        <v>85</v>
      </c>
      <c r="E39" s="29"/>
      <c r="F39" s="29">
        <f>'Máq.Equip.'!S24</f>
        <v>1</v>
      </c>
      <c r="G39" s="29">
        <f>'Máq.Equip.'!R24</f>
        <v>1</v>
      </c>
      <c r="H39" s="33">
        <f>'Máq.Equip.'!C24</f>
        <v>0</v>
      </c>
      <c r="I39" s="29">
        <f>'Máq.Equip.'!D24</f>
        <v>0</v>
      </c>
      <c r="J39" s="97">
        <f>'Máq.Equip.'!J24</f>
        <v>0</v>
      </c>
      <c r="K39" s="97">
        <f>'Máq.Equip.'!H24</f>
        <v>6500</v>
      </c>
      <c r="L39" s="91">
        <f>IF('Máq.Equip.'!I24="",999999999999,'Máq.Equip.'!I24)</f>
        <v>13500</v>
      </c>
      <c r="M39" s="29">
        <f>'Máq.Equip.'!L24</f>
        <v>0</v>
      </c>
      <c r="N39" s="97">
        <f>'Máq.Equip.'!K24</f>
        <v>500</v>
      </c>
      <c r="O39" s="29"/>
      <c r="P39" s="29"/>
      <c r="Q39" s="33"/>
      <c r="R39" s="29"/>
      <c r="S39" s="29"/>
      <c r="T39" s="33" t="str">
        <f>'Máq.Equip.'!E24</f>
        <v xml:space="preserve">SRN35 </v>
      </c>
      <c r="U39" s="29"/>
      <c r="V39" s="29"/>
      <c r="W39" s="29">
        <f>'Máq.Equip.'!W24</f>
        <v>0</v>
      </c>
      <c r="X39" s="29"/>
      <c r="Y39" s="29"/>
      <c r="Z39" s="106">
        <f>'Máq.Equip.'!X24</f>
        <v>0</v>
      </c>
      <c r="AA39" s="106">
        <f>'Máq.Equip.'!Y24</f>
        <v>0</v>
      </c>
      <c r="AB39" s="29">
        <f>'Máq.Equip.'!B24</f>
        <v>0</v>
      </c>
      <c r="AC39" s="68" t="str">
        <f>'Máq.Equip.'!T24</f>
        <v>ADICIONAR</v>
      </c>
      <c r="AD39" s="68">
        <f>'Máq.Equip.'!Q24</f>
        <v>0</v>
      </c>
      <c r="AE39" s="68" t="e">
        <f>LOOKUP(2^15,SEARCH(Listas!$L$39:$L$68,Q39),Listas!$L$39:$L$68)</f>
        <v>#N/A</v>
      </c>
      <c r="AF39" s="68" t="e">
        <f>LOOKUP(2^15,SEARCH(Listas!$M$39:$M$43,AD39),Listas!$M$39:$M$43)</f>
        <v>#N/A</v>
      </c>
      <c r="AG39" s="68" t="e">
        <f>LOOKUP(2^15,SEARCH(Listas!$N$39:$N$42,AD39),Listas!$N$39:$N$42)</f>
        <v>#N/A</v>
      </c>
      <c r="AH39" s="68" t="str">
        <f>LOOKUP(2^15,SEARCH(Listas!$P$39:$P$44,AC39),Listas!$P$39:$P$44)</f>
        <v>Adicionar</v>
      </c>
      <c r="AI39" s="68" t="e">
        <f>LOOKUP(2^15,SEARCH(Listas!$O$39:$O$53,AC39),Listas!$O$39:$O$53)</f>
        <v>#N/A</v>
      </c>
      <c r="AJ39" s="68" t="e">
        <f>LOOKUP(2^15,SEARCH(Listas!$R$39:$R$43,AD39),Listas!$R$39:$R$43)</f>
        <v>#N/A</v>
      </c>
      <c r="AK39" s="29"/>
      <c r="AL39" s="29"/>
      <c r="AM39" s="29"/>
      <c r="AN39" s="29"/>
    </row>
    <row r="40" spans="1:40" s="30" customFormat="1" ht="51" x14ac:dyDescent="0.25">
      <c r="A40" s="7" t="str">
        <f>'Máq.Equip.'!F25
&amp;IF('Máq.Equip.'!E25="",""," (Ref.: "&amp;'Máq.Equip.'!E25&amp;")")</f>
        <v>ROTULADORA AUTOMÁTICA TUDELA CAP 4000/H COM ESTEIRA TRANSPORTADORA (Ref.: SB3904)</v>
      </c>
      <c r="B40" s="29" t="str">
        <f>""
&amp;IF('Máq.Equip.'!E25="","","Referência Local: "&amp;'Máq.Equip.'!E25)
&amp;IF('Máq.Equip.'!G25="","&lt;br&gt;&lt;br&gt;","&lt;br&gt;&lt;br&gt;"&amp;CONCATENATE(SUBSTITUTE('Máq.Equip.'!G25,CHAR(10),"&lt;br&gt;"),"&lt;br&gt;"))
&amp;IF('Máq.Equip.'!V25="","&lt;br&gt;","&lt;br&gt;"&amp;CONCATENATE(SUBSTITUTE('Máq.Equip.'!V25,CHAR(10),"&lt;br&gt;"),"&lt;br&gt;"))
&amp;IF(Z40=0,"",MID(Listas!$G$71,1,231)&amp;Z40&amp;MID(Listas!$G$71,232,59)&amp;"&lt;br&gt;&lt;br&gt;")
&amp;IF(AA40=0,"",MID(Listas!$H$71,1,156)&amp;AA40&amp;MID(Listas!$H$71,157,189)&amp;"&lt;br&gt;&lt;br&gt;")
&amp;IF(W40="Sim",Listas!$J$71,"")</f>
        <v>Referência Local: SB3904&lt;br&gt;&lt;br&gt;ROTULADORA AUTOMÁTICA TUDELA CAP 4000/H COM ESTEIRA TRANSPORTADORA&lt;br&gt;EM CASO DE DÚVIDAS ENTRAR EM CONTATO: duvidasleiloes@gmail.com&lt;br&gt;USADAS, NO ESTADO E SEM GARANTIAS.&lt;br&gt;PODENDO APRESENTAR AVÁRIAS, FALTA DE PEÇAS E COMPONENTES. PRAZO DE RETIRADA 30 DIAS UTEIS&lt;br&gt;&lt;br&gt;</v>
      </c>
      <c r="C40" s="129" t="str">
        <f>IF('Máq.Equip.'!N25&lt;&gt;"",CONCATENATE('Máq.Equip.'!N25,", ",'Máq.Equip.'!O25),"")</f>
        <v>SÃO PAULO , SP</v>
      </c>
      <c r="D40" s="29">
        <f>'Máq.Equip.'!A25</f>
        <v>86</v>
      </c>
      <c r="E40" s="29"/>
      <c r="F40" s="29">
        <f>'Máq.Equip.'!S25</f>
        <v>1</v>
      </c>
      <c r="G40" s="29">
        <f>'Máq.Equip.'!R25</f>
        <v>1</v>
      </c>
      <c r="H40" s="33">
        <f>'Máq.Equip.'!C25</f>
        <v>0</v>
      </c>
      <c r="I40" s="29">
        <f>'Máq.Equip.'!D25</f>
        <v>0</v>
      </c>
      <c r="J40" s="97">
        <f>'Máq.Equip.'!J25</f>
        <v>0</v>
      </c>
      <c r="K40" s="97">
        <f>'Máq.Equip.'!H25</f>
        <v>13000</v>
      </c>
      <c r="L40" s="91">
        <f>IF('Máq.Equip.'!I25="",999999999999,'Máq.Equip.'!I25)</f>
        <v>25000</v>
      </c>
      <c r="M40" s="29">
        <f>'Máq.Equip.'!L25</f>
        <v>0</v>
      </c>
      <c r="N40" s="97">
        <f>'Máq.Equip.'!K25</f>
        <v>1000</v>
      </c>
      <c r="O40" s="29"/>
      <c r="P40" s="29"/>
      <c r="Q40" s="33"/>
      <c r="R40" s="29"/>
      <c r="S40" s="29"/>
      <c r="T40" s="33" t="str">
        <f>'Máq.Equip.'!E25</f>
        <v>SB3904</v>
      </c>
      <c r="U40" s="29"/>
      <c r="V40" s="29"/>
      <c r="W40" s="29">
        <f>'Máq.Equip.'!W25</f>
        <v>0</v>
      </c>
      <c r="X40" s="29"/>
      <c r="Y40" s="29"/>
      <c r="Z40" s="106">
        <f>'Máq.Equip.'!X25</f>
        <v>0</v>
      </c>
      <c r="AA40" s="106">
        <f>'Máq.Equip.'!Y25</f>
        <v>0</v>
      </c>
      <c r="AB40" s="29">
        <f>'Máq.Equip.'!B25</f>
        <v>0</v>
      </c>
      <c r="AC40" s="68" t="str">
        <f>'Máq.Equip.'!T25</f>
        <v>ADICIONAR</v>
      </c>
      <c r="AD40" s="68">
        <f>'Máq.Equip.'!Q25</f>
        <v>0</v>
      </c>
      <c r="AE40" s="68" t="e">
        <f>LOOKUP(2^15,SEARCH(Listas!$L$39:$L$68,Q40),Listas!$L$39:$L$68)</f>
        <v>#N/A</v>
      </c>
      <c r="AF40" s="68" t="e">
        <f>LOOKUP(2^15,SEARCH(Listas!$M$39:$M$43,AD40),Listas!$M$39:$M$43)</f>
        <v>#N/A</v>
      </c>
      <c r="AG40" s="68" t="e">
        <f>LOOKUP(2^15,SEARCH(Listas!$N$39:$N$42,AD40),Listas!$N$39:$N$42)</f>
        <v>#N/A</v>
      </c>
      <c r="AH40" s="68" t="str">
        <f>LOOKUP(2^15,SEARCH(Listas!$P$39:$P$44,AC40),Listas!$P$39:$P$44)</f>
        <v>Adicionar</v>
      </c>
      <c r="AI40" s="68" t="e">
        <f>LOOKUP(2^15,SEARCH(Listas!$O$39:$O$53,AC40),Listas!$O$39:$O$53)</f>
        <v>#N/A</v>
      </c>
      <c r="AJ40" s="68" t="e">
        <f>LOOKUP(2^15,SEARCH(Listas!$R$39:$R$43,AD40),Listas!$R$39:$R$43)</f>
        <v>#N/A</v>
      </c>
      <c r="AK40" s="29"/>
      <c r="AL40" s="29"/>
      <c r="AM40" s="29"/>
      <c r="AN40" s="29"/>
    </row>
    <row r="41" spans="1:40" s="30" customFormat="1" ht="38.25" x14ac:dyDescent="0.25">
      <c r="A41" s="7" t="str">
        <f>'Máq.Equip.'!F26
&amp;IF('Máq.Equip.'!E26="",""," (Ref.: "&amp;'Máq.Equip.'!E26&amp;")")</f>
        <v>CALDEIRA TENGE SDE 350/12 - 350 KG/H, ANO 2007  (Ref.: 20767 - LTH 86)</v>
      </c>
      <c r="B41" s="29" t="str">
        <f>""
&amp;IF('Máq.Equip.'!E26="","","Referência Local: "&amp;'Máq.Equip.'!E26)
&amp;IF('Máq.Equip.'!G26="","&lt;br&gt;&lt;br&gt;","&lt;br&gt;&lt;br&gt;"&amp;CONCATENATE(SUBSTITUTE('Máq.Equip.'!G26,CHAR(10),"&lt;br&gt;"),"&lt;br&gt;"))
&amp;IF('Máq.Equip.'!V26="","&lt;br&gt;","&lt;br&gt;"&amp;CONCATENATE(SUBSTITUTE('Máq.Equip.'!V26,CHAR(10),"&lt;br&gt;"),"&lt;br&gt;"))
&amp;IF(Z41=0,"",MID(Listas!$G$71,1,231)&amp;Z41&amp;MID(Listas!$G$71,232,59)&amp;"&lt;br&gt;&lt;br&gt;")
&amp;IF(AA41=0,"",MID(Listas!$H$71,1,156)&amp;AA41&amp;MID(Listas!$H$71,157,189)&amp;"&lt;br&gt;&lt;br&gt;")
&amp;IF(W41="Sim",Listas!$J$71,"")</f>
        <v>Referência Local: 20767 - LTH 86&lt;br&gt;&lt;br&gt;CALDEIRA TENGE SDE 350/12 - 350 KG/H, ANO 2007    EM CASO DE DÚVIDAS ENTRAR EM CONTATO COM : duvidasleiloes@gmail.com  USADAS NO ESTADO SEM GARANTIAS&lt;br&gt;&lt;br&gt;</v>
      </c>
      <c r="C41" s="129" t="str">
        <f>IF('Máq.Equip.'!N26&lt;&gt;"",CONCATENATE('Máq.Equip.'!N26,", ",'Máq.Equip.'!O26),"")</f>
        <v>SÃO PAULO , SP</v>
      </c>
      <c r="D41" s="29">
        <f>'Máq.Equip.'!A26</f>
        <v>87</v>
      </c>
      <c r="E41" s="29"/>
      <c r="F41" s="29">
        <f>'Máq.Equip.'!S26</f>
        <v>1</v>
      </c>
      <c r="G41" s="29">
        <f>'Máq.Equip.'!R26</f>
        <v>1</v>
      </c>
      <c r="H41" s="33">
        <f>'Máq.Equip.'!C26</f>
        <v>0</v>
      </c>
      <c r="I41" s="29">
        <f>'Máq.Equip.'!D26</f>
        <v>0</v>
      </c>
      <c r="J41" s="97">
        <f>'Máq.Equip.'!J26</f>
        <v>0</v>
      </c>
      <c r="K41" s="97">
        <f>'Máq.Equip.'!H26</f>
        <v>5600</v>
      </c>
      <c r="L41" s="91">
        <f>IF('Máq.Equip.'!I26="",999999999999,'Máq.Equip.'!I26)</f>
        <v>12000</v>
      </c>
      <c r="M41" s="29">
        <f>'Máq.Equip.'!L26</f>
        <v>0</v>
      </c>
      <c r="N41" s="97">
        <f>'Máq.Equip.'!K26</f>
        <v>250</v>
      </c>
      <c r="O41" s="29"/>
      <c r="P41" s="29"/>
      <c r="Q41" s="33"/>
      <c r="R41" s="29"/>
      <c r="S41" s="29"/>
      <c r="T41" s="33" t="str">
        <f>'Máq.Equip.'!E26</f>
        <v>20767 - LTH 86</v>
      </c>
      <c r="U41" s="29"/>
      <c r="V41" s="29"/>
      <c r="W41" s="29">
        <f>'Máq.Equip.'!W26</f>
        <v>0</v>
      </c>
      <c r="X41" s="29"/>
      <c r="Y41" s="29"/>
      <c r="Z41" s="106">
        <f>'Máq.Equip.'!X26</f>
        <v>0</v>
      </c>
      <c r="AA41" s="106">
        <f>'Máq.Equip.'!Y26</f>
        <v>0</v>
      </c>
      <c r="AB41" s="29">
        <f>'Máq.Equip.'!B26</f>
        <v>0</v>
      </c>
      <c r="AC41" s="68" t="str">
        <f>'Máq.Equip.'!T26</f>
        <v>ADICIONAR</v>
      </c>
      <c r="AD41" s="68">
        <f>'Máq.Equip.'!Q26</f>
        <v>0</v>
      </c>
      <c r="AE41" s="68" t="e">
        <f>LOOKUP(2^15,SEARCH(Listas!$L$39:$L$68,Q41),Listas!$L$39:$L$68)</f>
        <v>#N/A</v>
      </c>
      <c r="AF41" s="68" t="e">
        <f>LOOKUP(2^15,SEARCH(Listas!$M$39:$M$43,AD41),Listas!$M$39:$M$43)</f>
        <v>#N/A</v>
      </c>
      <c r="AG41" s="68" t="e">
        <f>LOOKUP(2^15,SEARCH(Listas!$N$39:$N$42,AD41),Listas!$N$39:$N$42)</f>
        <v>#N/A</v>
      </c>
      <c r="AH41" s="68" t="str">
        <f>LOOKUP(2^15,SEARCH(Listas!$P$39:$P$44,AC41),Listas!$P$39:$P$44)</f>
        <v>Adicionar</v>
      </c>
      <c r="AI41" s="68" t="e">
        <f>LOOKUP(2^15,SEARCH(Listas!$O$39:$O$53,AC41),Listas!$O$39:$O$53)</f>
        <v>#N/A</v>
      </c>
      <c r="AJ41" s="68" t="e">
        <f>LOOKUP(2^15,SEARCH(Listas!$R$39:$R$43,AD41),Listas!$R$39:$R$43)</f>
        <v>#N/A</v>
      </c>
      <c r="AK41" s="29"/>
      <c r="AL41" s="29"/>
      <c r="AM41" s="29"/>
      <c r="AN41" s="29"/>
    </row>
    <row r="42" spans="1:40" s="30" customFormat="1" ht="38.25" x14ac:dyDescent="0.25">
      <c r="A42" s="7" t="str">
        <f>'Máq.Equip.'!F27
&amp;IF('Máq.Equip.'!E27="",""," (Ref.: "&amp;'Máq.Equip.'!E27&amp;")")</f>
        <v>PAINEL ELETRICO EM INOX COM INVERSORES USADO (Ref.: 20755)</v>
      </c>
      <c r="B42" s="29" t="str">
        <f>""
&amp;IF('Máq.Equip.'!E27="","","Referência Local: "&amp;'Máq.Equip.'!E27)
&amp;IF('Máq.Equip.'!G27="","&lt;br&gt;&lt;br&gt;","&lt;br&gt;&lt;br&gt;"&amp;CONCATENATE(SUBSTITUTE('Máq.Equip.'!G27,CHAR(10),"&lt;br&gt;"),"&lt;br&gt;"))
&amp;IF('Máq.Equip.'!V27="","&lt;br&gt;","&lt;br&gt;"&amp;CONCATENATE(SUBSTITUTE('Máq.Equip.'!V27,CHAR(10),"&lt;br&gt;"),"&lt;br&gt;"))
&amp;IF(Z42=0,"",MID(Listas!$G$71,1,231)&amp;Z42&amp;MID(Listas!$G$71,232,59)&amp;"&lt;br&gt;&lt;br&gt;")
&amp;IF(AA42=0,"",MID(Listas!$H$71,1,156)&amp;AA42&amp;MID(Listas!$H$71,157,189)&amp;"&lt;br&gt;&lt;br&gt;")
&amp;IF(W42="Sim",Listas!$J$71,"")</f>
        <v>Referência Local: 20755&lt;br&gt;&lt;br&gt;PAINEL ELETRICO EM INOX COM INVERSORES USADO  EM CASO DE DÚVIDAS ENTRAR EM CONTATO: duvidasleiloes@gmail.com&lt;br&gt;USADAS, NO ESTADO E SEM GARANTIAS.&lt;br&gt;PODENDO APRESENTAR AVÁRIAS, FALTA DE PEÇAS E COMPONENTES.&lt;br&gt;&lt;br&gt;</v>
      </c>
      <c r="C42" s="129" t="str">
        <f>IF('Máq.Equip.'!N27&lt;&gt;"",CONCATENATE('Máq.Equip.'!N27,", ",'Máq.Equip.'!O27),"")</f>
        <v>SÃO PAULO , SP</v>
      </c>
      <c r="D42" s="29">
        <f>'Máq.Equip.'!A27</f>
        <v>89</v>
      </c>
      <c r="E42" s="29"/>
      <c r="F42" s="29">
        <f>'Máq.Equip.'!S27</f>
        <v>1</v>
      </c>
      <c r="G42" s="29">
        <f>'Máq.Equip.'!R27</f>
        <v>1</v>
      </c>
      <c r="H42" s="33">
        <f>'Máq.Equip.'!C27</f>
        <v>0</v>
      </c>
      <c r="I42" s="29">
        <f>'Máq.Equip.'!D27</f>
        <v>0</v>
      </c>
      <c r="J42" s="97">
        <f>'Máq.Equip.'!J27</f>
        <v>0</v>
      </c>
      <c r="K42" s="97">
        <f>'Máq.Equip.'!H27</f>
        <v>4000</v>
      </c>
      <c r="L42" s="91">
        <f>IF('Máq.Equip.'!I27="",999999999999,'Máq.Equip.'!I27)</f>
        <v>15000</v>
      </c>
      <c r="M42" s="29">
        <f>'Máq.Equip.'!L27</f>
        <v>0</v>
      </c>
      <c r="N42" s="97">
        <f>'Máq.Equip.'!K27</f>
        <v>250</v>
      </c>
      <c r="O42" s="29"/>
      <c r="P42" s="29"/>
      <c r="Q42" s="33"/>
      <c r="R42" s="29"/>
      <c r="S42" s="29"/>
      <c r="T42" s="33">
        <f>'Máq.Equip.'!E27</f>
        <v>20755</v>
      </c>
      <c r="U42" s="29"/>
      <c r="V42" s="29"/>
      <c r="W42" s="29">
        <f>'Máq.Equip.'!W27</f>
        <v>0</v>
      </c>
      <c r="X42" s="29"/>
      <c r="Y42" s="29"/>
      <c r="Z42" s="106">
        <f>'Máq.Equip.'!X27</f>
        <v>0</v>
      </c>
      <c r="AA42" s="106">
        <f>'Máq.Equip.'!Y27</f>
        <v>0</v>
      </c>
      <c r="AB42" s="29">
        <f>'Máq.Equip.'!B27</f>
        <v>0</v>
      </c>
      <c r="AC42" s="68" t="str">
        <f>'Máq.Equip.'!T27</f>
        <v>ADICIONAR</v>
      </c>
      <c r="AD42" s="68">
        <f>'Máq.Equip.'!Q27</f>
        <v>0</v>
      </c>
      <c r="AE42" s="68" t="e">
        <f>LOOKUP(2^15,SEARCH(Listas!$L$39:$L$68,Q42),Listas!$L$39:$L$68)</f>
        <v>#N/A</v>
      </c>
      <c r="AF42" s="68" t="e">
        <f>LOOKUP(2^15,SEARCH(Listas!$M$39:$M$43,AD42),Listas!$M$39:$M$43)</f>
        <v>#N/A</v>
      </c>
      <c r="AG42" s="68" t="e">
        <f>LOOKUP(2^15,SEARCH(Listas!$N$39:$N$42,AD42),Listas!$N$39:$N$42)</f>
        <v>#N/A</v>
      </c>
      <c r="AH42" s="68" t="str">
        <f>LOOKUP(2^15,SEARCH(Listas!$P$39:$P$44,AC42),Listas!$P$39:$P$44)</f>
        <v>Adicionar</v>
      </c>
      <c r="AI42" s="68" t="e">
        <f>LOOKUP(2^15,SEARCH(Listas!$O$39:$O$53,AC42),Listas!$O$39:$O$53)</f>
        <v>#N/A</v>
      </c>
      <c r="AJ42" s="68" t="e">
        <f>LOOKUP(2^15,SEARCH(Listas!$R$39:$R$43,AD42),Listas!$R$39:$R$43)</f>
        <v>#N/A</v>
      </c>
      <c r="AK42" s="29"/>
      <c r="AL42" s="29"/>
      <c r="AM42" s="29"/>
      <c r="AN42" s="29"/>
    </row>
    <row r="43" spans="1:40" s="30" customFormat="1" ht="38.25" x14ac:dyDescent="0.25">
      <c r="A43" s="7" t="str">
        <f>'Máq.Equip.'!F28
&amp;IF('Máq.Equip.'!E28="",""," (Ref.: "&amp;'Máq.Equip.'!E28&amp;")")</f>
        <v>MAQUINAS PARA PINTURA VIÁRIA COM COMPRESSOR PEQUENO USADO (Ref.: 20749)</v>
      </c>
      <c r="B43" s="29" t="str">
        <f>""
&amp;IF('Máq.Equip.'!E28="","","Referência Local: "&amp;'Máq.Equip.'!E28)
&amp;IF('Máq.Equip.'!G28="","&lt;br&gt;&lt;br&gt;","&lt;br&gt;&lt;br&gt;"&amp;CONCATENATE(SUBSTITUTE('Máq.Equip.'!G28,CHAR(10),"&lt;br&gt;"),"&lt;br&gt;"))
&amp;IF('Máq.Equip.'!V28="","&lt;br&gt;","&lt;br&gt;"&amp;CONCATENATE(SUBSTITUTE('Máq.Equip.'!V28,CHAR(10),"&lt;br&gt;"),"&lt;br&gt;"))
&amp;IF(Z43=0,"",MID(Listas!$G$71,1,231)&amp;Z43&amp;MID(Listas!$G$71,232,59)&amp;"&lt;br&gt;&lt;br&gt;")
&amp;IF(AA43=0,"",MID(Listas!$H$71,1,156)&amp;AA43&amp;MID(Listas!$H$71,157,189)&amp;"&lt;br&gt;&lt;br&gt;")
&amp;IF(W43="Sim",Listas!$J$71,"")</f>
        <v>Referência Local: 20749&lt;br&gt;&lt;br&gt;MAQUINAS PARA PINTURA VIÁRIA COM COMPRESSOR PEQUENO USADO EM CASO DE DÚVIDAS ENTRAR EM CONTATO: duvidasleiloes@gmail.com&lt;br&gt;USADAS, NO ESTADO E SEM GARANTIAS.&lt;br&gt;PODENDO APRESENTAR AVÁRIAS, FALTA DE PEÇAS E COMPONENTES.&lt;br&gt;&lt;br&gt;</v>
      </c>
      <c r="C43" s="129" t="str">
        <f>IF('Máq.Equip.'!N28&lt;&gt;"",CONCATENATE('Máq.Equip.'!N28,", ",'Máq.Equip.'!O28),"")</f>
        <v>SÃO PAULO , SP</v>
      </c>
      <c r="D43" s="29">
        <f>'Máq.Equip.'!A28</f>
        <v>90</v>
      </c>
      <c r="E43" s="29"/>
      <c r="F43" s="29">
        <f>'Máq.Equip.'!S28</f>
        <v>1</v>
      </c>
      <c r="G43" s="29">
        <f>'Máq.Equip.'!R28</f>
        <v>1</v>
      </c>
      <c r="H43" s="33">
        <f>'Máq.Equip.'!C28</f>
        <v>0</v>
      </c>
      <c r="I43" s="29">
        <f>'Máq.Equip.'!D28</f>
        <v>0</v>
      </c>
      <c r="J43" s="97">
        <f>'Máq.Equip.'!J28</f>
        <v>0</v>
      </c>
      <c r="K43" s="97">
        <f>'Máq.Equip.'!H28</f>
        <v>5700</v>
      </c>
      <c r="L43" s="91">
        <f>IF('Máq.Equip.'!I28="",999999999999,'Máq.Equip.'!I28)</f>
        <v>12000</v>
      </c>
      <c r="M43" s="29">
        <f>'Máq.Equip.'!L28</f>
        <v>0</v>
      </c>
      <c r="N43" s="97">
        <f>'Máq.Equip.'!K28</f>
        <v>500</v>
      </c>
      <c r="O43" s="29"/>
      <c r="P43" s="29"/>
      <c r="Q43" s="33"/>
      <c r="R43" s="29"/>
      <c r="S43" s="29"/>
      <c r="T43" s="33">
        <f>'Máq.Equip.'!E28</f>
        <v>20749</v>
      </c>
      <c r="U43" s="29"/>
      <c r="V43" s="29"/>
      <c r="W43" s="29">
        <f>'Máq.Equip.'!W28</f>
        <v>0</v>
      </c>
      <c r="X43" s="29"/>
      <c r="Y43" s="29"/>
      <c r="Z43" s="106">
        <f>'Máq.Equip.'!X28</f>
        <v>0</v>
      </c>
      <c r="AA43" s="106">
        <f>'Máq.Equip.'!Y28</f>
        <v>0</v>
      </c>
      <c r="AB43" s="29">
        <f>'Máq.Equip.'!B28</f>
        <v>0</v>
      </c>
      <c r="AC43" s="68" t="str">
        <f>'Máq.Equip.'!T28</f>
        <v>ADICIONAR</v>
      </c>
      <c r="AD43" s="68">
        <f>'Máq.Equip.'!Q28</f>
        <v>0</v>
      </c>
      <c r="AE43" s="68" t="e">
        <f>LOOKUP(2^15,SEARCH(Listas!$L$39:$L$68,Q43),Listas!$L$39:$L$68)</f>
        <v>#N/A</v>
      </c>
      <c r="AF43" s="68" t="e">
        <f>LOOKUP(2^15,SEARCH(Listas!$M$39:$M$43,AD43),Listas!$M$39:$M$43)</f>
        <v>#N/A</v>
      </c>
      <c r="AG43" s="68" t="e">
        <f>LOOKUP(2^15,SEARCH(Listas!$N$39:$N$42,AD43),Listas!$N$39:$N$42)</f>
        <v>#N/A</v>
      </c>
      <c r="AH43" s="68" t="str">
        <f>LOOKUP(2^15,SEARCH(Listas!$P$39:$P$44,AC43),Listas!$P$39:$P$44)</f>
        <v>Adicionar</v>
      </c>
      <c r="AI43" s="68" t="e">
        <f>LOOKUP(2^15,SEARCH(Listas!$O$39:$O$53,AC43),Listas!$O$39:$O$53)</f>
        <v>#N/A</v>
      </c>
      <c r="AJ43" s="68" t="e">
        <f>LOOKUP(2^15,SEARCH(Listas!$R$39:$R$43,AD43),Listas!$R$39:$R$43)</f>
        <v>#N/A</v>
      </c>
      <c r="AK43" s="29"/>
      <c r="AL43" s="29"/>
      <c r="AM43" s="29"/>
      <c r="AN43" s="29"/>
    </row>
    <row r="44" spans="1:40" s="30" customFormat="1" ht="38.25" x14ac:dyDescent="0.25">
      <c r="A44" s="7" t="str">
        <f>'Máq.Equip.'!F29
&amp;IF('Máq.Equip.'!E29="",""," (Ref.: "&amp;'Máq.Equip.'!E29&amp;")")</f>
        <v>MAQUINA PARA PINTURA VIÁRIA (MEIO FIO) YG250 CAUÊ USADO (Ref.: 20752)</v>
      </c>
      <c r="B44" s="29" t="str">
        <f>""
&amp;IF('Máq.Equip.'!E29="","","Referência Local: "&amp;'Máq.Equip.'!E29)
&amp;IF('Máq.Equip.'!G29="","&lt;br&gt;&lt;br&gt;","&lt;br&gt;&lt;br&gt;"&amp;CONCATENATE(SUBSTITUTE('Máq.Equip.'!G29,CHAR(10),"&lt;br&gt;"),"&lt;br&gt;"))
&amp;IF('Máq.Equip.'!V29="","&lt;br&gt;","&lt;br&gt;"&amp;CONCATENATE(SUBSTITUTE('Máq.Equip.'!V29,CHAR(10),"&lt;br&gt;"),"&lt;br&gt;"))
&amp;IF(Z44=0,"",MID(Listas!$G$71,1,231)&amp;Z44&amp;MID(Listas!$G$71,232,59)&amp;"&lt;br&gt;&lt;br&gt;")
&amp;IF(AA44=0,"",MID(Listas!$H$71,1,156)&amp;AA44&amp;MID(Listas!$H$71,157,189)&amp;"&lt;br&gt;&lt;br&gt;")
&amp;IF(W44="Sim",Listas!$J$71,"")</f>
        <v>Referência Local: 20752&lt;br&gt;&lt;br&gt;MAQUINA PARA PINTURA VIÁRIA (MEIO FIO) YG250 CAUÊ USADO  EM CASO DE DÚVIDAS ENTRAR EM CONTATO: duvidasleiloes@gmail.com&lt;br&gt;USADAS, NO ESTADO E SEM GARANTIAS.&lt;br&gt;PODENDO APRESENTAR AVÁRIAS, FALTA DE PEÇAS E COMPONENTES.&lt;br&gt;&lt;br&gt;</v>
      </c>
      <c r="C44" s="129" t="str">
        <f>IF('Máq.Equip.'!N29&lt;&gt;"",CONCATENATE('Máq.Equip.'!N29,", ",'Máq.Equip.'!O29),"")</f>
        <v>SÃO PAULO , SP</v>
      </c>
      <c r="D44" s="29">
        <f>'Máq.Equip.'!A29</f>
        <v>91</v>
      </c>
      <c r="E44" s="29"/>
      <c r="F44" s="29">
        <f>'Máq.Equip.'!S29</f>
        <v>1</v>
      </c>
      <c r="G44" s="29">
        <f>'Máq.Equip.'!R29</f>
        <v>1</v>
      </c>
      <c r="H44" s="33">
        <f>'Máq.Equip.'!C29</f>
        <v>0</v>
      </c>
      <c r="I44" s="29">
        <f>'Máq.Equip.'!D29</f>
        <v>0</v>
      </c>
      <c r="J44" s="97">
        <f>'Máq.Equip.'!J29</f>
        <v>0</v>
      </c>
      <c r="K44" s="97">
        <f>'Máq.Equip.'!H29</f>
        <v>17500</v>
      </c>
      <c r="L44" s="91">
        <f>IF('Máq.Equip.'!I29="",999999999999,'Máq.Equip.'!I29)</f>
        <v>35000</v>
      </c>
      <c r="M44" s="29">
        <f>'Máq.Equip.'!L29</f>
        <v>0</v>
      </c>
      <c r="N44" s="97">
        <f>'Máq.Equip.'!K29</f>
        <v>500</v>
      </c>
      <c r="O44" s="29"/>
      <c r="P44" s="29"/>
      <c r="Q44" s="33"/>
      <c r="R44" s="29"/>
      <c r="S44" s="29"/>
      <c r="T44" s="33">
        <f>'Máq.Equip.'!E29</f>
        <v>20752</v>
      </c>
      <c r="U44" s="29"/>
      <c r="V44" s="29"/>
      <c r="W44" s="29">
        <f>'Máq.Equip.'!W29</f>
        <v>0</v>
      </c>
      <c r="X44" s="29"/>
      <c r="Y44" s="29"/>
      <c r="Z44" s="106">
        <f>'Máq.Equip.'!X29</f>
        <v>0</v>
      </c>
      <c r="AA44" s="106">
        <f>'Máq.Equip.'!Y29</f>
        <v>0</v>
      </c>
      <c r="AB44" s="29">
        <f>'Máq.Equip.'!B29</f>
        <v>0</v>
      </c>
      <c r="AC44" s="68" t="str">
        <f>'Máq.Equip.'!T29</f>
        <v>ADICIONAR</v>
      </c>
      <c r="AD44" s="68">
        <f>'Máq.Equip.'!Q29</f>
        <v>0</v>
      </c>
      <c r="AE44" s="68" t="e">
        <f>LOOKUP(2^15,SEARCH(Listas!$L$39:$L$68,Q44),Listas!$L$39:$L$68)</f>
        <v>#N/A</v>
      </c>
      <c r="AF44" s="68" t="e">
        <f>LOOKUP(2^15,SEARCH(Listas!$M$39:$M$43,AD44),Listas!$M$39:$M$43)</f>
        <v>#N/A</v>
      </c>
      <c r="AG44" s="68" t="e">
        <f>LOOKUP(2^15,SEARCH(Listas!$N$39:$N$42,AD44),Listas!$N$39:$N$42)</f>
        <v>#N/A</v>
      </c>
      <c r="AH44" s="68" t="str">
        <f>LOOKUP(2^15,SEARCH(Listas!$P$39:$P$44,AC44),Listas!$P$39:$P$44)</f>
        <v>Adicionar</v>
      </c>
      <c r="AI44" s="68" t="e">
        <f>LOOKUP(2^15,SEARCH(Listas!$O$39:$O$53,AC44),Listas!$O$39:$O$53)</f>
        <v>#N/A</v>
      </c>
      <c r="AJ44" s="68" t="e">
        <f>LOOKUP(2^15,SEARCH(Listas!$R$39:$R$43,AD44),Listas!$R$39:$R$43)</f>
        <v>#N/A</v>
      </c>
      <c r="AK44" s="29"/>
      <c r="AL44" s="29"/>
      <c r="AM44" s="29"/>
      <c r="AN44" s="29"/>
    </row>
    <row r="45" spans="1:40" s="30" customFormat="1" x14ac:dyDescent="0.25">
      <c r="A45" s="7" t="e">
        <f>'Máq.Equip.'!#REF!
&amp;IF('Máq.Equip.'!#REF!="",""," (Ref.: "&amp;'Máq.Equip.'!#REF!&amp;")")</f>
        <v>#REF!</v>
      </c>
      <c r="B45" s="29" t="e">
        <f>""
&amp;IF('Máq.Equip.'!#REF!="","","Referência Local: "&amp;'Máq.Equip.'!#REF!)
&amp;IF('Máq.Equip.'!#REF!="","&lt;br&gt;&lt;br&gt;","&lt;br&gt;&lt;br&gt;"&amp;CONCATENATE(SUBSTITUTE('Máq.Equip.'!#REF!,CHAR(10),"&lt;br&gt;"),"&lt;br&gt;"))
&amp;IF('Máq.Equip.'!#REF!="","&lt;br&gt;","&lt;br&gt;"&amp;CONCATENATE(SUBSTITUTE('Máq.Equip.'!#REF!,CHAR(10),"&lt;br&gt;"),"&lt;br&gt;"))
&amp;IF(Z45=0,"",MID(Listas!$G$71,1,231)&amp;Z45&amp;MID(Listas!$G$71,232,59)&amp;"&lt;br&gt;&lt;br&gt;")
&amp;IF(AA45=0,"",MID(Listas!$H$71,1,156)&amp;AA45&amp;MID(Listas!$H$71,157,189)&amp;"&lt;br&gt;&lt;br&gt;")
&amp;IF(W45="Sim",Listas!$J$71,"")</f>
        <v>#REF!</v>
      </c>
      <c r="C45" s="129" t="e">
        <f>IF('Máq.Equip.'!#REF!&lt;&gt;"",CONCATENATE('Máq.Equip.'!#REF!,", ",'Máq.Equip.'!#REF!),"")</f>
        <v>#REF!</v>
      </c>
      <c r="D45" s="29" t="e">
        <f>'Máq.Equip.'!#REF!</f>
        <v>#REF!</v>
      </c>
      <c r="E45" s="29"/>
      <c r="F45" s="29" t="e">
        <f>'Máq.Equip.'!#REF!</f>
        <v>#REF!</v>
      </c>
      <c r="G45" s="29" t="e">
        <f>'Máq.Equip.'!#REF!</f>
        <v>#REF!</v>
      </c>
      <c r="H45" s="33" t="e">
        <f>'Máq.Equip.'!#REF!</f>
        <v>#REF!</v>
      </c>
      <c r="I45" s="29" t="e">
        <f>'Máq.Equip.'!#REF!</f>
        <v>#REF!</v>
      </c>
      <c r="J45" s="97" t="e">
        <f>'Máq.Equip.'!#REF!</f>
        <v>#REF!</v>
      </c>
      <c r="K45" s="97" t="e">
        <f>'Máq.Equip.'!#REF!</f>
        <v>#REF!</v>
      </c>
      <c r="L45" s="91" t="e">
        <f>IF('Máq.Equip.'!#REF!="",999999999999,'Máq.Equip.'!#REF!)</f>
        <v>#REF!</v>
      </c>
      <c r="M45" s="29" t="e">
        <f>'Máq.Equip.'!#REF!</f>
        <v>#REF!</v>
      </c>
      <c r="N45" s="97" t="e">
        <f>'Máq.Equip.'!#REF!</f>
        <v>#REF!</v>
      </c>
      <c r="O45" s="29"/>
      <c r="P45" s="29"/>
      <c r="Q45" s="33"/>
      <c r="R45" s="29"/>
      <c r="S45" s="29"/>
      <c r="T45" s="33" t="e">
        <f>'Máq.Equip.'!#REF!</f>
        <v>#REF!</v>
      </c>
      <c r="U45" s="29"/>
      <c r="V45" s="29"/>
      <c r="W45" s="29" t="e">
        <f>'Máq.Equip.'!#REF!</f>
        <v>#REF!</v>
      </c>
      <c r="X45" s="29"/>
      <c r="Y45" s="29"/>
      <c r="Z45" s="106" t="e">
        <f>'Máq.Equip.'!#REF!</f>
        <v>#REF!</v>
      </c>
      <c r="AA45" s="106" t="e">
        <f>'Máq.Equip.'!#REF!</f>
        <v>#REF!</v>
      </c>
      <c r="AB45" s="29" t="e">
        <f>'Máq.Equip.'!#REF!</f>
        <v>#REF!</v>
      </c>
      <c r="AC45" s="68" t="e">
        <f>'Máq.Equip.'!#REF!</f>
        <v>#REF!</v>
      </c>
      <c r="AD45" s="68" t="e">
        <f>'Máq.Equip.'!#REF!</f>
        <v>#REF!</v>
      </c>
      <c r="AE45" s="68" t="e">
        <f>LOOKUP(2^15,SEARCH(Listas!$L$39:$L$68,Q45),Listas!$L$39:$L$68)</f>
        <v>#N/A</v>
      </c>
      <c r="AF45" s="68" t="e">
        <f>LOOKUP(2^15,SEARCH(Listas!$M$39:$M$43,AD45),Listas!$M$39:$M$43)</f>
        <v>#N/A</v>
      </c>
      <c r="AG45" s="68" t="e">
        <f>LOOKUP(2^15,SEARCH(Listas!$N$39:$N$42,AD45),Listas!$N$39:$N$42)</f>
        <v>#N/A</v>
      </c>
      <c r="AH45" s="68" t="e">
        <f>LOOKUP(2^15,SEARCH(Listas!$P$39:$P$44,AC45),Listas!$P$39:$P$44)</f>
        <v>#N/A</v>
      </c>
      <c r="AI45" s="68" t="e">
        <f>LOOKUP(2^15,SEARCH(Listas!$O$39:$O$53,AC45),Listas!$O$39:$O$53)</f>
        <v>#N/A</v>
      </c>
      <c r="AJ45" s="68" t="e">
        <f>LOOKUP(2^15,SEARCH(Listas!$R$39:$R$43,AD45),Listas!$R$39:$R$43)</f>
        <v>#N/A</v>
      </c>
      <c r="AK45" s="29"/>
      <c r="AL45" s="29"/>
      <c r="AM45" s="29"/>
      <c r="AN45" s="29"/>
    </row>
    <row r="46" spans="1:40" s="30" customFormat="1" x14ac:dyDescent="0.25">
      <c r="A46" s="7"/>
      <c r="B46" s="29"/>
      <c r="C46" s="129"/>
      <c r="D46" s="29"/>
      <c r="E46" s="29"/>
      <c r="F46" s="68"/>
      <c r="G46" s="29"/>
      <c r="H46" s="33"/>
      <c r="I46" s="29"/>
      <c r="J46" s="97"/>
      <c r="K46" s="97"/>
      <c r="L46" s="91"/>
      <c r="M46" s="29"/>
      <c r="N46" s="97"/>
      <c r="O46" s="29"/>
      <c r="P46" s="29"/>
      <c r="Q46" s="33"/>
      <c r="R46" s="29"/>
      <c r="S46" s="29"/>
      <c r="T46" s="33"/>
      <c r="U46" s="29"/>
      <c r="V46" s="29"/>
      <c r="W46" s="29"/>
      <c r="X46" s="29"/>
      <c r="Y46" s="29"/>
      <c r="Z46" s="106"/>
      <c r="AA46" s="106"/>
      <c r="AB46" s="29"/>
      <c r="AC46" s="68"/>
      <c r="AD46" s="68"/>
      <c r="AE46" s="68"/>
      <c r="AF46" s="68"/>
      <c r="AG46" s="68"/>
      <c r="AH46" s="68"/>
      <c r="AI46" s="68"/>
      <c r="AJ46" s="68"/>
      <c r="AK46" s="29"/>
      <c r="AL46" s="29"/>
      <c r="AM46" s="29"/>
      <c r="AN46" s="29"/>
    </row>
    <row r="47" spans="1:40" s="30" customFormat="1" x14ac:dyDescent="0.25">
      <c r="A47" s="7" t="str">
        <f>Dec.Mob!F3</f>
        <v xml:space="preserve"> (Ref: )</v>
      </c>
      <c r="B47" s="29" t="str">
        <f>""
&amp;"&lt;br&gt;"
&amp;IF(Dec.Mob!E3="","","&lt;br&gt;Referência Local: "&amp;Dec.Mob!E3)
&amp;IF(Dec.Mob!O3="","","&lt;br&gt;"&amp;Dec.Mob!O3)
&amp;IF(Dec.Mob!Y3="","","&lt;br&gt;Nº do patrimônio: "&amp;Dec.Mob!Y3)
&amp;IF(Dec.Mob!S3="","","&lt;br&gt;Marca: "&amp;Dec.Mob!S3)
&amp;IF(Dec.Mob!T3="","","&lt;br&gt;Modelo: "&amp;Dec.Mob!T3)
&amp;IF(Dec.Mob!U3="","","&lt;br&gt;Série: "&amp;Dec.Mob!U3)
&amp;IF(Dec.Mob!V3="","","&lt;br&gt;Tensão: "&amp;Dec.Mob!V3)
&amp;IF(Dec.Mob!W3="","","&lt;br&gt;Capacidade: "&amp;Dec.Mob!W3)
&amp;IF(Dec.Mob!P3="","","&lt;br&gt;Largura: "&amp;Dec.Mob!P3&amp;" CM")
&amp;IF(Dec.Mob!Q3="","","&lt;br&gt;Altura: "&amp;Dec.Mob!Q3&amp;" CM")
&amp;IF(Dec.Mob!R3="","","&lt;br&gt;Comprimento: "&amp;Dec.Mob!R3&amp;" CM")
&amp;IF(Dec.Mob!X3="","","&lt;br&gt;Local: "&amp;Dec.Mob!X3)
&amp;IF(AND(Dec.Mob!AB3="",Dec.Mob!AA3=""),"&lt;br&gt;&lt;br&gt;","&lt;br&gt;&lt;br&gt;Observações: "&amp;CONCATENATE(SUBSTITUTE(Dec.Mob!AB3,CHAR(10),"&lt;br&gt;"),"&lt;br&gt;&lt;b&gt;",SUBSTITUTE(Dec.Mob!AA3,CHAR(10),"&lt;br&gt;"),"&lt;/b&gt;")&amp;"&lt;br&gt;&lt;br&gt;")
&amp;IF(Z47=0,"",MID(Listas!$G$71,1,231)&amp;Z47&amp;MID(Listas!$G$71,232,59)&amp;"&lt;br&gt;&lt;br&gt;")
&amp;IF(AA47=0,"",MID(Listas!$H$71,1,156)&amp;AA47&amp;MID(Listas!$H$71,157,189)&amp;"&lt;br&gt;&lt;br&gt;")
&amp;IF(W47="Sim",Listas!$J$71,"")</f>
        <v>&lt;br&gt;&lt;br&gt;&lt;br&gt;</v>
      </c>
      <c r="C47" s="129" t="str">
        <f>IF(Dec.Mob!AE3="",CONCATENATE(Dec.Mob!AF3,", ",Dec.Mob!AG3),Dec.Mob!AE3)</f>
        <v xml:space="preserve">, </v>
      </c>
      <c r="D47" s="29">
        <f>Dec.Mob!A3</f>
        <v>0</v>
      </c>
      <c r="E47" s="29"/>
      <c r="F47" s="68">
        <f t="shared" ref="F47" si="6">IF(ISBLANK(G47),1,"CONSTA UNIDADE MÉTRICA? RETIRAR OU INSERIR O FATOR MULTIPLICATIVO")</f>
        <v>1</v>
      </c>
      <c r="G47" s="29"/>
      <c r="H47" s="33">
        <f>Dec.Mob!C3</f>
        <v>0</v>
      </c>
      <c r="I47" s="29">
        <f>Dec.Mob!D3</f>
        <v>0</v>
      </c>
      <c r="J47" s="97">
        <f>Dec.Mob!I3</f>
        <v>0</v>
      </c>
      <c r="K47" s="97">
        <f>Dec.Mob!G3</f>
        <v>0</v>
      </c>
      <c r="L47" s="91">
        <f>IF(Dec.Mob!H3="",999999999999,Dec.Mob!H3)</f>
        <v>999999999999</v>
      </c>
      <c r="M47" s="29">
        <f>Dec.Mob!AL3</f>
        <v>0</v>
      </c>
      <c r="N47" s="97">
        <f>Dec.Mob!J3</f>
        <v>0</v>
      </c>
      <c r="O47" s="29"/>
      <c r="P47" s="29"/>
      <c r="Q47" s="33"/>
      <c r="R47" s="29"/>
      <c r="S47" s="29"/>
      <c r="T47" s="33">
        <f>Dec.Mob!E3</f>
        <v>0</v>
      </c>
      <c r="U47" s="29"/>
      <c r="V47" s="29"/>
      <c r="W47" s="29">
        <f>Dec.Mob!AM3</f>
        <v>0</v>
      </c>
      <c r="X47" s="29"/>
      <c r="Y47" s="29"/>
      <c r="Z47" s="106">
        <f>Dec.Mob!AN3</f>
        <v>0</v>
      </c>
      <c r="AA47" s="106">
        <f>Dec.Mob!AO3</f>
        <v>0</v>
      </c>
      <c r="AB47" s="29">
        <f>Dec.Mob!B3</f>
        <v>0</v>
      </c>
      <c r="AC47" s="68">
        <f>Dec.Mob!AJ3</f>
        <v>0</v>
      </c>
      <c r="AD47" s="68">
        <f>Dec.Mob!AI3</f>
        <v>0</v>
      </c>
      <c r="AE47" s="68" t="e">
        <f>LOOKUP(2^15,SEARCH(Listas!$L$39:$L$68,Q47),Listas!$L$39:$L$68)</f>
        <v>#N/A</v>
      </c>
      <c r="AF47" s="68" t="e">
        <f>LOOKUP(2^15,SEARCH(Listas!$M$39:$M$43,AD47),Listas!$M$39:$M$43)</f>
        <v>#N/A</v>
      </c>
      <c r="AG47" s="68" t="e">
        <f>LOOKUP(2^15,SEARCH(Listas!$N$39:$N$42,AD47),Listas!$N$39:$N$42)</f>
        <v>#N/A</v>
      </c>
      <c r="AH47" s="68" t="e">
        <f>LOOKUP(2^15,SEARCH(Listas!$P$39:$P$44,AC47),Listas!$P$39:$P$44)</f>
        <v>#N/A</v>
      </c>
      <c r="AI47" s="68" t="e">
        <f>LOOKUP(2^15,SEARCH(Listas!$O$39:$O$53,AC47),Listas!$O$39:$O$53)</f>
        <v>#N/A</v>
      </c>
      <c r="AJ47" s="68" t="e">
        <f>LOOKUP(2^15,SEARCH(Listas!$R$39:$R$43,AD47),Listas!$R$39:$R$43)</f>
        <v>#N/A</v>
      </c>
      <c r="AK47" s="29"/>
      <c r="AL47" s="29"/>
      <c r="AM47" s="29"/>
      <c r="AN47" s="29"/>
    </row>
  </sheetData>
  <sheetProtection selectLockedCells="1" selectUnlockedCells="1"/>
  <dataConsolidate link="1"/>
  <customSheetViews>
    <customSheetView guid="{E9DEEEE9-743B-404E-83B5-52FD3275E9D1}" scale="85" showGridLines="0" topLeftCell="A2">
      <pane ySplit="1" topLeftCell="A36" activePane="bottomLeft" state="frozen"/>
      <selection pane="bottomLeft" activeCell="A2" sqref="A1:XFD1048576"/>
      <pageMargins left="0.511811024" right="0.511811024" top="0.78740157499999996" bottom="0.78740157499999996" header="0.31496062000000002" footer="0.31496062000000002"/>
      <pageSetup paperSize="9" orientation="portrait" r:id="rId1"/>
    </customSheetView>
    <customSheetView guid="{82845228-4D73-4B84-B398-1E5BE563E043}" showGridLines="0" zeroValues="0" state="hidden">
      <pane ySplit="1" topLeftCell="A2" activePane="bottomLeft" state="frozen"/>
      <selection pane="bottomLeft" activeCell="Q32" sqref="Q32"/>
    </customSheetView>
  </customSheetViews>
  <conditionalFormatting sqref="A2:AN2">
    <cfRule type="expression" dxfId="473" priority="691">
      <formula>$AE2:$AE1526=""</formula>
    </cfRule>
    <cfRule type="expression" dxfId="472" priority="692" stopIfTrue="1">
      <formula>$AF2:$AF1526&lt;&gt;"#N/D"</formula>
    </cfRule>
    <cfRule type="expression" dxfId="471" priority="693" stopIfTrue="1">
      <formula>$AI2:$AI1526&lt;&gt;"#N/D"</formula>
    </cfRule>
    <cfRule type="expression" dxfId="470" priority="694" stopIfTrue="1">
      <formula>$AH2:$AH1526&lt;&gt;"#N/D"</formula>
    </cfRule>
    <cfRule type="expression" dxfId="469" priority="695" stopIfTrue="1">
      <formula>$AG2:$AG1526&lt;&gt;"#N/D"</formula>
    </cfRule>
    <cfRule type="expression" dxfId="468" priority="696" stopIfTrue="1">
      <formula>$AE2:$AE1526&lt;&gt;"#N/D"</formula>
    </cfRule>
  </conditionalFormatting>
  <conditionalFormatting sqref="A3:AN4">
    <cfRule type="expression" dxfId="467" priority="673">
      <formula>$AE3:$AE1556=""</formula>
    </cfRule>
    <cfRule type="expression" dxfId="466" priority="674" stopIfTrue="1">
      <formula>$AF3:$AF1556&lt;&gt;"#N/D"</formula>
    </cfRule>
    <cfRule type="expression" dxfId="465" priority="675" stopIfTrue="1">
      <formula>$AI3:$AI1556&lt;&gt;"#N/D"</formula>
    </cfRule>
    <cfRule type="expression" dxfId="464" priority="676" stopIfTrue="1">
      <formula>$AH3:$AH1556&lt;&gt;"#N/D"</formula>
    </cfRule>
    <cfRule type="expression" dxfId="463" priority="677" stopIfTrue="1">
      <formula>$AG3:$AG1556&lt;&gt;"#N/D"</formula>
    </cfRule>
    <cfRule type="expression" dxfId="462" priority="678" stopIfTrue="1">
      <formula>$AE3:$AE1556&lt;&gt;"#N/D"</formula>
    </cfRule>
  </conditionalFormatting>
  <conditionalFormatting sqref="A5:AN6">
    <cfRule type="expression" dxfId="461" priority="661">
      <formula>$AE5:$AE1587=""</formula>
    </cfRule>
    <cfRule type="expression" dxfId="460" priority="662" stopIfTrue="1">
      <formula>$AF5:$AF1587&lt;&gt;"#N/D"</formula>
    </cfRule>
    <cfRule type="expression" dxfId="459" priority="663" stopIfTrue="1">
      <formula>$AI5:$AI1587&lt;&gt;"#N/D"</formula>
    </cfRule>
    <cfRule type="expression" dxfId="458" priority="664" stopIfTrue="1">
      <formula>$AH5:$AH1587&lt;&gt;"#N/D"</formula>
    </cfRule>
    <cfRule type="expression" dxfId="457" priority="665" stopIfTrue="1">
      <formula>$AG5:$AG1587&lt;&gt;"#N/D"</formula>
    </cfRule>
    <cfRule type="expression" dxfId="456" priority="666" stopIfTrue="1">
      <formula>$AE5:$AE1587&lt;&gt;"#N/D"</formula>
    </cfRule>
  </conditionalFormatting>
  <conditionalFormatting sqref="A7:AN8">
    <cfRule type="expression" dxfId="455" priority="685">
      <formula>$AE7:$AE1609=""</formula>
    </cfRule>
    <cfRule type="expression" dxfId="454" priority="686" stopIfTrue="1">
      <formula>$AF7:$AF1609&lt;&gt;"#N/D"</formula>
    </cfRule>
    <cfRule type="expression" dxfId="453" priority="687" stopIfTrue="1">
      <formula>$AI7:$AI1609&lt;&gt;"#N/D"</formula>
    </cfRule>
    <cfRule type="expression" dxfId="452" priority="688" stopIfTrue="1">
      <formula>$AH7:$AH1609&lt;&gt;"#N/D"</formula>
    </cfRule>
    <cfRule type="expression" dxfId="451" priority="689" stopIfTrue="1">
      <formula>$AG7:$AG1609&lt;&gt;"#N/D"</formula>
    </cfRule>
    <cfRule type="expression" dxfId="450" priority="690" stopIfTrue="1">
      <formula>$AE7:$AE1609&lt;&gt;"#N/D"</formula>
    </cfRule>
  </conditionalFormatting>
  <conditionalFormatting sqref="A9:AN10">
    <cfRule type="expression" dxfId="449" priority="667">
      <formula>$AE9:$AE1640=""</formula>
    </cfRule>
    <cfRule type="expression" dxfId="448" priority="668" stopIfTrue="1">
      <formula>$AF9:$AF1640&lt;&gt;"#N/D"</formula>
    </cfRule>
    <cfRule type="expression" dxfId="447" priority="669" stopIfTrue="1">
      <formula>$AI9:$AI1640&lt;&gt;"#N/D"</formula>
    </cfRule>
    <cfRule type="expression" dxfId="446" priority="670" stopIfTrue="1">
      <formula>$AH9:$AH1640&lt;&gt;"#N/D"</formula>
    </cfRule>
    <cfRule type="expression" dxfId="445" priority="671" stopIfTrue="1">
      <formula>$AG9:$AG1640&lt;&gt;"#N/D"</formula>
    </cfRule>
    <cfRule type="expression" dxfId="444" priority="672" stopIfTrue="1">
      <formula>$AE9:$AE1640&lt;&gt;"#N/D"</formula>
    </cfRule>
  </conditionalFormatting>
  <conditionalFormatting sqref="A11:AN12">
    <cfRule type="expression" dxfId="443" priority="679">
      <formula>$AE11:$AE1655=""</formula>
    </cfRule>
    <cfRule type="expression" dxfId="442" priority="680" stopIfTrue="1">
      <formula>$AF11:$AF1655&lt;&gt;"#N/D"</formula>
    </cfRule>
    <cfRule type="expression" dxfId="441" priority="681" stopIfTrue="1">
      <formula>$AI11:$AI1655&lt;&gt;"#N/D"</formula>
    </cfRule>
    <cfRule type="expression" dxfId="440" priority="682" stopIfTrue="1">
      <formula>$AH11:$AH1655&lt;&gt;"#N/D"</formula>
    </cfRule>
    <cfRule type="expression" dxfId="439" priority="683" stopIfTrue="1">
      <formula>$AG11:$AG1655&lt;&gt;"#N/D"</formula>
    </cfRule>
    <cfRule type="expression" dxfId="438" priority="684" stopIfTrue="1">
      <formula>$AE11:$AE1655&lt;&gt;"#N/D"</formula>
    </cfRule>
  </conditionalFormatting>
  <conditionalFormatting sqref="A13:AN14">
    <cfRule type="expression" dxfId="437" priority="655">
      <formula>$AE13:$AE1686=""</formula>
    </cfRule>
    <cfRule type="expression" dxfId="436" priority="656" stopIfTrue="1">
      <formula>$AF13:$AF1686&lt;&gt;"#N/D"</formula>
    </cfRule>
    <cfRule type="expression" dxfId="435" priority="657" stopIfTrue="1">
      <formula>$AI13:$AI1686&lt;&gt;"#N/D"</formula>
    </cfRule>
    <cfRule type="expression" dxfId="434" priority="658" stopIfTrue="1">
      <formula>$AH13:$AH1686&lt;&gt;"#N/D"</formula>
    </cfRule>
    <cfRule type="expression" dxfId="433" priority="659" stopIfTrue="1">
      <formula>$AG13:$AG1686&lt;&gt;"#N/D"</formula>
    </cfRule>
    <cfRule type="expression" dxfId="432" priority="660" stopIfTrue="1">
      <formula>$AE13:$AE1686&lt;&gt;"#N/D"</formula>
    </cfRule>
  </conditionalFormatting>
  <conditionalFormatting sqref="A15:AN47">
    <cfRule type="expression" dxfId="431" priority="649">
      <formula>$AE15:$AE1697=""</formula>
    </cfRule>
    <cfRule type="expression" dxfId="430" priority="650" stopIfTrue="1">
      <formula>$AF15:$AF1697&lt;&gt;"#N/D"</formula>
    </cfRule>
    <cfRule type="expression" dxfId="429" priority="651" stopIfTrue="1">
      <formula>$AI15:$AI1697&lt;&gt;"#N/D"</formula>
    </cfRule>
    <cfRule type="expression" dxfId="428" priority="652" stopIfTrue="1">
      <formula>$AH15:$AH1697&lt;&gt;"#N/D"</formula>
    </cfRule>
    <cfRule type="expression" dxfId="427" priority="653" stopIfTrue="1">
      <formula>$AG15:$AG1697&lt;&gt;"#N/D"</formula>
    </cfRule>
    <cfRule type="expression" dxfId="426" priority="654" stopIfTrue="1">
      <formula>$AE15:$AE1697&lt;&gt;"#N/D"</formula>
    </cfRule>
  </conditionalFormatting>
  <dataValidations count="2">
    <dataValidation type="whole" operator="equal" allowBlank="1" showInputMessage="1" showErrorMessage="1" errorTitle="Em Qtd no Lote, digite 1" sqref="F46:H47 J46:Q47 F2:H12 J2:Q12" xr:uid="{00000000-0002-0000-0200-000000000000}">
      <formula1>1</formula1>
    </dataValidation>
    <dataValidation operator="equal" allowBlank="1" showInputMessage="1" showErrorMessage="1" errorTitle="Em Qtd no Lote, digite 1" sqref="F14:H14 J14:Q14" xr:uid="{00000000-0002-0000-0200-000001000000}"/>
  </dataValidations>
  <pageMargins left="0.511811024" right="0.511811024" top="0.78740157499999996" bottom="0.78740157499999996" header="0.31496062000000002" footer="0.31496062000000002"/>
  <pageSetup paperSize="9" orientation="portrait"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Planilha6">
    <tabColor rgb="FF7030A0"/>
  </sheetPr>
  <dimension ref="A1:AX34"/>
  <sheetViews>
    <sheetView showGridLines="0" zoomScale="92" zoomScaleNormal="92" workbookViewId="0">
      <pane ySplit="2" topLeftCell="A3" activePane="bottomLeft" state="frozen"/>
      <selection pane="bottomLeft" activeCell="D8" sqref="D8"/>
    </sheetView>
  </sheetViews>
  <sheetFormatPr defaultRowHeight="15" x14ac:dyDescent="0.25"/>
  <cols>
    <col min="1" max="1" width="5.28515625" customWidth="1"/>
    <col min="2" max="2" width="9.7109375" customWidth="1"/>
    <col min="3" max="3" width="11.7109375" customWidth="1"/>
    <col min="4" max="4" width="66.7109375" customWidth="1"/>
    <col min="5" max="5" width="12" customWidth="1"/>
    <col min="6" max="7" width="9.7109375" customWidth="1"/>
    <col min="8" max="8" width="11" customWidth="1"/>
    <col min="9" max="12" width="16.7109375" customWidth="1"/>
    <col min="13" max="47" width="9.28515625"/>
    <col min="48" max="48" width="30.7109375" style="6" customWidth="1"/>
    <col min="49" max="49" width="31.42578125" style="6" customWidth="1"/>
    <col min="50" max="50" width="28.42578125" customWidth="1"/>
    <col min="51" max="16381" width="9.28515625"/>
  </cols>
  <sheetData>
    <row r="1" spans="1:50" ht="52.15" customHeight="1" x14ac:dyDescent="0.25">
      <c r="A1" s="152" t="s">
        <v>78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3"/>
      <c r="AV1"/>
      <c r="AW1"/>
    </row>
    <row r="2" spans="1:50" ht="51" x14ac:dyDescent="0.25">
      <c r="A2" s="62" t="s">
        <v>5</v>
      </c>
      <c r="B2" s="62" t="s">
        <v>45</v>
      </c>
      <c r="C2" s="62" t="s">
        <v>46</v>
      </c>
      <c r="D2" s="63" t="s">
        <v>157</v>
      </c>
      <c r="E2" s="62" t="s">
        <v>2</v>
      </c>
      <c r="F2" s="76" t="s">
        <v>233</v>
      </c>
      <c r="G2" s="62" t="s">
        <v>123</v>
      </c>
      <c r="H2" s="62" t="s">
        <v>257</v>
      </c>
      <c r="I2" s="62" t="s">
        <v>153</v>
      </c>
      <c r="J2" s="62" t="s">
        <v>154</v>
      </c>
      <c r="K2" s="62" t="s">
        <v>155</v>
      </c>
      <c r="L2" s="64" t="s">
        <v>263</v>
      </c>
      <c r="AV2" s="73" t="s">
        <v>183</v>
      </c>
      <c r="AW2" s="73" t="s">
        <v>188</v>
      </c>
      <c r="AX2" s="73" t="s">
        <v>262</v>
      </c>
    </row>
    <row r="3" spans="1:50" s="40" customFormat="1" ht="25.5" x14ac:dyDescent="0.15">
      <c r="A3" s="39">
        <f>gestor!D16</f>
        <v>10</v>
      </c>
      <c r="B3" s="39">
        <f>gestor!AB16</f>
        <v>0</v>
      </c>
      <c r="C3" s="39">
        <f>gestor!P16</f>
        <v>0</v>
      </c>
      <c r="D3" s="67" t="str">
        <f>gestor!A16</f>
        <v>CENTRAL DE OXIGÊNIO (02) COMPOSTO DE COMPRESSOR PARAFUSO KAESER SIGMA, SECADOR USADA (Ref.: MGL80-86)</v>
      </c>
      <c r="E3" s="80">
        <f>gestor!AD16</f>
        <v>0</v>
      </c>
      <c r="F3" s="39" t="str">
        <f>CONCATENATE(gestor!Q16," | ",TEXT(gestor!O16,"R$0.0,00"))</f>
        <v xml:space="preserve"> | R$00,00</v>
      </c>
      <c r="G3" s="39" t="str">
        <f>gestor!T16</f>
        <v>MGL80-86</v>
      </c>
      <c r="H3" s="39" t="str">
        <f>gestor!C16</f>
        <v>SÃO PAULO , SP</v>
      </c>
      <c r="I3" s="65">
        <f>IF(ISNA(AV3),gestor!K16*gestor!F16,"")</f>
        <v>32000</v>
      </c>
      <c r="J3" s="100">
        <f>IF(ISNA(AV3),IF(gestor!L16*gestor!F16&lt;999999999999,gestor!L16*gestor!F16,""),"")</f>
        <v>120000</v>
      </c>
      <c r="K3" s="65">
        <f>IF(ISNA(AV3),gestor!J16*gestor!F16,"")</f>
        <v>0</v>
      </c>
      <c r="L3" s="111">
        <f>gestor!M16</f>
        <v>0</v>
      </c>
      <c r="AV3" s="68" t="e">
        <f>LOOKUP(2^15,SEARCH(Listas!$M$39:$M$43,E3),Listas!$M$39:$M$43)</f>
        <v>#N/A</v>
      </c>
      <c r="AW3" s="68" t="e">
        <f>LOOKUP(2^15,SEARCH(Listas!$N$39:$N$42,E3),Listas!$N$39:$N$42)</f>
        <v>#N/A</v>
      </c>
      <c r="AX3" s="68" t="e">
        <f>LOOKUP(2^15,SEARCH(Listas!$L$39:$L$68,F3),Listas!$L$39:$L$68)</f>
        <v>#N/A</v>
      </c>
    </row>
    <row r="4" spans="1:50" s="40" customFormat="1" ht="18" x14ac:dyDescent="0.15">
      <c r="A4" s="39">
        <f>gestor!D17</f>
        <v>11</v>
      </c>
      <c r="B4" s="39">
        <f>gestor!AB17</f>
        <v>0</v>
      </c>
      <c r="C4" s="39">
        <f>gestor!P17</f>
        <v>0</v>
      </c>
      <c r="D4" s="67" t="str">
        <f>gestor!A17</f>
        <v>2 REBOCADOR RUCKER CAP 8 TON  (Ref.: DSL144)</v>
      </c>
      <c r="E4" s="80">
        <f>gestor!AD17</f>
        <v>0</v>
      </c>
      <c r="F4" s="39" t="str">
        <f>CONCATENATE(gestor!Q17," | ",TEXT(gestor!O17,"R$0.0,00"))</f>
        <v xml:space="preserve"> | R$00,00</v>
      </c>
      <c r="G4" s="39" t="str">
        <f>gestor!T17</f>
        <v>DSL144</v>
      </c>
      <c r="H4" s="39" t="str">
        <f>gestor!C17</f>
        <v>SÃO PAULO , SP</v>
      </c>
      <c r="I4" s="65">
        <f>IF(ISNA(AV4),gestor!K17*gestor!F17,"")</f>
        <v>18000</v>
      </c>
      <c r="J4" s="100">
        <f>IF(ISNA(AV4),IF(gestor!L17*gestor!F17&lt;999999999999,gestor!L17*gestor!F17,""),"")</f>
        <v>65000</v>
      </c>
      <c r="K4" s="65">
        <f>IF(ISNA(AV4),gestor!J17*gestor!F17,"")</f>
        <v>0</v>
      </c>
      <c r="L4" s="111">
        <f>gestor!M17</f>
        <v>0</v>
      </c>
      <c r="AV4" s="68" t="e">
        <f>LOOKUP(2^15,SEARCH(Listas!$M$39:$M$43,E4),Listas!$M$39:$M$43)</f>
        <v>#N/A</v>
      </c>
      <c r="AW4" s="68" t="e">
        <f>LOOKUP(2^15,SEARCH(Listas!$N$39:$N$42,E4),Listas!$N$39:$N$42)</f>
        <v>#N/A</v>
      </c>
      <c r="AX4" s="68" t="e">
        <f>LOOKUP(2^15,SEARCH(Listas!$L$39:$L$68,F4),Listas!$L$39:$L$68)</f>
        <v>#N/A</v>
      </c>
    </row>
    <row r="5" spans="1:50" s="40" customFormat="1" ht="18" x14ac:dyDescent="0.15">
      <c r="A5" s="39">
        <f>gestor!D18</f>
        <v>12</v>
      </c>
      <c r="B5" s="39">
        <f>gestor!AB18</f>
        <v>0</v>
      </c>
      <c r="C5" s="39">
        <f>gestor!P18</f>
        <v>0</v>
      </c>
      <c r="D5" s="67" t="str">
        <f>gestor!A18</f>
        <v>EMPILHADEIRA LINDE A GAS 3 TON  (Ref.: RM25)</v>
      </c>
      <c r="E5" s="80">
        <f>gestor!AD18</f>
        <v>0</v>
      </c>
      <c r="F5" s="39" t="str">
        <f>CONCATENATE(gestor!Q18," | ",TEXT(gestor!O18,"R$0.0,00"))</f>
        <v xml:space="preserve"> | R$00,00</v>
      </c>
      <c r="G5" s="39" t="str">
        <f>gestor!T18</f>
        <v>RM25</v>
      </c>
      <c r="H5" s="39" t="str">
        <f>gestor!C18</f>
        <v>SÃO PAULO , SP</v>
      </c>
      <c r="I5" s="65">
        <f>IF(ISNA(AV5),gestor!K18*gestor!F18,"")</f>
        <v>28500</v>
      </c>
      <c r="J5" s="100">
        <f>IF(ISNA(AV5),IF(gestor!L18*gestor!F18&lt;999999999999,gestor!L18*gestor!F18,""),"")</f>
        <v>65000</v>
      </c>
      <c r="K5" s="65">
        <f>IF(ISNA(AV5),gestor!J18*gestor!F18,"")</f>
        <v>0</v>
      </c>
      <c r="L5" s="111">
        <f>gestor!M18</f>
        <v>0</v>
      </c>
      <c r="AV5" s="68" t="e">
        <f>LOOKUP(2^15,SEARCH(Listas!$M$39:$M$43,E5),Listas!$M$39:$M$43)</f>
        <v>#N/A</v>
      </c>
      <c r="AW5" s="68" t="e">
        <f>LOOKUP(2^15,SEARCH(Listas!$N$39:$N$42,E5),Listas!$N$39:$N$42)</f>
        <v>#N/A</v>
      </c>
      <c r="AX5" s="68" t="e">
        <f>LOOKUP(2^15,SEARCH(Listas!$L$39:$L$68,F5),Listas!$L$39:$L$68)</f>
        <v>#N/A</v>
      </c>
    </row>
    <row r="6" spans="1:50" s="40" customFormat="1" ht="25.5" x14ac:dyDescent="0.15">
      <c r="A6" s="39">
        <f>gestor!D19</f>
        <v>13</v>
      </c>
      <c r="B6" s="39">
        <f>gestor!AB19</f>
        <v>0</v>
      </c>
      <c r="C6" s="39">
        <f>gestor!P19</f>
        <v>0</v>
      </c>
      <c r="D6" s="67" t="str">
        <f>gestor!A19</f>
        <v>FREZADORA FERRAMENTEIRA FREZAR 1100 COM CABEÇOTE  (Ref.: RM33)</v>
      </c>
      <c r="E6" s="80">
        <f>gestor!AD19</f>
        <v>0</v>
      </c>
      <c r="F6" s="39" t="str">
        <f>CONCATENATE(gestor!Q19," | ",TEXT(gestor!O19,"R$0.0,00"))</f>
        <v xml:space="preserve"> | R$00,00</v>
      </c>
      <c r="G6" s="39" t="str">
        <f>gestor!T19</f>
        <v>RM33</v>
      </c>
      <c r="H6" s="39" t="str">
        <f>gestor!C19</f>
        <v>SÃO PAULO , SP</v>
      </c>
      <c r="I6" s="65">
        <f>IF(ISNA(AV6),gestor!K19*gestor!F19,"")</f>
        <v>13500</v>
      </c>
      <c r="J6" s="100">
        <f>IF(ISNA(AV6),IF(gestor!L19*gestor!F19&lt;999999999999,gestor!L19*gestor!F19,""),"")</f>
        <v>28000</v>
      </c>
      <c r="K6" s="65">
        <f>IF(ISNA(AV6),gestor!J19*gestor!F19,"")</f>
        <v>0</v>
      </c>
      <c r="L6" s="111">
        <f>gestor!M19</f>
        <v>0</v>
      </c>
      <c r="AV6" s="68" t="e">
        <f>LOOKUP(2^15,SEARCH(Listas!$M$39:$M$43,E6),Listas!$M$39:$M$43)</f>
        <v>#N/A</v>
      </c>
      <c r="AW6" s="68" t="e">
        <f>LOOKUP(2^15,SEARCH(Listas!$N$39:$N$42,E6),Listas!$N$39:$N$42)</f>
        <v>#N/A</v>
      </c>
      <c r="AX6" s="68" t="e">
        <f>LOOKUP(2^15,SEARCH(Listas!$L$39:$L$68,F6),Listas!$L$39:$L$68)</f>
        <v>#N/A</v>
      </c>
    </row>
    <row r="7" spans="1:50" s="40" customFormat="1" ht="18" x14ac:dyDescent="0.15">
      <c r="A7" s="39">
        <f>gestor!D20</f>
        <v>15</v>
      </c>
      <c r="B7" s="39">
        <f>gestor!AB20</f>
        <v>0</v>
      </c>
      <c r="C7" s="39">
        <f>gestor!P20</f>
        <v>0</v>
      </c>
      <c r="D7" s="67" t="str">
        <f>gestor!A20</f>
        <v>AQUECEDOR INDUTIVO JAMO COM PAINEL  (Ref.: RM33-2)</v>
      </c>
      <c r="E7" s="80">
        <f>gestor!AD20</f>
        <v>0</v>
      </c>
      <c r="F7" s="39" t="str">
        <f>CONCATENATE(gestor!Q20," | ",TEXT(gestor!O20,"R$0.0,00"))</f>
        <v xml:space="preserve"> | R$00,00</v>
      </c>
      <c r="G7" s="39" t="str">
        <f>gestor!T20</f>
        <v>RM33-2</v>
      </c>
      <c r="H7" s="39" t="str">
        <f>gestor!C20</f>
        <v>SÃO PAULO , SP</v>
      </c>
      <c r="I7" s="65">
        <f>IF(ISNA(AV7),gestor!K20*gestor!F20,"")</f>
        <v>5000</v>
      </c>
      <c r="J7" s="100">
        <f>IF(ISNA(AV7),IF(gestor!L20*gestor!F20&lt;999999999999,gestor!L20*gestor!F20,""),"")</f>
        <v>18000</v>
      </c>
      <c r="K7" s="65">
        <f>IF(ISNA(AV7),gestor!J20*gestor!F20,"")</f>
        <v>0</v>
      </c>
      <c r="L7" s="111">
        <f>gestor!M20</f>
        <v>0</v>
      </c>
      <c r="AV7" s="68" t="e">
        <f>LOOKUP(2^15,SEARCH(Listas!$M$39:$M$43,E7),Listas!$M$39:$M$43)</f>
        <v>#N/A</v>
      </c>
      <c r="AW7" s="68" t="e">
        <f>LOOKUP(2^15,SEARCH(Listas!$N$39:$N$42,E7),Listas!$N$39:$N$42)</f>
        <v>#N/A</v>
      </c>
      <c r="AX7" s="68" t="e">
        <f>LOOKUP(2^15,SEARCH(Listas!$L$39:$L$68,F7),Listas!$L$39:$L$68)</f>
        <v>#N/A</v>
      </c>
    </row>
    <row r="8" spans="1:50" s="40" customFormat="1" ht="25.5" x14ac:dyDescent="0.15">
      <c r="A8" s="39">
        <f>gestor!D21</f>
        <v>18</v>
      </c>
      <c r="B8" s="39">
        <f>gestor!AB21</f>
        <v>0</v>
      </c>
      <c r="C8" s="39">
        <f>gestor!P21</f>
        <v>0</v>
      </c>
      <c r="D8" s="67" t="str">
        <f>gestor!A21</f>
        <v>EMPILHADEIRA HANGCHA2.5 TON MODELO CPCD25 XRG2 ANO 2022 COM DESLOCADOR DE GARFOS  (Ref.: PTL195)</v>
      </c>
      <c r="E8" s="80">
        <f>gestor!AD21</f>
        <v>0</v>
      </c>
      <c r="F8" s="39" t="str">
        <f>CONCATENATE(gestor!Q21," | ",TEXT(gestor!O21,"R$0.0,00"))</f>
        <v xml:space="preserve"> | R$00,00</v>
      </c>
      <c r="G8" s="39" t="str">
        <f>gestor!T21</f>
        <v>PTL195</v>
      </c>
      <c r="H8" s="39" t="str">
        <f>gestor!C21</f>
        <v>SÃO PAULO , SP</v>
      </c>
      <c r="I8" s="65">
        <f>IF(ISNA(AV8),gestor!K21*gestor!F21,"")</f>
        <v>68000</v>
      </c>
      <c r="J8" s="100">
        <f>IF(ISNA(AV8),IF(gestor!L21*gestor!F21&lt;999999999999,gestor!L21*gestor!F21,""),"")</f>
        <v>95000</v>
      </c>
      <c r="K8" s="65">
        <f>IF(ISNA(AV8),gestor!J21*gestor!F21,"")</f>
        <v>0</v>
      </c>
      <c r="L8" s="111">
        <f>gestor!M21</f>
        <v>0</v>
      </c>
      <c r="AV8" s="68" t="e">
        <f>LOOKUP(2^15,SEARCH(Listas!$M$39:$M$43,E8),Listas!$M$39:$M$43)</f>
        <v>#N/A</v>
      </c>
      <c r="AW8" s="68" t="e">
        <f>LOOKUP(2^15,SEARCH(Listas!$N$39:$N$42,E8),Listas!$N$39:$N$42)</f>
        <v>#N/A</v>
      </c>
      <c r="AX8" s="68" t="e">
        <f>LOOKUP(2^15,SEARCH(Listas!$L$39:$L$68,F8),Listas!$L$39:$L$68)</f>
        <v>#N/A</v>
      </c>
    </row>
    <row r="9" spans="1:50" s="40" customFormat="1" ht="25.5" x14ac:dyDescent="0.15">
      <c r="A9" s="39">
        <f>gestor!D22</f>
        <v>19</v>
      </c>
      <c r="B9" s="39">
        <f>gestor!AB22</f>
        <v>0</v>
      </c>
      <c r="C9" s="39">
        <f>gestor!P22</f>
        <v>0</v>
      </c>
      <c r="D9" s="67" t="str">
        <f>gestor!A22</f>
        <v>EMPILHADEIRA YALE  GP  155 VX2 CAP 7.5 TON ANO 2016         (Ref.: SXL18705)</v>
      </c>
      <c r="E9" s="80">
        <f>gestor!AD22</f>
        <v>0</v>
      </c>
      <c r="F9" s="39" t="str">
        <f>CONCATENATE(gestor!Q22," | ",TEXT(gestor!O22,"R$0.0,00"))</f>
        <v xml:space="preserve"> | R$00,00</v>
      </c>
      <c r="G9" s="39" t="str">
        <f>gestor!T22</f>
        <v>SXL18705</v>
      </c>
      <c r="H9" s="39" t="str">
        <f>gestor!C22</f>
        <v>SÃO PAULO , SP</v>
      </c>
      <c r="I9" s="65">
        <f>IF(ISNA(AV9),gestor!K22*gestor!F22,"")</f>
        <v>65000</v>
      </c>
      <c r="J9" s="100">
        <f>IF(ISNA(AV9),IF(gestor!L22*gestor!F22&lt;999999999999,gestor!L22*gestor!F22,""),"")</f>
        <v>135000</v>
      </c>
      <c r="K9" s="65">
        <f>IF(ISNA(AV9),gestor!J22*gestor!F22,"")</f>
        <v>0</v>
      </c>
      <c r="L9" s="111">
        <f>gestor!M22</f>
        <v>0</v>
      </c>
      <c r="AV9" s="68" t="e">
        <f>LOOKUP(2^15,SEARCH(Listas!$M$39:$M$43,E9),Listas!$M$39:$M$43)</f>
        <v>#N/A</v>
      </c>
      <c r="AW9" s="68" t="e">
        <f>LOOKUP(2^15,SEARCH(Listas!$N$39:$N$42,E9),Listas!$N$39:$N$42)</f>
        <v>#N/A</v>
      </c>
      <c r="AX9" s="68" t="e">
        <f>LOOKUP(2^15,SEARCH(Listas!$L$39:$L$68,F9),Listas!$L$39:$L$68)</f>
        <v>#N/A</v>
      </c>
    </row>
    <row r="10" spans="1:50" s="40" customFormat="1" ht="25.5" x14ac:dyDescent="0.15">
      <c r="A10" s="39">
        <f>gestor!D23</f>
        <v>20</v>
      </c>
      <c r="B10" s="39">
        <f>gestor!AB23</f>
        <v>0</v>
      </c>
      <c r="C10" s="39">
        <f>gestor!P23</f>
        <v>0</v>
      </c>
      <c r="D10" s="67" t="str">
        <f>gestor!A23</f>
        <v>EMPILHADEIRA HYSTER , MODELO H155 XL2 4x2 , CAP 7
TON, ANO  1998 (Ref.: SXL18300)</v>
      </c>
      <c r="E10" s="80">
        <f>gestor!AD23</f>
        <v>0</v>
      </c>
      <c r="F10" s="39" t="str">
        <f>CONCATENATE(gestor!Q23," | ",TEXT(gestor!O23,"R$0.0,00"))</f>
        <v xml:space="preserve"> | R$00,00</v>
      </c>
      <c r="G10" s="39" t="str">
        <f>gestor!T23</f>
        <v>SXL18300</v>
      </c>
      <c r="H10" s="39" t="str">
        <f>gestor!C23</f>
        <v>SÃO PAULO , SP</v>
      </c>
      <c r="I10" s="65">
        <f>IF(ISNA(AV10),gestor!K23*gestor!F23,"")</f>
        <v>56000</v>
      </c>
      <c r="J10" s="100">
        <f>IF(ISNA(AV10),IF(gestor!L23*gestor!F23&lt;999999999999,gestor!L23*gestor!F23,""),"")</f>
        <v>78000</v>
      </c>
      <c r="K10" s="65">
        <f>IF(ISNA(AV10),gestor!J23*gestor!F23,"")</f>
        <v>0</v>
      </c>
      <c r="L10" s="111">
        <f>gestor!M23</f>
        <v>0</v>
      </c>
      <c r="AV10" s="68" t="e">
        <f>LOOKUP(2^15,SEARCH(Listas!$M$39:$M$43,E10),Listas!$M$39:$M$43)</f>
        <v>#N/A</v>
      </c>
      <c r="AW10" s="68" t="e">
        <f>LOOKUP(2^15,SEARCH(Listas!$N$39:$N$42,E10),Listas!$N$39:$N$42)</f>
        <v>#N/A</v>
      </c>
      <c r="AX10" s="68" t="e">
        <f>LOOKUP(2^15,SEARCH(Listas!$L$39:$L$68,F10),Listas!$L$39:$L$68)</f>
        <v>#N/A</v>
      </c>
    </row>
    <row r="11" spans="1:50" s="40" customFormat="1" ht="25.5" x14ac:dyDescent="0.15">
      <c r="A11" s="39">
        <f>gestor!D24</f>
        <v>21</v>
      </c>
      <c r="B11" s="39">
        <f>gestor!AB24</f>
        <v>0</v>
      </c>
      <c r="C11" s="39">
        <f>gestor!P24</f>
        <v>0</v>
      </c>
      <c r="D11" s="67" t="str">
        <f>gestor!A24</f>
        <v>EMPILHADEIRA HYUNDAI CAP 7 TON ANO AQUISICAO 2014 (Ref.: SXL18358)</v>
      </c>
      <c r="E11" s="80">
        <f>gestor!AD24</f>
        <v>0</v>
      </c>
      <c r="F11" s="39" t="str">
        <f>CONCATENATE(gestor!Q24," | ",TEXT(gestor!O24,"R$0.0,00"))</f>
        <v xml:space="preserve"> | R$00,00</v>
      </c>
      <c r="G11" s="39" t="str">
        <f>gestor!T24</f>
        <v>SXL18358</v>
      </c>
      <c r="H11" s="39" t="str">
        <f>gestor!C24</f>
        <v>SÃO PAULO , SP</v>
      </c>
      <c r="I11" s="65">
        <f>IF(ISNA(AV11),gestor!K24*gestor!F24,"")</f>
        <v>58500</v>
      </c>
      <c r="J11" s="100">
        <f>IF(ISNA(AV11),IF(gestor!L24*gestor!F24&lt;999999999999,gestor!L24*gestor!F24,""),"")</f>
        <v>90000</v>
      </c>
      <c r="K11" s="65">
        <f>IF(ISNA(AV11),gestor!J24*gestor!F24,"")</f>
        <v>0</v>
      </c>
      <c r="L11" s="111">
        <f>gestor!M24</f>
        <v>0</v>
      </c>
      <c r="AV11" s="68" t="e">
        <f>LOOKUP(2^15,SEARCH(Listas!$M$39:$M$43,E11),Listas!$M$39:$M$43)</f>
        <v>#N/A</v>
      </c>
      <c r="AW11" s="68" t="e">
        <f>LOOKUP(2^15,SEARCH(Listas!$N$39:$N$42,E11),Listas!$N$39:$N$42)</f>
        <v>#N/A</v>
      </c>
      <c r="AX11" s="68" t="e">
        <f>LOOKUP(2^15,SEARCH(Listas!$L$39:$L$68,F11),Listas!$L$39:$L$68)</f>
        <v>#N/A</v>
      </c>
    </row>
    <row r="12" spans="1:50" s="40" customFormat="1" ht="25.5" x14ac:dyDescent="0.15">
      <c r="A12" s="39">
        <f>gestor!D25</f>
        <v>29</v>
      </c>
      <c r="B12" s="39">
        <f>gestor!AB25</f>
        <v>0</v>
      </c>
      <c r="C12" s="39">
        <f>gestor!P25</f>
        <v>0</v>
      </c>
      <c r="D12" s="67" t="str">
        <f>gestor!A25</f>
        <v>EMPILHADEIRA YALE 7,5 TON VERACITOR 155VX (AQUISIÇÃO 2016 )  (Ref.: SXL18483)</v>
      </c>
      <c r="E12" s="80">
        <f>gestor!AD25</f>
        <v>0</v>
      </c>
      <c r="F12" s="39" t="str">
        <f>CONCATENATE(gestor!Q25," | ",TEXT(gestor!O25,"R$0.0,00"))</f>
        <v xml:space="preserve"> | R$00,00</v>
      </c>
      <c r="G12" s="39" t="str">
        <f>gestor!T25</f>
        <v>SXL18483</v>
      </c>
      <c r="H12" s="39" t="str">
        <f>gestor!C25</f>
        <v>SÃO PAULO , SP</v>
      </c>
      <c r="I12" s="65">
        <f>IF(ISNA(AV12),gestor!K25*gestor!F25,"")</f>
        <v>69000</v>
      </c>
      <c r="J12" s="100">
        <f>IF(ISNA(AV12),IF(gestor!L25*gestor!F25&lt;999999999999,gestor!L25*gestor!F25,""),"")</f>
        <v>135000</v>
      </c>
      <c r="K12" s="65">
        <f>IF(ISNA(AV12),gestor!J25*gestor!F25,"")</f>
        <v>0</v>
      </c>
      <c r="L12" s="111">
        <f>gestor!M25</f>
        <v>0</v>
      </c>
      <c r="AV12" s="68" t="e">
        <f>LOOKUP(2^15,SEARCH(Listas!$M$39:$M$43,E12),Listas!$M$39:$M$43)</f>
        <v>#N/A</v>
      </c>
      <c r="AW12" s="68" t="e">
        <f>LOOKUP(2^15,SEARCH(Listas!$N$39:$N$42,E12),Listas!$N$39:$N$42)</f>
        <v>#N/A</v>
      </c>
      <c r="AX12" s="68" t="e">
        <f>LOOKUP(2^15,SEARCH(Listas!$L$39:$L$68,F12),Listas!$L$39:$L$68)</f>
        <v>#N/A</v>
      </c>
    </row>
    <row r="13" spans="1:50" s="40" customFormat="1" ht="12.75" x14ac:dyDescent="0.15">
      <c r="A13" s="39" t="e">
        <f>gestor!D26</f>
        <v>#REF!</v>
      </c>
      <c r="B13" s="39" t="e">
        <f>gestor!AB26</f>
        <v>#REF!</v>
      </c>
      <c r="C13" s="39">
        <f>gestor!P26</f>
        <v>0</v>
      </c>
      <c r="D13" s="67" t="e">
        <f>gestor!A26</f>
        <v>#REF!</v>
      </c>
      <c r="E13" s="80" t="e">
        <f>gestor!AD26</f>
        <v>#REF!</v>
      </c>
      <c r="F13" s="39" t="str">
        <f>CONCATENATE(gestor!Q26," | ",TEXT(gestor!O26,"R$0.0,00"))</f>
        <v xml:space="preserve"> | R$00,00</v>
      </c>
      <c r="G13" s="39" t="e">
        <f>gestor!T26</f>
        <v>#REF!</v>
      </c>
      <c r="H13" s="39" t="e">
        <f>gestor!C26</f>
        <v>#REF!</v>
      </c>
      <c r="I13" s="65" t="e">
        <f>IF(ISNA(AV13),gestor!K26*gestor!F26,"")</f>
        <v>#REF!</v>
      </c>
      <c r="J13" s="100" t="e">
        <f>IF(ISNA(AV13),IF(gestor!L26*gestor!F26&lt;999999999999,gestor!L26*gestor!F26,""),"")</f>
        <v>#REF!</v>
      </c>
      <c r="K13" s="65" t="e">
        <f>IF(ISNA(AV13),gestor!J26*gestor!F26,"")</f>
        <v>#REF!</v>
      </c>
      <c r="L13" s="111" t="e">
        <f>gestor!M26</f>
        <v>#REF!</v>
      </c>
      <c r="AV13" s="68" t="e">
        <f>LOOKUP(2^15,SEARCH(Listas!$M$39:$M$43,E13),Listas!$M$39:$M$43)</f>
        <v>#N/A</v>
      </c>
      <c r="AW13" s="68" t="e">
        <f>LOOKUP(2^15,SEARCH(Listas!$N$39:$N$42,E13),Listas!$N$39:$N$42)</f>
        <v>#N/A</v>
      </c>
      <c r="AX13" s="68" t="e">
        <f>LOOKUP(2^15,SEARCH(Listas!$L$39:$L$68,F13),Listas!$L$39:$L$68)</f>
        <v>#N/A</v>
      </c>
    </row>
    <row r="14" spans="1:50" s="40" customFormat="1" ht="25.5" x14ac:dyDescent="0.15">
      <c r="A14" s="39">
        <f>gestor!D27</f>
        <v>30</v>
      </c>
      <c r="B14" s="39">
        <f>gestor!AB27</f>
        <v>0</v>
      </c>
      <c r="C14" s="39">
        <f>gestor!P27</f>
        <v>0</v>
      </c>
      <c r="D14" s="67" t="str">
        <f>gestor!A27</f>
        <v>RETIFICA CILINDRICA INTERNA WMW-VEB WERKZEAGMASCHINEFABRIK MODELOS1 125X175 (Ref.: 20556)</v>
      </c>
      <c r="E14" s="80">
        <f>gestor!AD27</f>
        <v>0</v>
      </c>
      <c r="F14" s="39" t="str">
        <f>CONCATENATE(gestor!Q27," | ",TEXT(gestor!O27,"R$0.0,00"))</f>
        <v xml:space="preserve"> | R$00,00</v>
      </c>
      <c r="G14" s="39">
        <f>gestor!T27</f>
        <v>20556</v>
      </c>
      <c r="H14" s="39" t="str">
        <f>gestor!C27</f>
        <v xml:space="preserve">SÃO PAULO , SP </v>
      </c>
      <c r="I14" s="65">
        <f>IF(ISNA(AV14),gestor!K27*gestor!F27,"")</f>
        <v>7800</v>
      </c>
      <c r="J14" s="100">
        <f>IF(ISNA(AV14),IF(gestor!L27*gestor!F27&lt;999999999999,gestor!L27*gestor!F27,""),"")</f>
        <v>35000</v>
      </c>
      <c r="K14" s="65">
        <f>IF(ISNA(AV14),gestor!J27*gestor!F27,"")</f>
        <v>0</v>
      </c>
      <c r="L14" s="111">
        <f>gestor!M27</f>
        <v>0</v>
      </c>
      <c r="AV14" s="68" t="e">
        <f>LOOKUP(2^15,SEARCH(Listas!$M$39:$M$43,E14),Listas!$M$39:$M$43)</f>
        <v>#N/A</v>
      </c>
      <c r="AW14" s="68" t="e">
        <f>LOOKUP(2^15,SEARCH(Listas!$N$39:$N$42,E14),Listas!$N$39:$N$42)</f>
        <v>#N/A</v>
      </c>
      <c r="AX14" s="68" t="e">
        <f>LOOKUP(2^15,SEARCH(Listas!$L$39:$L$68,F14),Listas!$L$39:$L$68)</f>
        <v>#N/A</v>
      </c>
    </row>
    <row r="15" spans="1:50" s="40" customFormat="1" ht="25.5" x14ac:dyDescent="0.15">
      <c r="A15" s="39">
        <f>gestor!D28</f>
        <v>49</v>
      </c>
      <c r="B15" s="39">
        <f>gestor!AB28</f>
        <v>0</v>
      </c>
      <c r="C15" s="39">
        <f>gestor!P28</f>
        <v>0</v>
      </c>
      <c r="D15" s="67" t="str">
        <f>gestor!A28</f>
        <v>10 VIGAS EM AÇO COM 3 MTS X 35 CM ALTURA X 15 CM LARGURA (PESO APROX 550 KG) (Ref.: 20653)</v>
      </c>
      <c r="E15" s="80">
        <f>gestor!AD28</f>
        <v>0</v>
      </c>
      <c r="F15" s="39" t="str">
        <f>CONCATENATE(gestor!Q28," | ",TEXT(gestor!O28,"R$0.0,00"))</f>
        <v xml:space="preserve"> | R$00,00</v>
      </c>
      <c r="G15" s="39">
        <f>gestor!T28</f>
        <v>20653</v>
      </c>
      <c r="H15" s="39" t="str">
        <f>gestor!C28</f>
        <v>SÃO PAULO , SP</v>
      </c>
      <c r="I15" s="65">
        <f>IF(ISNA(AV15),gestor!K28*gestor!F28,"")</f>
        <v>1900</v>
      </c>
      <c r="J15" s="100">
        <f>IF(ISNA(AV15),IF(gestor!L28*gestor!F28&lt;999999999999,gestor!L28*gestor!F28,""),"")</f>
        <v>6500</v>
      </c>
      <c r="K15" s="65">
        <f>IF(ISNA(AV15),gestor!J28*gestor!F28,"")</f>
        <v>0</v>
      </c>
      <c r="L15" s="111">
        <f>gestor!M28</f>
        <v>0</v>
      </c>
      <c r="AV15" s="68" t="e">
        <f>LOOKUP(2^15,SEARCH(Listas!$M$39:$M$43,E15),Listas!$M$39:$M$43)</f>
        <v>#N/A</v>
      </c>
      <c r="AW15" s="68" t="e">
        <f>LOOKUP(2^15,SEARCH(Listas!$N$39:$N$42,E15),Listas!$N$39:$N$42)</f>
        <v>#N/A</v>
      </c>
      <c r="AX15" s="68" t="e">
        <f>LOOKUP(2^15,SEARCH(Listas!$L$39:$L$68,F15),Listas!$L$39:$L$68)</f>
        <v>#N/A</v>
      </c>
    </row>
    <row r="16" spans="1:50" s="40" customFormat="1" ht="25.5" x14ac:dyDescent="0.15">
      <c r="A16" s="39">
        <f>gestor!D29</f>
        <v>50</v>
      </c>
      <c r="B16" s="39">
        <f>gestor!AB29</f>
        <v>0</v>
      </c>
      <c r="C16" s="39">
        <f>gestor!P29</f>
        <v>0</v>
      </c>
      <c r="D16" s="67" t="str">
        <f>gestor!A29</f>
        <v>7 VIGAS EM AÇO COM APROX 3 MTS  X 28 CM ALTURA X 15 CM LARGURA (PESO APROX 450 KG) (Ref.: 20650)</v>
      </c>
      <c r="E16" s="80">
        <f>gestor!AD29</f>
        <v>0</v>
      </c>
      <c r="F16" s="39" t="str">
        <f>CONCATENATE(gestor!Q29," | ",TEXT(gestor!O29,"R$0.0,00"))</f>
        <v xml:space="preserve"> | R$00,00</v>
      </c>
      <c r="G16" s="39">
        <f>gestor!T29</f>
        <v>20650</v>
      </c>
      <c r="H16" s="39" t="str">
        <f>gestor!C29</f>
        <v>SÃO PAULO , SP</v>
      </c>
      <c r="I16" s="65">
        <f>IF(ISNA(AV16),gestor!K29*gestor!F29,"")</f>
        <v>1600</v>
      </c>
      <c r="J16" s="100">
        <f>IF(ISNA(AV16),IF(gestor!L29*gestor!F29&lt;999999999999,gestor!L29*gestor!F29,""),"")</f>
        <v>5000</v>
      </c>
      <c r="K16" s="65">
        <f>IF(ISNA(AV16),gestor!J29*gestor!F29,"")</f>
        <v>0</v>
      </c>
      <c r="L16" s="111">
        <f>gestor!M29</f>
        <v>0</v>
      </c>
      <c r="AV16" s="68" t="e">
        <f>LOOKUP(2^15,SEARCH(Listas!$M$39:$M$43,E16),Listas!$M$39:$M$43)</f>
        <v>#N/A</v>
      </c>
      <c r="AW16" s="68" t="e">
        <f>LOOKUP(2^15,SEARCH(Listas!$N$39:$N$42,E16),Listas!$N$39:$N$42)</f>
        <v>#N/A</v>
      </c>
      <c r="AX16" s="68" t="e">
        <f>LOOKUP(2^15,SEARCH(Listas!$L$39:$L$68,F16),Listas!$L$39:$L$68)</f>
        <v>#N/A</v>
      </c>
    </row>
    <row r="17" spans="1:50" s="40" customFormat="1" ht="51" x14ac:dyDescent="0.15">
      <c r="A17" s="39">
        <f>gestor!D30</f>
        <v>51</v>
      </c>
      <c r="B17" s="39">
        <f>gestor!AB30</f>
        <v>0</v>
      </c>
      <c r="C17" s="39">
        <f>gestor!P30</f>
        <v>0</v>
      </c>
      <c r="D17" s="67" t="str">
        <f>gestor!A30</f>
        <v>20 VIGAS EM AÇO SENDO 5 VIGAS COM 3.80 MTS X 40CM ALT X 15 CM LARG,3  VIGAS EM AÇO 4.10 MTS X 40CM ALT X 15CM LARG. 8 VIGAS EM AÇO 3.60MTS X 40CM ALT X 15CM LARG , 4 VIGAS 3.60 MTS X 40CM ALT X 15CM LARG PESO APROX.5.500KG (Ref.: 20682)</v>
      </c>
      <c r="E17" s="80">
        <f>gestor!AD30</f>
        <v>0</v>
      </c>
      <c r="F17" s="39" t="str">
        <f>CONCATENATE(gestor!Q30," | ",TEXT(gestor!O30,"R$0.0,00"))</f>
        <v xml:space="preserve"> | R$00,00</v>
      </c>
      <c r="G17" s="39">
        <f>gestor!T30</f>
        <v>20682</v>
      </c>
      <c r="H17" s="39" t="str">
        <f>gestor!C30</f>
        <v>SÃO PAULO , SP</v>
      </c>
      <c r="I17" s="65">
        <f>IF(ISNA(AV17),gestor!K30*gestor!F30,"")</f>
        <v>19800</v>
      </c>
      <c r="J17" s="100">
        <f>IF(ISNA(AV17),IF(gestor!L30*gestor!F30&lt;999999999999,gestor!L30*gestor!F30,""),"")</f>
        <v>55000</v>
      </c>
      <c r="K17" s="65">
        <f>IF(ISNA(AV17),gestor!J30*gestor!F30,"")</f>
        <v>0</v>
      </c>
      <c r="L17" s="111">
        <f>gestor!M30</f>
        <v>0</v>
      </c>
      <c r="AV17" s="68" t="e">
        <f>LOOKUP(2^15,SEARCH(Listas!$M$39:$M$43,E17),Listas!$M$39:$M$43)</f>
        <v>#N/A</v>
      </c>
      <c r="AW17" s="68" t="e">
        <f>LOOKUP(2^15,SEARCH(Listas!$N$39:$N$42,E17),Listas!$N$39:$N$42)</f>
        <v>#N/A</v>
      </c>
      <c r="AX17" s="68" t="e">
        <f>LOOKUP(2^15,SEARCH(Listas!$L$39:$L$68,F17),Listas!$L$39:$L$68)</f>
        <v>#N/A</v>
      </c>
    </row>
    <row r="18" spans="1:50" s="40" customFormat="1" ht="25.5" x14ac:dyDescent="0.15">
      <c r="A18" s="39">
        <f>gestor!D31</f>
        <v>52</v>
      </c>
      <c r="B18" s="39">
        <f>gestor!AB31</f>
        <v>0</v>
      </c>
      <c r="C18" s="39">
        <f>gestor!P31</f>
        <v>0</v>
      </c>
      <c r="D18" s="67" t="str">
        <f>gestor!A31</f>
        <v>14 VIGAS EM AÇO COM 5,95 MTS X 28 CM ALTURA X 15 CM LARGURA (PESO APROX 1900 KG) (Ref.: 20667)</v>
      </c>
      <c r="E18" s="80">
        <f>gestor!AD31</f>
        <v>0</v>
      </c>
      <c r="F18" s="39" t="str">
        <f>CONCATENATE(gestor!Q31," | ",TEXT(gestor!O31,"R$0.0,00"))</f>
        <v xml:space="preserve"> | R$00,00</v>
      </c>
      <c r="G18" s="39">
        <f>gestor!T31</f>
        <v>20667</v>
      </c>
      <c r="H18" s="39" t="str">
        <f>gestor!C31</f>
        <v>SÃO PAULO , SP</v>
      </c>
      <c r="I18" s="65">
        <f>IF(ISNA(AV18),gestor!K31*gestor!F31,"")</f>
        <v>6800</v>
      </c>
      <c r="J18" s="100">
        <f>IF(ISNA(AV18),IF(gestor!L31*gestor!F31&lt;999999999999,gestor!L31*gestor!F31,""),"")</f>
        <v>20000</v>
      </c>
      <c r="K18" s="65">
        <f>IF(ISNA(AV18),gestor!J31*gestor!F31,"")</f>
        <v>0</v>
      </c>
      <c r="L18" s="111">
        <f>gestor!M31</f>
        <v>0</v>
      </c>
      <c r="AV18" s="68" t="e">
        <f>LOOKUP(2^15,SEARCH(Listas!$M$39:$M$43,E18),Listas!$M$39:$M$43)</f>
        <v>#N/A</v>
      </c>
      <c r="AW18" s="68" t="e">
        <f>LOOKUP(2^15,SEARCH(Listas!$N$39:$N$42,E18),Listas!$N$39:$N$42)</f>
        <v>#N/A</v>
      </c>
      <c r="AX18" s="68" t="e">
        <f>LOOKUP(2^15,SEARCH(Listas!$L$39:$L$68,F18),Listas!$L$39:$L$68)</f>
        <v>#N/A</v>
      </c>
    </row>
    <row r="19" spans="1:50" s="40" customFormat="1" ht="18" x14ac:dyDescent="0.15">
      <c r="A19" s="39">
        <f>gestor!D32</f>
        <v>53</v>
      </c>
      <c r="B19" s="39">
        <f>gestor!AB32</f>
        <v>0</v>
      </c>
      <c r="C19" s="39">
        <f>gestor!P32</f>
        <v>0</v>
      </c>
      <c r="D19" s="67" t="str">
        <f>gestor!A32</f>
        <v>2 DISJUNTORES A VACUO ABB -VD4  (Ref.: 20838)</v>
      </c>
      <c r="E19" s="80">
        <f>gestor!AD32</f>
        <v>0</v>
      </c>
      <c r="F19" s="39" t="str">
        <f>CONCATENATE(gestor!Q32," | ",TEXT(gestor!O32,"R$0.0,00"))</f>
        <v xml:space="preserve"> | R$00,00</v>
      </c>
      <c r="G19" s="39">
        <f>gestor!T32</f>
        <v>20838</v>
      </c>
      <c r="H19" s="39" t="str">
        <f>gestor!C32</f>
        <v>SÃO PAULO , SP</v>
      </c>
      <c r="I19" s="65">
        <f>IF(ISNA(AV19),gestor!K32*gestor!F32,"")</f>
        <v>7000</v>
      </c>
      <c r="J19" s="100">
        <f>IF(ISNA(AV19),IF(gestor!L32*gestor!F32&lt;999999999999,gestor!L32*gestor!F32,""),"")</f>
        <v>25000</v>
      </c>
      <c r="K19" s="65">
        <f>IF(ISNA(AV19),gestor!J32*gestor!F32,"")</f>
        <v>0</v>
      </c>
      <c r="L19" s="111">
        <f>gestor!M32</f>
        <v>0</v>
      </c>
      <c r="AV19" s="68" t="e">
        <f>LOOKUP(2^15,SEARCH(Listas!$M$39:$M$43,E19),Listas!$M$39:$M$43)</f>
        <v>#N/A</v>
      </c>
      <c r="AW19" s="68" t="e">
        <f>LOOKUP(2^15,SEARCH(Listas!$N$39:$N$42,E19),Listas!$N$39:$N$42)</f>
        <v>#N/A</v>
      </c>
      <c r="AX19" s="68" t="e">
        <f>LOOKUP(2^15,SEARCH(Listas!$L$39:$L$68,F19),Listas!$L$39:$L$68)</f>
        <v>#N/A</v>
      </c>
    </row>
    <row r="20" spans="1:50" s="40" customFormat="1" ht="18" x14ac:dyDescent="0.15">
      <c r="A20" s="39">
        <f>gestor!D33</f>
        <v>54</v>
      </c>
      <c r="B20" s="39">
        <f>gestor!AB33</f>
        <v>0</v>
      </c>
      <c r="C20" s="39">
        <f>gestor!P33</f>
        <v>0</v>
      </c>
      <c r="D20" s="67" t="str">
        <f>gestor!A33</f>
        <v>TURBIDÍMETRO TB 1000P COM MALETA E ACESSÓRIOS  (Ref.: 20837)</v>
      </c>
      <c r="E20" s="80">
        <f>gestor!AD33</f>
        <v>0</v>
      </c>
      <c r="F20" s="39" t="str">
        <f>CONCATENATE(gestor!Q33," | ",TEXT(gestor!O33,"R$0.0,00"))</f>
        <v xml:space="preserve"> | R$00,00</v>
      </c>
      <c r="G20" s="39">
        <f>gestor!T33</f>
        <v>20837</v>
      </c>
      <c r="H20" s="39" t="str">
        <f>gestor!C33</f>
        <v>SÃO PAULO , SP</v>
      </c>
      <c r="I20" s="65">
        <f>IF(ISNA(AV20),gestor!K33*gestor!F33,"")</f>
        <v>2200</v>
      </c>
      <c r="J20" s="100">
        <f>IF(ISNA(AV20),IF(gestor!L33*gestor!F33&lt;999999999999,gestor!L33*gestor!F33,""),"")</f>
        <v>5000</v>
      </c>
      <c r="K20" s="65">
        <f>IF(ISNA(AV20),gestor!J33*gestor!F33,"")</f>
        <v>0</v>
      </c>
      <c r="L20" s="111">
        <f>gestor!M33</f>
        <v>0</v>
      </c>
      <c r="AV20" s="68" t="e">
        <f>LOOKUP(2^15,SEARCH(Listas!$M$39:$M$43,E20),Listas!$M$39:$M$43)</f>
        <v>#N/A</v>
      </c>
      <c r="AW20" s="68" t="e">
        <f>LOOKUP(2^15,SEARCH(Listas!$N$39:$N$42,E20),Listas!$N$39:$N$42)</f>
        <v>#N/A</v>
      </c>
      <c r="AX20" s="68" t="e">
        <f>LOOKUP(2^15,SEARCH(Listas!$L$39:$L$68,F20),Listas!$L$39:$L$68)</f>
        <v>#N/A</v>
      </c>
    </row>
    <row r="21" spans="1:50" s="40" customFormat="1" ht="25.5" x14ac:dyDescent="0.15">
      <c r="A21" s="39">
        <f>gestor!D34</f>
        <v>80</v>
      </c>
      <c r="B21" s="39">
        <f>gestor!AB34</f>
        <v>0</v>
      </c>
      <c r="C21" s="39">
        <f>gestor!P34</f>
        <v>0</v>
      </c>
      <c r="D21" s="67" t="str">
        <f>gestor!A34</f>
        <v>ROBO INDUSTRIAL ,  MARCA FANUC, MODELO S420F COM PAINEL  (Ref.: 20697)</v>
      </c>
      <c r="E21" s="80">
        <f>gestor!AD34</f>
        <v>0</v>
      </c>
      <c r="F21" s="39" t="str">
        <f>CONCATENATE(gestor!Q34," | ",TEXT(gestor!O34,"R$0.0,00"))</f>
        <v xml:space="preserve"> | R$00,00</v>
      </c>
      <c r="G21" s="39">
        <f>gestor!T34</f>
        <v>20697</v>
      </c>
      <c r="H21" s="39" t="str">
        <f>gestor!C34</f>
        <v xml:space="preserve">SÃO PAULO , SP </v>
      </c>
      <c r="I21" s="65">
        <f>IF(ISNA(AV21),gestor!K34*gestor!F34,"")</f>
        <v>18000</v>
      </c>
      <c r="J21" s="100">
        <f>IF(ISNA(AV21),IF(gestor!L34*gestor!F34&lt;999999999999,gestor!L34*gestor!F34,""),"")</f>
        <v>35000</v>
      </c>
      <c r="K21" s="65">
        <f>IF(ISNA(AV21),gestor!J34*gestor!F34,"")</f>
        <v>0</v>
      </c>
      <c r="L21" s="111">
        <f>gestor!M34</f>
        <v>0</v>
      </c>
      <c r="AV21" s="68" t="e">
        <f>LOOKUP(2^15,SEARCH(Listas!$M$39:$M$43,E21),Listas!$M$39:$M$43)</f>
        <v>#N/A</v>
      </c>
      <c r="AW21" s="68" t="e">
        <f>LOOKUP(2^15,SEARCH(Listas!$N$39:$N$42,E21),Listas!$N$39:$N$42)</f>
        <v>#N/A</v>
      </c>
      <c r="AX21" s="68" t="e">
        <f>LOOKUP(2^15,SEARCH(Listas!$L$39:$L$68,F21),Listas!$L$39:$L$68)</f>
        <v>#N/A</v>
      </c>
    </row>
    <row r="22" spans="1:50" s="40" customFormat="1" ht="18" x14ac:dyDescent="0.15">
      <c r="A22" s="39">
        <f>gestor!D35</f>
        <v>81</v>
      </c>
      <c r="B22" s="39">
        <f>gestor!AB35</f>
        <v>0</v>
      </c>
      <c r="C22" s="39">
        <f>gestor!P35</f>
        <v>0</v>
      </c>
      <c r="D22" s="67" t="str">
        <f>gestor!A35</f>
        <v>ROBO FANUC S420W COM PAINEL  (Ref.: 20698)</v>
      </c>
      <c r="E22" s="80">
        <f>gestor!AD35</f>
        <v>0</v>
      </c>
      <c r="F22" s="39" t="str">
        <f>CONCATENATE(gestor!Q35," | ",TEXT(gestor!O35,"R$0.0,00"))</f>
        <v xml:space="preserve"> | R$00,00</v>
      </c>
      <c r="G22" s="39">
        <f>gestor!T35</f>
        <v>20698</v>
      </c>
      <c r="H22" s="39" t="str">
        <f>gestor!C35</f>
        <v xml:space="preserve">SÃO PAULO , SP </v>
      </c>
      <c r="I22" s="65">
        <f>IF(ISNA(AV22),gestor!K35*gestor!F35,"")</f>
        <v>18000</v>
      </c>
      <c r="J22" s="100">
        <f>IF(ISNA(AV22),IF(gestor!L35*gestor!F35&lt;999999999999,gestor!L35*gestor!F35,""),"")</f>
        <v>35000</v>
      </c>
      <c r="K22" s="65">
        <f>IF(ISNA(AV22),gestor!J35*gestor!F35,"")</f>
        <v>500</v>
      </c>
      <c r="L22" s="111">
        <f>gestor!M35</f>
        <v>0</v>
      </c>
      <c r="AV22" s="68" t="e">
        <f>LOOKUP(2^15,SEARCH(Listas!$M$39:$M$43,E22),Listas!$M$39:$M$43)</f>
        <v>#N/A</v>
      </c>
      <c r="AW22" s="68" t="e">
        <f>LOOKUP(2^15,SEARCH(Listas!$N$39:$N$42,E22),Listas!$N$39:$N$42)</f>
        <v>#N/A</v>
      </c>
      <c r="AX22" s="68" t="e">
        <f>LOOKUP(2^15,SEARCH(Listas!$L$39:$L$68,F22),Listas!$L$39:$L$68)</f>
        <v>#N/A</v>
      </c>
    </row>
    <row r="23" spans="1:50" s="40" customFormat="1" ht="51" x14ac:dyDescent="0.15">
      <c r="A23" s="39">
        <f>gestor!D36</f>
        <v>82</v>
      </c>
      <c r="B23" s="39">
        <f>gestor!AB36</f>
        <v>0</v>
      </c>
      <c r="C23" s="39">
        <f>gestor!P36</f>
        <v>0</v>
      </c>
      <c r="D23" s="67" t="str">
        <f>gestor!A36</f>
        <v>CONJUNTO ALTO VÁCUO EDWARDS  COMPOSTO BOMBA A VÁCUO EDWARDS E1M80 USADA + BOMBA A VÁCUO (HOOTS) EDWARDS BOOSTER EH 2600 USADO +BOMBA EDWARDS STOKES VACUUM USADA (Ref.: 20762+20761+20770)</v>
      </c>
      <c r="E23" s="80">
        <f>gestor!AD36</f>
        <v>0</v>
      </c>
      <c r="F23" s="39" t="str">
        <f>CONCATENATE(gestor!Q36," | ",TEXT(gestor!O36,"R$0.0,00"))</f>
        <v xml:space="preserve"> | R$00,00</v>
      </c>
      <c r="G23" s="39" t="str">
        <f>gestor!T36</f>
        <v>20762+20761+20770</v>
      </c>
      <c r="H23" s="39" t="str">
        <f>gestor!C36</f>
        <v>SÃO PAULO , SP</v>
      </c>
      <c r="I23" s="65">
        <f>IF(ISNA(AV23),gestor!K36*gestor!F36,"")</f>
        <v>22500</v>
      </c>
      <c r="J23" s="100">
        <f>IF(ISNA(AV23),IF(gestor!L36*gestor!F36&lt;999999999999,gestor!L36*gestor!F36,""),"")</f>
        <v>65000</v>
      </c>
      <c r="K23" s="65">
        <f>IF(ISNA(AV23),gestor!J36*gestor!F36,"")</f>
        <v>0</v>
      </c>
      <c r="L23" s="111">
        <f>gestor!M36</f>
        <v>0</v>
      </c>
      <c r="AV23" s="68" t="e">
        <f>LOOKUP(2^15,SEARCH(Listas!$M$39:$M$43,E23),Listas!$M$39:$M$43)</f>
        <v>#N/A</v>
      </c>
      <c r="AW23" s="68" t="e">
        <f>LOOKUP(2^15,SEARCH(Listas!$N$39:$N$42,E23),Listas!$N$39:$N$42)</f>
        <v>#N/A</v>
      </c>
      <c r="AX23" s="68" t="e">
        <f>LOOKUP(2^15,SEARCH(Listas!$L$39:$L$68,F23),Listas!$L$39:$L$68)</f>
        <v>#N/A</v>
      </c>
    </row>
    <row r="24" spans="1:50" s="40" customFormat="1" ht="12.75" x14ac:dyDescent="0.15">
      <c r="A24" s="39" t="e">
        <f>gestor!D37</f>
        <v>#REF!</v>
      </c>
      <c r="B24" s="39" t="e">
        <f>gestor!AB37</f>
        <v>#REF!</v>
      </c>
      <c r="C24" s="39">
        <f>gestor!P37</f>
        <v>0</v>
      </c>
      <c r="D24" s="67" t="e">
        <f>gestor!A37</f>
        <v>#REF!</v>
      </c>
      <c r="E24" s="80" t="e">
        <f>gestor!AD37</f>
        <v>#REF!</v>
      </c>
      <c r="F24" s="39" t="str">
        <f>CONCATENATE(gestor!Q37," | ",TEXT(gestor!O37,"R$0.0,00"))</f>
        <v xml:space="preserve"> | R$00,00</v>
      </c>
      <c r="G24" s="39" t="e">
        <f>gestor!T37</f>
        <v>#REF!</v>
      </c>
      <c r="H24" s="39" t="e">
        <f>gestor!C37</f>
        <v>#REF!</v>
      </c>
      <c r="I24" s="65" t="e">
        <f>IF(ISNA(AV24),gestor!K37*gestor!F37,"")</f>
        <v>#REF!</v>
      </c>
      <c r="J24" s="100" t="e">
        <f>IF(ISNA(AV24),IF(gestor!L37*gestor!F37&lt;999999999999,gestor!L37*gestor!F37,""),"")</f>
        <v>#REF!</v>
      </c>
      <c r="K24" s="65" t="e">
        <f>IF(ISNA(AV24),gestor!J37*gestor!F37,"")</f>
        <v>#REF!</v>
      </c>
      <c r="L24" s="111" t="e">
        <f>gestor!M37</f>
        <v>#REF!</v>
      </c>
      <c r="AV24" s="68" t="e">
        <f>LOOKUP(2^15,SEARCH(Listas!$M$39:$M$43,E24),Listas!$M$39:$M$43)</f>
        <v>#N/A</v>
      </c>
      <c r="AW24" s="68" t="e">
        <f>LOOKUP(2^15,SEARCH(Listas!$N$39:$N$42,E24),Listas!$N$39:$N$42)</f>
        <v>#N/A</v>
      </c>
      <c r="AX24" s="68" t="e">
        <f>LOOKUP(2^15,SEARCH(Listas!$L$39:$L$68,F24),Listas!$L$39:$L$68)</f>
        <v>#N/A</v>
      </c>
    </row>
    <row r="25" spans="1:50" s="40" customFormat="1" ht="18" x14ac:dyDescent="0.15">
      <c r="A25" s="39">
        <f>gestor!D38</f>
        <v>84</v>
      </c>
      <c r="B25" s="39">
        <f>gestor!AB38</f>
        <v>0</v>
      </c>
      <c r="C25" s="39">
        <f>gestor!P38</f>
        <v>0</v>
      </c>
      <c r="D25" s="67" t="str">
        <f>gestor!A38</f>
        <v>TORNO MECÂNICO IMOR USADO (Ref.: SRN34)</v>
      </c>
      <c r="E25" s="80">
        <f>gestor!AD38</f>
        <v>0</v>
      </c>
      <c r="F25" s="39" t="str">
        <f>CONCATENATE(gestor!Q38," | ",TEXT(gestor!O38,"R$0.0,00"))</f>
        <v xml:space="preserve"> | R$00,00</v>
      </c>
      <c r="G25" s="39" t="str">
        <f>gestor!T38</f>
        <v>SRN34</v>
      </c>
      <c r="H25" s="39" t="str">
        <f>gestor!C38</f>
        <v>SÃO PAULO , SP</v>
      </c>
      <c r="I25" s="65">
        <f>IF(ISNA(AV25),gestor!K38*gestor!F38,"")</f>
        <v>13950</v>
      </c>
      <c r="J25" s="100">
        <f>IF(ISNA(AV25),IF(gestor!L38*gestor!F38&lt;999999999999,gestor!L38*gestor!F38,""),"")</f>
        <v>24000</v>
      </c>
      <c r="K25" s="65">
        <f>IF(ISNA(AV25),gestor!J38*gestor!F38,"")</f>
        <v>0</v>
      </c>
      <c r="L25" s="111">
        <f>gestor!M38</f>
        <v>0</v>
      </c>
      <c r="AV25" s="68" t="e">
        <f>LOOKUP(2^15,SEARCH(Listas!$M$39:$M$43,E25),Listas!$M$39:$M$43)</f>
        <v>#N/A</v>
      </c>
      <c r="AW25" s="68" t="e">
        <f>LOOKUP(2^15,SEARCH(Listas!$N$39:$N$42,E25),Listas!$N$39:$N$42)</f>
        <v>#N/A</v>
      </c>
      <c r="AX25" s="68" t="e">
        <f>LOOKUP(2^15,SEARCH(Listas!$L$39:$L$68,F25),Listas!$L$39:$L$68)</f>
        <v>#N/A</v>
      </c>
    </row>
    <row r="26" spans="1:50" s="40" customFormat="1" ht="18" x14ac:dyDescent="0.15">
      <c r="A26" s="39">
        <f>gestor!D39</f>
        <v>85</v>
      </c>
      <c r="B26" s="39">
        <f>gestor!AB39</f>
        <v>0</v>
      </c>
      <c r="C26" s="39">
        <f>gestor!P39</f>
        <v>0</v>
      </c>
      <c r="D26" s="67" t="str">
        <f>gestor!A39</f>
        <v>FREZADOR DECKEL USADA (Ref.: SRN35 )</v>
      </c>
      <c r="E26" s="80">
        <f>gestor!AD39</f>
        <v>0</v>
      </c>
      <c r="F26" s="39" t="str">
        <f>CONCATENATE(gestor!Q39," | ",TEXT(gestor!O39,"R$0.0,00"))</f>
        <v xml:space="preserve"> | R$00,00</v>
      </c>
      <c r="G26" s="39" t="str">
        <f>gestor!T39</f>
        <v xml:space="preserve">SRN35 </v>
      </c>
      <c r="H26" s="39" t="str">
        <f>gestor!C39</f>
        <v>SÃO PAULO , SP</v>
      </c>
      <c r="I26" s="65">
        <f>IF(ISNA(AV26),gestor!K39*gestor!F39,"")</f>
        <v>6500</v>
      </c>
      <c r="J26" s="100">
        <f>IF(ISNA(AV26),IF(gestor!L39*gestor!F39&lt;999999999999,gestor!L39*gestor!F39,""),"")</f>
        <v>13500</v>
      </c>
      <c r="K26" s="65">
        <f>IF(ISNA(AV26),gestor!J39*gestor!F39,"")</f>
        <v>0</v>
      </c>
      <c r="L26" s="111">
        <f>gestor!M39</f>
        <v>0</v>
      </c>
      <c r="AV26" s="68" t="e">
        <f>LOOKUP(2^15,SEARCH(Listas!$M$39:$M$43,E26),Listas!$M$39:$M$43)</f>
        <v>#N/A</v>
      </c>
      <c r="AW26" s="68" t="e">
        <f>LOOKUP(2^15,SEARCH(Listas!$N$39:$N$42,E26),Listas!$N$39:$N$42)</f>
        <v>#N/A</v>
      </c>
      <c r="AX26" s="68" t="e">
        <f>LOOKUP(2^15,SEARCH(Listas!$L$39:$L$68,F26),Listas!$L$39:$L$68)</f>
        <v>#N/A</v>
      </c>
    </row>
    <row r="27" spans="1:50" s="40" customFormat="1" ht="25.5" x14ac:dyDescent="0.15">
      <c r="A27" s="39">
        <f>gestor!D40</f>
        <v>86</v>
      </c>
      <c r="B27" s="39">
        <f>gestor!AB40</f>
        <v>0</v>
      </c>
      <c r="C27" s="39">
        <f>gestor!P40</f>
        <v>0</v>
      </c>
      <c r="D27" s="67" t="str">
        <f>gestor!A40</f>
        <v>ROTULADORA AUTOMÁTICA TUDELA CAP 4000/H COM ESTEIRA TRANSPORTADORA (Ref.: SB3904)</v>
      </c>
      <c r="E27" s="80">
        <f>gestor!AD40</f>
        <v>0</v>
      </c>
      <c r="F27" s="39" t="str">
        <f>CONCATENATE(gestor!Q40," | ",TEXT(gestor!O40,"R$0.0,00"))</f>
        <v xml:space="preserve"> | R$00,00</v>
      </c>
      <c r="G27" s="39" t="str">
        <f>gestor!T40</f>
        <v>SB3904</v>
      </c>
      <c r="H27" s="39" t="str">
        <f>gestor!C40</f>
        <v>SÃO PAULO , SP</v>
      </c>
      <c r="I27" s="65">
        <f>IF(ISNA(AV27),gestor!K40*gestor!F40,"")</f>
        <v>13000</v>
      </c>
      <c r="J27" s="100">
        <f>IF(ISNA(AV27),IF(gestor!L40*gestor!F40&lt;999999999999,gestor!L40*gestor!F40,""),"")</f>
        <v>25000</v>
      </c>
      <c r="K27" s="65">
        <f>IF(ISNA(AV27),gestor!J40*gestor!F40,"")</f>
        <v>0</v>
      </c>
      <c r="L27" s="111">
        <f>gestor!M40</f>
        <v>0</v>
      </c>
      <c r="AV27" s="68" t="e">
        <f>LOOKUP(2^15,SEARCH(Listas!$M$39:$M$43,E27),Listas!$M$39:$M$43)</f>
        <v>#N/A</v>
      </c>
      <c r="AW27" s="68" t="e">
        <f>LOOKUP(2^15,SEARCH(Listas!$N$39:$N$42,E27),Listas!$N$39:$N$42)</f>
        <v>#N/A</v>
      </c>
      <c r="AX27" s="68" t="e">
        <f>LOOKUP(2^15,SEARCH(Listas!$L$39:$L$68,F27),Listas!$L$39:$L$68)</f>
        <v>#N/A</v>
      </c>
    </row>
    <row r="28" spans="1:50" s="40" customFormat="1" ht="25.5" x14ac:dyDescent="0.15">
      <c r="A28" s="39">
        <f>gestor!D41</f>
        <v>87</v>
      </c>
      <c r="B28" s="39">
        <f>gestor!AB41</f>
        <v>0</v>
      </c>
      <c r="C28" s="39">
        <f>gestor!P41</f>
        <v>0</v>
      </c>
      <c r="D28" s="67" t="str">
        <f>gestor!A41</f>
        <v>CALDEIRA TENGE SDE 350/12 - 350 KG/H, ANO 2007  (Ref.: 20767 - LTH 86)</v>
      </c>
      <c r="E28" s="80">
        <f>gestor!AD41</f>
        <v>0</v>
      </c>
      <c r="F28" s="39" t="str">
        <f>CONCATENATE(gestor!Q41," | ",TEXT(gestor!O41,"R$0.0,00"))</f>
        <v xml:space="preserve"> | R$00,00</v>
      </c>
      <c r="G28" s="39" t="str">
        <f>gestor!T41</f>
        <v>20767 - LTH 86</v>
      </c>
      <c r="H28" s="39" t="str">
        <f>gestor!C41</f>
        <v>SÃO PAULO , SP</v>
      </c>
      <c r="I28" s="65">
        <f>IF(ISNA(AV28),gestor!K41*gestor!F41,"")</f>
        <v>5600</v>
      </c>
      <c r="J28" s="100">
        <f>IF(ISNA(AV28),IF(gestor!L41*gestor!F41&lt;999999999999,gestor!L41*gestor!F41,""),"")</f>
        <v>12000</v>
      </c>
      <c r="K28" s="65">
        <f>IF(ISNA(AV28),gestor!J41*gestor!F41,"")</f>
        <v>0</v>
      </c>
      <c r="L28" s="111">
        <f>gestor!M41</f>
        <v>0</v>
      </c>
      <c r="AV28" s="68" t="e">
        <f>LOOKUP(2^15,SEARCH(Listas!$M$39:$M$43,E28),Listas!$M$39:$M$43)</f>
        <v>#N/A</v>
      </c>
      <c r="AW28" s="68" t="e">
        <f>LOOKUP(2^15,SEARCH(Listas!$N$39:$N$42,E28),Listas!$N$39:$N$42)</f>
        <v>#N/A</v>
      </c>
      <c r="AX28" s="68" t="e">
        <f>LOOKUP(2^15,SEARCH(Listas!$L$39:$L$68,F28),Listas!$L$39:$L$68)</f>
        <v>#N/A</v>
      </c>
    </row>
    <row r="29" spans="1:50" s="40" customFormat="1" ht="18" x14ac:dyDescent="0.15">
      <c r="A29" s="39">
        <f>gestor!D42</f>
        <v>89</v>
      </c>
      <c r="B29" s="39">
        <f>gestor!AB42</f>
        <v>0</v>
      </c>
      <c r="C29" s="39">
        <f>gestor!P42</f>
        <v>0</v>
      </c>
      <c r="D29" s="67" t="str">
        <f>gestor!A42</f>
        <v>PAINEL ELETRICO EM INOX COM INVERSORES USADO (Ref.: 20755)</v>
      </c>
      <c r="E29" s="80">
        <f>gestor!AD42</f>
        <v>0</v>
      </c>
      <c r="F29" s="39" t="str">
        <f>CONCATENATE(gestor!Q42," | ",TEXT(gestor!O42,"R$0.0,00"))</f>
        <v xml:space="preserve"> | R$00,00</v>
      </c>
      <c r="G29" s="39">
        <f>gestor!T42</f>
        <v>20755</v>
      </c>
      <c r="H29" s="39" t="str">
        <f>gestor!C42</f>
        <v>SÃO PAULO , SP</v>
      </c>
      <c r="I29" s="65">
        <f>IF(ISNA(AV29),gestor!K42*gestor!F42,"")</f>
        <v>4000</v>
      </c>
      <c r="J29" s="100">
        <f>IF(ISNA(AV29),IF(gestor!L42*gestor!F42&lt;999999999999,gestor!L42*gestor!F42,""),"")</f>
        <v>15000</v>
      </c>
      <c r="K29" s="65">
        <f>IF(ISNA(AV29),gestor!J42*gestor!F42,"")</f>
        <v>0</v>
      </c>
      <c r="L29" s="111">
        <f>gestor!M42</f>
        <v>0</v>
      </c>
      <c r="AV29" s="68" t="e">
        <f>LOOKUP(2^15,SEARCH(Listas!$M$39:$M$43,E29),Listas!$M$39:$M$43)</f>
        <v>#N/A</v>
      </c>
      <c r="AW29" s="68" t="e">
        <f>LOOKUP(2^15,SEARCH(Listas!$N$39:$N$42,E29),Listas!$N$39:$N$42)</f>
        <v>#N/A</v>
      </c>
      <c r="AX29" s="68" t="e">
        <f>LOOKUP(2^15,SEARCH(Listas!$L$39:$L$68,F29),Listas!$L$39:$L$68)</f>
        <v>#N/A</v>
      </c>
    </row>
    <row r="30" spans="1:50" s="40" customFormat="1" ht="25.5" x14ac:dyDescent="0.15">
      <c r="A30" s="39">
        <f>gestor!D43</f>
        <v>90</v>
      </c>
      <c r="B30" s="39">
        <f>gestor!AB43</f>
        <v>0</v>
      </c>
      <c r="C30" s="39">
        <f>gestor!P43</f>
        <v>0</v>
      </c>
      <c r="D30" s="67" t="str">
        <f>gestor!A43</f>
        <v>MAQUINAS PARA PINTURA VIÁRIA COM COMPRESSOR PEQUENO USADO (Ref.: 20749)</v>
      </c>
      <c r="E30" s="80">
        <f>gestor!AD43</f>
        <v>0</v>
      </c>
      <c r="F30" s="39" t="str">
        <f>CONCATENATE(gestor!Q43," | ",TEXT(gestor!O43,"R$0.0,00"))</f>
        <v xml:space="preserve"> | R$00,00</v>
      </c>
      <c r="G30" s="39">
        <f>gestor!T43</f>
        <v>20749</v>
      </c>
      <c r="H30" s="39" t="str">
        <f>gestor!C43</f>
        <v>SÃO PAULO , SP</v>
      </c>
      <c r="I30" s="65">
        <f>IF(ISNA(AV30),gestor!K43*gestor!F43,"")</f>
        <v>5700</v>
      </c>
      <c r="J30" s="100">
        <f>IF(ISNA(AV30),IF(gestor!L43*gestor!F43&lt;999999999999,gestor!L43*gestor!F43,""),"")</f>
        <v>12000</v>
      </c>
      <c r="K30" s="65">
        <f>IF(ISNA(AV30),gestor!J43*gestor!F43,"")</f>
        <v>0</v>
      </c>
      <c r="L30" s="111">
        <f>gestor!M43</f>
        <v>0</v>
      </c>
      <c r="AV30" s="68" t="e">
        <f>LOOKUP(2^15,SEARCH(Listas!$M$39:$M$43,E30),Listas!$M$39:$M$43)</f>
        <v>#N/A</v>
      </c>
      <c r="AW30" s="68" t="e">
        <f>LOOKUP(2^15,SEARCH(Listas!$N$39:$N$42,E30),Listas!$N$39:$N$42)</f>
        <v>#N/A</v>
      </c>
      <c r="AX30" s="68" t="e">
        <f>LOOKUP(2^15,SEARCH(Listas!$L$39:$L$68,F30),Listas!$L$39:$L$68)</f>
        <v>#N/A</v>
      </c>
    </row>
    <row r="31" spans="1:50" s="40" customFormat="1" ht="25.5" x14ac:dyDescent="0.15">
      <c r="A31" s="39">
        <f>gestor!D44</f>
        <v>91</v>
      </c>
      <c r="B31" s="39">
        <f>gestor!AB44</f>
        <v>0</v>
      </c>
      <c r="C31" s="39">
        <f>gestor!P44</f>
        <v>0</v>
      </c>
      <c r="D31" s="67" t="str">
        <f>gestor!A44</f>
        <v>MAQUINA PARA PINTURA VIÁRIA (MEIO FIO) YG250 CAUÊ USADO (Ref.: 20752)</v>
      </c>
      <c r="E31" s="80">
        <f>gestor!AD44</f>
        <v>0</v>
      </c>
      <c r="F31" s="39" t="str">
        <f>CONCATENATE(gestor!Q44," | ",TEXT(gestor!O44,"R$0.0,00"))</f>
        <v xml:space="preserve"> | R$00,00</v>
      </c>
      <c r="G31" s="39">
        <f>gestor!T44</f>
        <v>20752</v>
      </c>
      <c r="H31" s="39" t="str">
        <f>gestor!C44</f>
        <v>SÃO PAULO , SP</v>
      </c>
      <c r="I31" s="65">
        <f>IF(ISNA(AV31),gestor!K44*gestor!F44,"")</f>
        <v>17500</v>
      </c>
      <c r="J31" s="100">
        <f>IF(ISNA(AV31),IF(gestor!L44*gestor!F44&lt;999999999999,gestor!L44*gestor!F44,""),"")</f>
        <v>35000</v>
      </c>
      <c r="K31" s="65">
        <f>IF(ISNA(AV31),gestor!J44*gestor!F44,"")</f>
        <v>0</v>
      </c>
      <c r="L31" s="111">
        <f>gestor!M44</f>
        <v>0</v>
      </c>
      <c r="AV31" s="68" t="e">
        <f>LOOKUP(2^15,SEARCH(Listas!$M$39:$M$43,E31),Listas!$M$39:$M$43)</f>
        <v>#N/A</v>
      </c>
      <c r="AW31" s="68" t="e">
        <f>LOOKUP(2^15,SEARCH(Listas!$N$39:$N$42,E31),Listas!$N$39:$N$42)</f>
        <v>#N/A</v>
      </c>
      <c r="AX31" s="68" t="e">
        <f>LOOKUP(2^15,SEARCH(Listas!$L$39:$L$68,F31),Listas!$L$39:$L$68)</f>
        <v>#N/A</v>
      </c>
    </row>
    <row r="32" spans="1:50" s="40" customFormat="1" ht="12.75" x14ac:dyDescent="0.15">
      <c r="A32" s="39" t="e">
        <f>gestor!D45</f>
        <v>#REF!</v>
      </c>
      <c r="B32" s="39" t="e">
        <f>gestor!AB45</f>
        <v>#REF!</v>
      </c>
      <c r="C32" s="39">
        <f>gestor!P45</f>
        <v>0</v>
      </c>
      <c r="D32" s="67" t="e">
        <f>gestor!A45</f>
        <v>#REF!</v>
      </c>
      <c r="E32" s="80" t="e">
        <f>gestor!AD45</f>
        <v>#REF!</v>
      </c>
      <c r="F32" s="39" t="str">
        <f>CONCATENATE(gestor!Q45," | ",TEXT(gestor!O45,"R$0.0,00"))</f>
        <v xml:space="preserve"> | R$00,00</v>
      </c>
      <c r="G32" s="39" t="e">
        <f>gestor!T45</f>
        <v>#REF!</v>
      </c>
      <c r="H32" s="39" t="e">
        <f>gestor!C45</f>
        <v>#REF!</v>
      </c>
      <c r="I32" s="65" t="e">
        <f>IF(ISNA(AV32),gestor!K45*gestor!F45,"")</f>
        <v>#REF!</v>
      </c>
      <c r="J32" s="100" t="e">
        <f>IF(ISNA(AV32),IF(gestor!L45*gestor!F45&lt;999999999999,gestor!L45*gestor!F45,""),"")</f>
        <v>#REF!</v>
      </c>
      <c r="K32" s="65" t="e">
        <f>IF(ISNA(AV32),gestor!J45*gestor!F45,"")</f>
        <v>#REF!</v>
      </c>
      <c r="L32" s="111" t="e">
        <f>gestor!M45</f>
        <v>#REF!</v>
      </c>
      <c r="AV32" s="68" t="e">
        <f>LOOKUP(2^15,SEARCH(Listas!$M$39:$M$43,E32),Listas!$M$39:$M$43)</f>
        <v>#N/A</v>
      </c>
      <c r="AW32" s="68" t="e">
        <f>LOOKUP(2^15,SEARCH(Listas!$N$39:$N$42,E32),Listas!$N$39:$N$42)</f>
        <v>#N/A</v>
      </c>
      <c r="AX32" s="68" t="e">
        <f>LOOKUP(2^15,SEARCH(Listas!$L$39:$L$68,F32),Listas!$L$39:$L$68)</f>
        <v>#N/A</v>
      </c>
    </row>
    <row r="33" spans="1:49" x14ac:dyDescent="0.25">
      <c r="A33" s="112"/>
      <c r="B33" s="112"/>
      <c r="C33" s="112"/>
      <c r="D33" s="112"/>
      <c r="E33" s="112"/>
      <c r="F33" s="112"/>
      <c r="G33" s="112"/>
      <c r="H33" s="112"/>
      <c r="I33" s="113" t="e">
        <f>SUM(I3:I32)</f>
        <v>#REF!</v>
      </c>
      <c r="J33" s="113" t="e">
        <f>SUM(J3:J32)</f>
        <v>#REF!</v>
      </c>
      <c r="K33" s="113" t="e">
        <f>SUM(K3:K32)</f>
        <v>#REF!</v>
      </c>
      <c r="L33" s="113" t="e">
        <f>SUM(L3:L32)</f>
        <v>#REF!</v>
      </c>
      <c r="AV33" s="69"/>
      <c r="AW33" s="69"/>
    </row>
    <row r="34" spans="1:49" x14ac:dyDescent="0.25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AV34" s="69"/>
      <c r="AW34" s="69"/>
    </row>
  </sheetData>
  <sheetProtection selectLockedCells="1" selectUnlockedCells="1"/>
  <customSheetViews>
    <customSheetView guid="{E9DEEEE9-743B-404E-83B5-52FD3275E9D1}" showAutoFilter="1">
      <pane ySplit="2" topLeftCell="A3" activePane="bottomLeft" state="frozen"/>
      <selection pane="bottomLeft" activeCell="M3" sqref="M3"/>
      <pageMargins left="0.511811024" right="0.511811024" top="0.78740157499999996" bottom="0.78740157499999996" header="0.31496062000000002" footer="0.31496062000000002"/>
      <autoFilter ref="A2:M30" xr:uid="{71EA08A9-F3BF-4A87-952D-0F8E9DC29B09}"/>
    </customSheetView>
    <customSheetView guid="{82845228-4D73-4B84-B398-1E5BE563E043}" showGridLines="0" state="hidden">
      <pane ySplit="2" topLeftCell="A3" activePane="bottomLeft" state="frozen"/>
      <selection pane="bottomLeft" activeCell="A3" sqref="A3"/>
    </customSheetView>
  </customSheetViews>
  <mergeCells count="1">
    <mergeCell ref="A1:L1"/>
  </mergeCells>
  <conditionalFormatting sqref="A3:L32">
    <cfRule type="expression" dxfId="425" priority="697" stopIfTrue="1">
      <formula>$AV3:$AV48&lt;&gt;"#N/D"</formula>
    </cfRule>
    <cfRule type="expression" dxfId="424" priority="698" stopIfTrue="1">
      <formula>$AW3:$AW48&lt;&gt;"#N/D"</formula>
    </cfRule>
    <cfRule type="expression" dxfId="423" priority="699" stopIfTrue="1">
      <formula>$AX3:$AX48&lt;&gt;"#N/D"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E18"/>
  <sheetViews>
    <sheetView zoomScale="70" zoomScaleNormal="70" workbookViewId="0">
      <selection activeCell="B14" sqref="B14:E14"/>
    </sheetView>
  </sheetViews>
  <sheetFormatPr defaultRowHeight="15" x14ac:dyDescent="0.25"/>
  <cols>
    <col min="2" max="2" width="26.7109375" customWidth="1"/>
    <col min="3" max="3" width="56.7109375" bestFit="1" customWidth="1"/>
    <col min="4" max="4" width="24.28515625" customWidth="1"/>
  </cols>
  <sheetData>
    <row r="2" spans="2:5" x14ac:dyDescent="0.25">
      <c r="B2" s="154" t="s">
        <v>136</v>
      </c>
      <c r="C2" s="154"/>
      <c r="D2" s="154"/>
    </row>
    <row r="3" spans="2:5" ht="15.75" thickBot="1" x14ac:dyDescent="0.3"/>
    <row r="4" spans="2:5" ht="15.75" thickBot="1" x14ac:dyDescent="0.3">
      <c r="B4" s="41" t="s">
        <v>85</v>
      </c>
      <c r="C4" s="52" t="s">
        <v>21</v>
      </c>
      <c r="D4" s="55" t="s">
        <v>125</v>
      </c>
    </row>
    <row r="5" spans="2:5" ht="15.75" thickBot="1" x14ac:dyDescent="0.3">
      <c r="B5" s="42" t="s">
        <v>137</v>
      </c>
      <c r="C5" s="53" t="s">
        <v>137</v>
      </c>
      <c r="D5" s="56"/>
    </row>
    <row r="6" spans="2:5" x14ac:dyDescent="0.25">
      <c r="B6" s="42" t="s">
        <v>138</v>
      </c>
      <c r="C6" s="54" t="s">
        <v>138</v>
      </c>
      <c r="D6" s="38"/>
    </row>
    <row r="7" spans="2:5" x14ac:dyDescent="0.25">
      <c r="B7" s="44" t="s">
        <v>139</v>
      </c>
      <c r="C7" s="53" t="s">
        <v>139</v>
      </c>
      <c r="D7" s="38"/>
    </row>
    <row r="8" spans="2:5" x14ac:dyDescent="0.25">
      <c r="B8" s="38"/>
      <c r="C8" s="54" t="s">
        <v>140</v>
      </c>
      <c r="D8" s="38"/>
    </row>
    <row r="9" spans="2:5" x14ac:dyDescent="0.25">
      <c r="B9" s="38"/>
      <c r="C9" s="53" t="s">
        <v>128</v>
      </c>
      <c r="D9" s="38"/>
    </row>
    <row r="10" spans="2:5" x14ac:dyDescent="0.25">
      <c r="B10" s="38"/>
      <c r="C10" s="54" t="s">
        <v>129</v>
      </c>
      <c r="D10" s="38"/>
    </row>
    <row r="11" spans="2:5" x14ac:dyDescent="0.25">
      <c r="B11" s="38"/>
      <c r="C11" s="53" t="s">
        <v>130</v>
      </c>
      <c r="D11" s="38"/>
    </row>
    <row r="12" spans="2:5" x14ac:dyDescent="0.25">
      <c r="B12" s="38"/>
      <c r="C12" s="43" t="s">
        <v>127</v>
      </c>
      <c r="D12" s="38"/>
    </row>
    <row r="14" spans="2:5" x14ac:dyDescent="0.25">
      <c r="B14" s="154" t="s">
        <v>141</v>
      </c>
      <c r="C14" s="154"/>
      <c r="D14" s="154"/>
      <c r="E14" s="154"/>
    </row>
    <row r="16" spans="2:5" x14ac:dyDescent="0.25">
      <c r="B16" s="41" t="s">
        <v>142</v>
      </c>
      <c r="C16" s="45" t="s">
        <v>143</v>
      </c>
      <c r="D16" s="46" t="s">
        <v>144</v>
      </c>
      <c r="E16" s="47" t="s">
        <v>145</v>
      </c>
    </row>
    <row r="17" spans="2:5" x14ac:dyDescent="0.25">
      <c r="B17" s="42" t="s">
        <v>79</v>
      </c>
      <c r="C17" s="48" t="s">
        <v>81</v>
      </c>
      <c r="D17" s="49" t="s">
        <v>244</v>
      </c>
      <c r="E17" s="50" t="s">
        <v>84</v>
      </c>
    </row>
    <row r="18" spans="2:5" x14ac:dyDescent="0.25">
      <c r="B18" s="44" t="s">
        <v>80</v>
      </c>
      <c r="C18" s="51" t="s">
        <v>82</v>
      </c>
      <c r="D18" s="49" t="s">
        <v>83</v>
      </c>
    </row>
  </sheetData>
  <sheetProtection algorithmName="SHA-512" hashValue="XX2X8EcmfQduVGIzRcD54dKV8ugXzoEYxxaOI8Zi9XCxhyPppnxrwUMTLoJLXBoNmbJW2pnopxv+6pcnAKy2Lg==" saltValue="L6NcNrxwxyhdU7++vQ44zA==" spinCount="100000" sheet="1" objects="1" scenarios="1"/>
  <customSheetViews>
    <customSheetView guid="{82845228-4D73-4B84-B398-1E5BE563E043}" state="hidden">
      <selection activeCell="B12" sqref="B12"/>
    </customSheetView>
  </customSheetViews>
  <mergeCells count="2">
    <mergeCell ref="B2:D2"/>
    <mergeCell ref="B14:E14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2"/>
  <dimension ref="A1:V73"/>
  <sheetViews>
    <sheetView topLeftCell="A72" zoomScale="85" zoomScaleNormal="85" workbookViewId="0">
      <selection activeCell="E73" sqref="E73"/>
    </sheetView>
  </sheetViews>
  <sheetFormatPr defaultRowHeight="15" x14ac:dyDescent="0.25"/>
  <cols>
    <col min="2" max="2" width="41.5703125" bestFit="1" customWidth="1"/>
    <col min="5" max="5" width="74.7109375" style="77" customWidth="1"/>
    <col min="6" max="6" width="33.5703125" style="77" customWidth="1"/>
    <col min="7" max="8" width="40.5703125" customWidth="1"/>
    <col min="9" max="9" width="22.42578125" customWidth="1"/>
    <col min="10" max="10" width="44.5703125" customWidth="1"/>
    <col min="12" max="12" width="55.5703125" customWidth="1"/>
    <col min="13" max="13" width="41.5703125" bestFit="1" customWidth="1"/>
    <col min="14" max="14" width="23.5703125" customWidth="1"/>
    <col min="15" max="15" width="20.7109375" bestFit="1" customWidth="1"/>
    <col min="16" max="16" width="41.5703125" bestFit="1" customWidth="1"/>
    <col min="17" max="17" width="27.28515625" bestFit="1" customWidth="1"/>
    <col min="18" max="18" width="41.5703125" bestFit="1" customWidth="1"/>
    <col min="19" max="19" width="255.7109375" bestFit="1" customWidth="1"/>
  </cols>
  <sheetData>
    <row r="1" spans="1:22" x14ac:dyDescent="0.25">
      <c r="A1" t="s">
        <v>103</v>
      </c>
      <c r="E1" s="77" t="s">
        <v>22</v>
      </c>
      <c r="G1" t="s">
        <v>14</v>
      </c>
      <c r="K1" t="s">
        <v>24</v>
      </c>
      <c r="M1" t="s">
        <v>13</v>
      </c>
      <c r="P1" s="61" t="s">
        <v>8</v>
      </c>
      <c r="R1" t="s">
        <v>10</v>
      </c>
      <c r="T1" t="s">
        <v>16</v>
      </c>
      <c r="V1" t="s">
        <v>12</v>
      </c>
    </row>
    <row r="2" spans="1:22" x14ac:dyDescent="0.25">
      <c r="A2" t="s">
        <v>85</v>
      </c>
      <c r="E2" s="77" t="s">
        <v>18</v>
      </c>
      <c r="G2" t="s">
        <v>20</v>
      </c>
      <c r="K2" t="s">
        <v>25</v>
      </c>
      <c r="M2" t="s">
        <v>27</v>
      </c>
      <c r="P2" t="s">
        <v>29</v>
      </c>
      <c r="R2" t="s">
        <v>20</v>
      </c>
      <c r="T2" t="s">
        <v>33</v>
      </c>
      <c r="V2" t="s">
        <v>68</v>
      </c>
    </row>
    <row r="3" spans="1:22" x14ac:dyDescent="0.25">
      <c r="A3" t="s">
        <v>21</v>
      </c>
      <c r="E3" s="77" t="s">
        <v>19</v>
      </c>
      <c r="G3" t="s">
        <v>30</v>
      </c>
      <c r="K3" t="s">
        <v>26</v>
      </c>
      <c r="M3" t="s">
        <v>28</v>
      </c>
      <c r="P3" t="s">
        <v>31</v>
      </c>
      <c r="R3" t="s">
        <v>21</v>
      </c>
      <c r="T3" t="s">
        <v>34</v>
      </c>
      <c r="V3" t="s">
        <v>69</v>
      </c>
    </row>
    <row r="4" spans="1:22" x14ac:dyDescent="0.25">
      <c r="A4" t="s">
        <v>30</v>
      </c>
      <c r="E4" s="77" t="s">
        <v>101</v>
      </c>
      <c r="G4" t="s">
        <v>21</v>
      </c>
      <c r="K4" t="s">
        <v>102</v>
      </c>
      <c r="M4" t="s">
        <v>70</v>
      </c>
      <c r="P4" t="s">
        <v>32</v>
      </c>
      <c r="T4" t="s">
        <v>98</v>
      </c>
      <c r="V4" t="s">
        <v>67</v>
      </c>
    </row>
    <row r="5" spans="1:22" x14ac:dyDescent="0.25">
      <c r="M5" t="s">
        <v>32</v>
      </c>
      <c r="P5" t="s">
        <v>97</v>
      </c>
    </row>
    <row r="6" spans="1:22" x14ac:dyDescent="0.25">
      <c r="M6" t="s">
        <v>97</v>
      </c>
      <c r="P6" t="s">
        <v>110</v>
      </c>
    </row>
    <row r="7" spans="1:22" x14ac:dyDescent="0.25">
      <c r="F7" s="78" t="s">
        <v>1</v>
      </c>
      <c r="M7" t="s">
        <v>110</v>
      </c>
      <c r="P7" t="s">
        <v>109</v>
      </c>
    </row>
    <row r="8" spans="1:22" x14ac:dyDescent="0.25">
      <c r="F8" s="77" t="s">
        <v>36</v>
      </c>
      <c r="M8" t="s">
        <v>109</v>
      </c>
    </row>
    <row r="9" spans="1:22" x14ac:dyDescent="0.25">
      <c r="F9" s="77" t="s">
        <v>37</v>
      </c>
    </row>
    <row r="10" spans="1:22" x14ac:dyDescent="0.25">
      <c r="B10" t="s">
        <v>9</v>
      </c>
      <c r="C10" t="s">
        <v>55</v>
      </c>
      <c r="F10" s="77" t="s">
        <v>40</v>
      </c>
      <c r="J10" s="61" t="s">
        <v>15</v>
      </c>
      <c r="L10" t="s">
        <v>73</v>
      </c>
      <c r="O10" t="s">
        <v>1</v>
      </c>
      <c r="S10" t="s">
        <v>41</v>
      </c>
      <c r="U10" t="s">
        <v>49</v>
      </c>
      <c r="V10" t="s">
        <v>48</v>
      </c>
    </row>
    <row r="11" spans="1:22" x14ac:dyDescent="0.25">
      <c r="B11" t="s">
        <v>68</v>
      </c>
      <c r="C11" t="s">
        <v>43</v>
      </c>
      <c r="F11" s="77" t="s">
        <v>38</v>
      </c>
      <c r="J11" t="s">
        <v>68</v>
      </c>
      <c r="L11" t="s">
        <v>74</v>
      </c>
      <c r="O11" t="s">
        <v>36</v>
      </c>
      <c r="S11" t="s">
        <v>75</v>
      </c>
      <c r="U11" t="s">
        <v>79</v>
      </c>
      <c r="V11">
        <v>2</v>
      </c>
    </row>
    <row r="12" spans="1:22" x14ac:dyDescent="0.25">
      <c r="B12" t="s">
        <v>69</v>
      </c>
      <c r="C12" t="s">
        <v>44</v>
      </c>
      <c r="F12" s="77" t="s">
        <v>39</v>
      </c>
      <c r="J12" t="s">
        <v>69</v>
      </c>
      <c r="O12" t="s">
        <v>40</v>
      </c>
      <c r="S12" t="s">
        <v>346</v>
      </c>
      <c r="U12" t="s">
        <v>80</v>
      </c>
      <c r="V12">
        <v>3</v>
      </c>
    </row>
    <row r="13" spans="1:22" x14ac:dyDescent="0.25">
      <c r="B13" t="s">
        <v>67</v>
      </c>
      <c r="C13" t="s">
        <v>77</v>
      </c>
      <c r="F13" s="77" t="s">
        <v>71</v>
      </c>
      <c r="J13" t="s">
        <v>67</v>
      </c>
      <c r="O13" t="s">
        <v>71</v>
      </c>
      <c r="S13" t="s">
        <v>98</v>
      </c>
      <c r="U13" t="s">
        <v>81</v>
      </c>
      <c r="V13">
        <v>4</v>
      </c>
    </row>
    <row r="14" spans="1:22" x14ac:dyDescent="0.25">
      <c r="C14" t="s">
        <v>72</v>
      </c>
      <c r="F14" s="77" t="s">
        <v>99</v>
      </c>
      <c r="J14" t="s">
        <v>32</v>
      </c>
      <c r="U14" t="s">
        <v>82</v>
      </c>
      <c r="V14">
        <v>5</v>
      </c>
    </row>
    <row r="15" spans="1:22" x14ac:dyDescent="0.25">
      <c r="C15" t="s">
        <v>86</v>
      </c>
      <c r="F15" s="140" t="s">
        <v>254</v>
      </c>
      <c r="U15" t="s">
        <v>83</v>
      </c>
    </row>
    <row r="16" spans="1:22" x14ac:dyDescent="0.25">
      <c r="C16" t="s">
        <v>98</v>
      </c>
      <c r="F16" s="140" t="s">
        <v>344</v>
      </c>
      <c r="U16" t="s">
        <v>84</v>
      </c>
    </row>
    <row r="17" spans="2:18" x14ac:dyDescent="0.25">
      <c r="F17" s="140" t="s">
        <v>345</v>
      </c>
    </row>
    <row r="18" spans="2:18" x14ac:dyDescent="0.25">
      <c r="B18" t="s">
        <v>51</v>
      </c>
      <c r="E18" s="77" t="s">
        <v>100</v>
      </c>
      <c r="I18" t="s">
        <v>88</v>
      </c>
      <c r="K18" t="s">
        <v>87</v>
      </c>
      <c r="N18" t="s">
        <v>89</v>
      </c>
      <c r="P18" t="s">
        <v>1</v>
      </c>
    </row>
    <row r="19" spans="2:18" x14ac:dyDescent="0.25">
      <c r="B19" t="s">
        <v>85</v>
      </c>
      <c r="E19" s="77" t="s">
        <v>85</v>
      </c>
      <c r="F19" s="77" t="s">
        <v>52</v>
      </c>
      <c r="I19" t="s">
        <v>20</v>
      </c>
      <c r="K19" t="s">
        <v>20</v>
      </c>
      <c r="N19">
        <v>1</v>
      </c>
      <c r="P19" t="s">
        <v>37</v>
      </c>
      <c r="R19" s="61" t="s">
        <v>13</v>
      </c>
    </row>
    <row r="20" spans="2:18" x14ac:dyDescent="0.25">
      <c r="B20" t="s">
        <v>32</v>
      </c>
      <c r="E20" s="77" t="s">
        <v>32</v>
      </c>
      <c r="F20" s="77" t="s">
        <v>85</v>
      </c>
      <c r="I20" t="s">
        <v>21</v>
      </c>
      <c r="K20" t="s">
        <v>21</v>
      </c>
      <c r="N20">
        <v>2</v>
      </c>
      <c r="P20" t="s">
        <v>36</v>
      </c>
      <c r="R20" t="s">
        <v>27</v>
      </c>
    </row>
    <row r="21" spans="2:18" x14ac:dyDescent="0.25">
      <c r="B21" t="s">
        <v>97</v>
      </c>
      <c r="E21" s="77" t="s">
        <v>97</v>
      </c>
      <c r="F21" s="77" t="s">
        <v>21</v>
      </c>
      <c r="N21">
        <v>3</v>
      </c>
      <c r="P21" t="s">
        <v>71</v>
      </c>
      <c r="R21" t="s">
        <v>70</v>
      </c>
    </row>
    <row r="22" spans="2:18" x14ac:dyDescent="0.25">
      <c r="B22" t="s">
        <v>30</v>
      </c>
      <c r="E22" s="77" t="s">
        <v>30</v>
      </c>
      <c r="N22">
        <v>4</v>
      </c>
      <c r="R22" t="s">
        <v>147</v>
      </c>
    </row>
    <row r="23" spans="2:18" x14ac:dyDescent="0.25">
      <c r="B23" t="s">
        <v>106</v>
      </c>
      <c r="E23" s="77" t="s">
        <v>106</v>
      </c>
      <c r="R23" t="s">
        <v>32</v>
      </c>
    </row>
    <row r="24" spans="2:18" x14ac:dyDescent="0.25">
      <c r="B24" t="s">
        <v>107</v>
      </c>
      <c r="E24" s="77" t="s">
        <v>107</v>
      </c>
      <c r="R24" t="s">
        <v>97</v>
      </c>
    </row>
    <row r="25" spans="2:18" x14ac:dyDescent="0.25">
      <c r="I25" t="s">
        <v>126</v>
      </c>
      <c r="L25" t="s">
        <v>135</v>
      </c>
      <c r="R25" t="s">
        <v>110</v>
      </c>
    </row>
    <row r="26" spans="2:18" x14ac:dyDescent="0.25">
      <c r="R26" t="s">
        <v>109</v>
      </c>
    </row>
    <row r="27" spans="2:18" x14ac:dyDescent="0.25">
      <c r="I27" t="s">
        <v>85</v>
      </c>
      <c r="L27" t="s">
        <v>127</v>
      </c>
    </row>
    <row r="28" spans="2:18" x14ac:dyDescent="0.25">
      <c r="I28" t="s">
        <v>21</v>
      </c>
      <c r="L28" t="s">
        <v>128</v>
      </c>
    </row>
    <row r="29" spans="2:18" x14ac:dyDescent="0.25">
      <c r="I29" t="s">
        <v>125</v>
      </c>
      <c r="L29" t="s">
        <v>129</v>
      </c>
    </row>
    <row r="30" spans="2:18" x14ac:dyDescent="0.25">
      <c r="L30" t="s">
        <v>130</v>
      </c>
      <c r="R30" s="61" t="s">
        <v>287</v>
      </c>
    </row>
    <row r="31" spans="2:18" x14ac:dyDescent="0.25">
      <c r="L31" t="s">
        <v>131</v>
      </c>
      <c r="R31" t="s">
        <v>85</v>
      </c>
    </row>
    <row r="32" spans="2:18" x14ac:dyDescent="0.25">
      <c r="B32" s="61" t="s">
        <v>296</v>
      </c>
      <c r="L32" t="s">
        <v>132</v>
      </c>
    </row>
    <row r="33" spans="2:19" x14ac:dyDescent="0.25">
      <c r="B33" t="b">
        <v>1</v>
      </c>
      <c r="L33" t="s">
        <v>133</v>
      </c>
    </row>
    <row r="34" spans="2:19" x14ac:dyDescent="0.25">
      <c r="B34" t="b">
        <v>0</v>
      </c>
      <c r="L34" t="s">
        <v>134</v>
      </c>
    </row>
    <row r="38" spans="2:19" x14ac:dyDescent="0.25">
      <c r="B38" s="61"/>
      <c r="C38" s="61"/>
      <c r="L38" s="61" t="s">
        <v>167</v>
      </c>
      <c r="M38" s="61" t="s">
        <v>181</v>
      </c>
      <c r="N38" s="61" t="s">
        <v>182</v>
      </c>
      <c r="O38" s="61" t="s">
        <v>194</v>
      </c>
      <c r="P38" s="61" t="s">
        <v>187</v>
      </c>
      <c r="Q38" s="61" t="s">
        <v>227</v>
      </c>
      <c r="R38" s="61" t="s">
        <v>238</v>
      </c>
      <c r="S38" s="61"/>
    </row>
    <row r="39" spans="2:19" x14ac:dyDescent="0.25">
      <c r="L39" t="s">
        <v>164</v>
      </c>
      <c r="M39" t="s">
        <v>166</v>
      </c>
      <c r="N39" t="s">
        <v>178</v>
      </c>
      <c r="O39" t="s">
        <v>195</v>
      </c>
      <c r="P39" t="s">
        <v>187</v>
      </c>
      <c r="Q39" t="s">
        <v>228</v>
      </c>
      <c r="R39" t="s">
        <v>236</v>
      </c>
    </row>
    <row r="40" spans="2:19" x14ac:dyDescent="0.25">
      <c r="L40" t="s">
        <v>163</v>
      </c>
      <c r="M40" t="s">
        <v>180</v>
      </c>
      <c r="N40" t="s">
        <v>179</v>
      </c>
      <c r="O40" t="s">
        <v>245</v>
      </c>
      <c r="P40" t="s">
        <v>207</v>
      </c>
      <c r="Q40" t="s">
        <v>229</v>
      </c>
      <c r="R40" t="s">
        <v>242</v>
      </c>
    </row>
    <row r="41" spans="2:19" x14ac:dyDescent="0.25">
      <c r="L41" t="s">
        <v>165</v>
      </c>
      <c r="M41" t="s">
        <v>184</v>
      </c>
      <c r="N41" t="s">
        <v>189</v>
      </c>
      <c r="O41" t="s">
        <v>194</v>
      </c>
      <c r="P41" t="s">
        <v>208</v>
      </c>
      <c r="Q41" t="s">
        <v>230</v>
      </c>
      <c r="R41" t="s">
        <v>240</v>
      </c>
    </row>
    <row r="42" spans="2:19" x14ac:dyDescent="0.25">
      <c r="L42" t="s">
        <v>168</v>
      </c>
      <c r="M42" t="s">
        <v>185</v>
      </c>
      <c r="N42" t="s">
        <v>190</v>
      </c>
      <c r="O42" t="s">
        <v>91</v>
      </c>
      <c r="P42" t="s">
        <v>248</v>
      </c>
      <c r="R42" t="s">
        <v>241</v>
      </c>
    </row>
    <row r="43" spans="2:19" x14ac:dyDescent="0.25">
      <c r="L43" t="s">
        <v>169</v>
      </c>
      <c r="M43" t="s">
        <v>186</v>
      </c>
      <c r="O43" t="s">
        <v>196</v>
      </c>
      <c r="P43" t="s">
        <v>249</v>
      </c>
      <c r="R43" t="s">
        <v>237</v>
      </c>
    </row>
    <row r="44" spans="2:19" x14ac:dyDescent="0.25">
      <c r="L44" t="s">
        <v>176</v>
      </c>
      <c r="O44" t="s">
        <v>197</v>
      </c>
      <c r="P44" t="s">
        <v>250</v>
      </c>
    </row>
    <row r="45" spans="2:19" x14ac:dyDescent="0.25">
      <c r="L45" t="s">
        <v>170</v>
      </c>
      <c r="O45" t="s">
        <v>198</v>
      </c>
    </row>
    <row r="46" spans="2:19" x14ac:dyDescent="0.25">
      <c r="L46" t="s">
        <v>177</v>
      </c>
      <c r="O46" t="s">
        <v>199</v>
      </c>
    </row>
    <row r="47" spans="2:19" x14ac:dyDescent="0.25">
      <c r="L47" t="s">
        <v>175</v>
      </c>
      <c r="O47" t="s">
        <v>200</v>
      </c>
    </row>
    <row r="48" spans="2:19" x14ac:dyDescent="0.25">
      <c r="L48" t="s">
        <v>174</v>
      </c>
      <c r="O48" t="s">
        <v>201</v>
      </c>
    </row>
    <row r="49" spans="12:15" x14ac:dyDescent="0.25">
      <c r="L49" t="s">
        <v>171</v>
      </c>
      <c r="O49" t="s">
        <v>202</v>
      </c>
    </row>
    <row r="50" spans="12:15" x14ac:dyDescent="0.25">
      <c r="L50" t="s">
        <v>172</v>
      </c>
      <c r="O50" t="s">
        <v>203</v>
      </c>
    </row>
    <row r="51" spans="12:15" x14ac:dyDescent="0.25">
      <c r="L51" t="s">
        <v>173</v>
      </c>
      <c r="O51" t="s">
        <v>204</v>
      </c>
    </row>
    <row r="52" spans="12:15" x14ac:dyDescent="0.25">
      <c r="L52" t="s">
        <v>225</v>
      </c>
      <c r="O52" t="s">
        <v>205</v>
      </c>
    </row>
    <row r="53" spans="12:15" x14ac:dyDescent="0.25">
      <c r="L53" t="s">
        <v>209</v>
      </c>
      <c r="O53" t="s">
        <v>206</v>
      </c>
    </row>
    <row r="54" spans="12:15" x14ac:dyDescent="0.25">
      <c r="L54" t="s">
        <v>213</v>
      </c>
    </row>
    <row r="55" spans="12:15" x14ac:dyDescent="0.25">
      <c r="L55" t="s">
        <v>214</v>
      </c>
    </row>
    <row r="56" spans="12:15" x14ac:dyDescent="0.25">
      <c r="L56" t="s">
        <v>215</v>
      </c>
    </row>
    <row r="57" spans="12:15" x14ac:dyDescent="0.25">
      <c r="L57" t="s">
        <v>216</v>
      </c>
    </row>
    <row r="58" spans="12:15" x14ac:dyDescent="0.25">
      <c r="L58" t="s">
        <v>217</v>
      </c>
    </row>
    <row r="59" spans="12:15" x14ac:dyDescent="0.25">
      <c r="L59" t="s">
        <v>218</v>
      </c>
    </row>
    <row r="60" spans="12:15" x14ac:dyDescent="0.25">
      <c r="L60" t="s">
        <v>219</v>
      </c>
    </row>
    <row r="61" spans="12:15" x14ac:dyDescent="0.25">
      <c r="L61" t="s">
        <v>220</v>
      </c>
    </row>
    <row r="62" spans="12:15" x14ac:dyDescent="0.25">
      <c r="L62" t="s">
        <v>221</v>
      </c>
    </row>
    <row r="63" spans="12:15" x14ac:dyDescent="0.25">
      <c r="L63" t="s">
        <v>222</v>
      </c>
    </row>
    <row r="64" spans="12:15" x14ac:dyDescent="0.25">
      <c r="L64" t="s">
        <v>223</v>
      </c>
    </row>
    <row r="65" spans="5:12" x14ac:dyDescent="0.25">
      <c r="L65" t="s">
        <v>210</v>
      </c>
    </row>
    <row r="66" spans="5:12" x14ac:dyDescent="0.25">
      <c r="L66" t="s">
        <v>224</v>
      </c>
    </row>
    <row r="67" spans="5:12" x14ac:dyDescent="0.25">
      <c r="L67" t="s">
        <v>212</v>
      </c>
    </row>
    <row r="68" spans="5:12" x14ac:dyDescent="0.25">
      <c r="L68" t="s">
        <v>211</v>
      </c>
    </row>
    <row r="70" spans="5:12" ht="30" x14ac:dyDescent="0.25">
      <c r="E70" s="78" t="s">
        <v>234</v>
      </c>
      <c r="G70" s="78" t="s">
        <v>307</v>
      </c>
      <c r="H70" s="78" t="s">
        <v>308</v>
      </c>
      <c r="I70" s="78" t="s">
        <v>289</v>
      </c>
      <c r="J70" s="78" t="s">
        <v>303</v>
      </c>
    </row>
    <row r="71" spans="5:12" ht="150" x14ac:dyDescent="0.25">
      <c r="E71" s="77" t="s">
        <v>350</v>
      </c>
      <c r="F71" s="78" t="s">
        <v>235</v>
      </c>
      <c r="G71" s="77" t="s">
        <v>309</v>
      </c>
      <c r="H71" s="77" t="s">
        <v>315</v>
      </c>
      <c r="I71" s="77" t="s">
        <v>290</v>
      </c>
      <c r="J71" s="77" t="s">
        <v>304</v>
      </c>
    </row>
    <row r="72" spans="5:12" ht="150" x14ac:dyDescent="0.25">
      <c r="E72" s="77" t="s">
        <v>352</v>
      </c>
      <c r="F72" s="77" t="s">
        <v>351</v>
      </c>
    </row>
    <row r="73" spans="5:12" x14ac:dyDescent="0.25">
      <c r="E73" s="77">
        <f>LEN(E72)</f>
        <v>113</v>
      </c>
      <c r="F73" s="77">
        <f>LEN(F72)</f>
        <v>297</v>
      </c>
    </row>
  </sheetData>
  <sheetProtection algorithmName="SHA-512" hashValue="Mj2IjQDA4qYIi6wB/HSp9l/PRhO+t57k+FMsAC6xQa3PuyBeJZvI6d8GRh2FMEQcEZnqtHJg3BuWALYNKJ0Ytg==" saltValue="+JmZoUbY2x5dGTTlRzoUSQ==" spinCount="100000" sheet="1" objects="1" scenarios="1"/>
  <customSheetViews>
    <customSheetView guid="{E9DEEEE9-743B-404E-83B5-52FD3275E9D1}" state="hidden" topLeftCell="E1">
      <selection activeCell="A13" sqref="A13"/>
      <pageMargins left="0.511811024" right="0.511811024" top="0.78740157499999996" bottom="0.78740157499999996" header="0.31496062000000002" footer="0.31496062000000002"/>
    </customSheetView>
    <customSheetView guid="{82845228-4D73-4B84-B398-1E5BE563E043}" state="hidden" topLeftCell="E1">
      <selection activeCell="A13" sqref="A13"/>
    </customSheetView>
  </customSheetView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Planilha7">
    <pageSetUpPr autoPageBreaks="0"/>
  </sheetPr>
  <dimension ref="A1:BG200"/>
  <sheetViews>
    <sheetView showGridLines="0" zoomScaleNormal="100" workbookViewId="0">
      <pane xSplit="10" ySplit="2" topLeftCell="M3" activePane="bottomRight" state="frozen"/>
      <selection activeCell="Q21" sqref="Q21"/>
      <selection pane="topRight" activeCell="Q21" sqref="Q21"/>
      <selection pane="bottomLeft" activeCell="Q21" sqref="Q21"/>
      <selection pane="bottomRight" activeCell="Q21" sqref="Q21"/>
    </sheetView>
  </sheetViews>
  <sheetFormatPr defaultColWidth="9.28515625" defaultRowHeight="15" x14ac:dyDescent="0.25"/>
  <cols>
    <col min="1" max="1" width="9.7109375" hidden="1" customWidth="1"/>
    <col min="2" max="2" width="11.7109375" hidden="1" customWidth="1"/>
    <col min="3" max="3" width="15.28515625" hidden="1" customWidth="1"/>
    <col min="4" max="4" width="15.5703125" hidden="1" customWidth="1"/>
    <col min="5" max="5" width="13.7109375" customWidth="1"/>
    <col min="6" max="6" width="30.7109375" hidden="1" customWidth="1"/>
    <col min="7" max="7" width="14.28515625" style="85" hidden="1" customWidth="1"/>
    <col min="8" max="8" width="16.7109375" style="141" customWidth="1"/>
    <col min="9" max="9" width="14.7109375" style="85" hidden="1" customWidth="1"/>
    <col min="10" max="12" width="14.7109375" hidden="1" customWidth="1"/>
    <col min="13" max="13" width="36.7109375" customWidth="1"/>
    <col min="14" max="14" width="14.7109375" hidden="1" customWidth="1"/>
    <col min="15" max="16" width="17" hidden="1" customWidth="1"/>
    <col min="17" max="17" width="17.42578125" customWidth="1"/>
    <col min="18" max="19" width="18.7109375" customWidth="1"/>
    <col min="20" max="20" width="29.7109375" customWidth="1"/>
    <col min="21" max="21" width="30.42578125" customWidth="1"/>
    <col min="22" max="22" width="12.7109375" hidden="1" customWidth="1"/>
    <col min="23" max="23" width="8.28515625" customWidth="1"/>
    <col min="24" max="24" width="16.7109375" customWidth="1"/>
    <col min="25" max="25" width="18.7109375" hidden="1" customWidth="1"/>
    <col min="26" max="26" width="13.7109375" customWidth="1"/>
    <col min="27" max="27" width="5.7109375" customWidth="1"/>
    <col min="28" max="28" width="11.7109375" hidden="1" customWidth="1"/>
    <col min="29" max="29" width="15.5703125" bestFit="1" customWidth="1"/>
    <col min="30" max="30" width="16.7109375" bestFit="1" customWidth="1"/>
    <col min="31" max="31" width="16.7109375" customWidth="1"/>
    <col min="32" max="32" width="13.42578125" customWidth="1"/>
    <col min="33" max="34" width="11.42578125" bestFit="1" customWidth="1"/>
    <col min="35" max="35" width="16.7109375" customWidth="1"/>
    <col min="36" max="36" width="11.28515625" customWidth="1"/>
    <col min="37" max="38" width="10.28515625" bestFit="1" customWidth="1"/>
    <col min="39" max="39" width="21.5703125" customWidth="1"/>
    <col min="40" max="40" width="11.28515625" bestFit="1" customWidth="1"/>
    <col min="41" max="41" width="10.7109375" bestFit="1" customWidth="1"/>
    <col min="42" max="42" width="12.7109375" bestFit="1" customWidth="1"/>
    <col min="43" max="43" width="10.28515625" bestFit="1" customWidth="1"/>
    <col min="44" max="44" width="55.7109375" customWidth="1"/>
    <col min="45" max="45" width="36.7109375" hidden="1" customWidth="1"/>
    <col min="46" max="46" width="14.7109375" customWidth="1"/>
    <col min="47" max="47" width="15" hidden="1" customWidth="1"/>
    <col min="48" max="48" width="21.7109375" hidden="1" customWidth="1"/>
    <col min="49" max="49" width="12.7109375" hidden="1" customWidth="1"/>
    <col min="50" max="52" width="13.7109375" hidden="1" customWidth="1"/>
    <col min="53" max="54" width="25.7109375" hidden="1" customWidth="1"/>
    <col min="55" max="59" width="13.7109375" hidden="1" customWidth="1"/>
  </cols>
  <sheetData>
    <row r="1" spans="1:59" s="1" customFormat="1" ht="15" customHeight="1" x14ac:dyDescent="0.25">
      <c r="A1" s="20"/>
      <c r="B1" s="20"/>
      <c r="C1" s="20"/>
      <c r="D1" s="20"/>
      <c r="E1" s="20" t="s">
        <v>341</v>
      </c>
      <c r="F1" s="22"/>
      <c r="G1" s="88"/>
      <c r="H1" s="88"/>
      <c r="I1" s="88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2"/>
      <c r="AV1" s="22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1"/>
    </row>
    <row r="2" spans="1:59" s="1" customFormat="1" ht="38.25" x14ac:dyDescent="0.25">
      <c r="A2" s="2" t="s">
        <v>3</v>
      </c>
      <c r="B2" s="2" t="s">
        <v>45</v>
      </c>
      <c r="C2" s="2" t="s">
        <v>338</v>
      </c>
      <c r="D2" s="2" t="s">
        <v>339</v>
      </c>
      <c r="E2" s="13" t="s">
        <v>162</v>
      </c>
      <c r="F2" s="79" t="s">
        <v>5</v>
      </c>
      <c r="G2" s="84" t="s">
        <v>111</v>
      </c>
      <c r="H2" s="84" t="s">
        <v>355</v>
      </c>
      <c r="I2" s="84" t="s">
        <v>113</v>
      </c>
      <c r="J2" s="2" t="s">
        <v>4</v>
      </c>
      <c r="K2" s="13" t="s">
        <v>116</v>
      </c>
      <c r="L2" s="13" t="s">
        <v>117</v>
      </c>
      <c r="M2" s="81" t="s">
        <v>124</v>
      </c>
      <c r="N2" s="81" t="s">
        <v>167</v>
      </c>
      <c r="O2" s="81" t="s">
        <v>231</v>
      </c>
      <c r="P2" s="81" t="s">
        <v>253</v>
      </c>
      <c r="Q2" s="81" t="s">
        <v>94</v>
      </c>
      <c r="R2" s="81" t="s">
        <v>92</v>
      </c>
      <c r="S2" s="81" t="s">
        <v>6</v>
      </c>
      <c r="T2" s="81" t="s">
        <v>243</v>
      </c>
      <c r="U2" s="81" t="s">
        <v>93</v>
      </c>
      <c r="V2" s="81" t="s">
        <v>11</v>
      </c>
      <c r="W2" s="81" t="s">
        <v>7</v>
      </c>
      <c r="X2" s="81" t="s">
        <v>1</v>
      </c>
      <c r="Y2" s="13" t="s">
        <v>316</v>
      </c>
      <c r="Z2" s="13" t="s">
        <v>120</v>
      </c>
      <c r="AA2" s="13" t="s">
        <v>114</v>
      </c>
      <c r="AB2" s="13" t="s">
        <v>0</v>
      </c>
      <c r="AC2" s="13" t="s">
        <v>17</v>
      </c>
      <c r="AD2" s="13" t="s">
        <v>354</v>
      </c>
      <c r="AE2" s="13" t="s">
        <v>353</v>
      </c>
      <c r="AF2" s="13" t="s">
        <v>8</v>
      </c>
      <c r="AG2" s="13" t="s">
        <v>13</v>
      </c>
      <c r="AH2" s="13" t="s">
        <v>24</v>
      </c>
      <c r="AI2" s="13" t="s">
        <v>14</v>
      </c>
      <c r="AJ2" s="13" t="s">
        <v>23</v>
      </c>
      <c r="AK2" s="13" t="s">
        <v>41</v>
      </c>
      <c r="AL2" s="13" t="s">
        <v>42</v>
      </c>
      <c r="AM2" s="13" t="s">
        <v>105</v>
      </c>
      <c r="AN2" s="13" t="s">
        <v>12</v>
      </c>
      <c r="AO2" s="13" t="s">
        <v>9</v>
      </c>
      <c r="AP2" s="13" t="s">
        <v>15</v>
      </c>
      <c r="AQ2" s="13" t="s">
        <v>16</v>
      </c>
      <c r="AR2" s="13" t="s">
        <v>35</v>
      </c>
      <c r="AS2" s="2" t="s">
        <v>314</v>
      </c>
      <c r="AT2" s="13" t="s">
        <v>2</v>
      </c>
      <c r="AU2" s="79" t="s">
        <v>226</v>
      </c>
      <c r="AV2" s="72" t="s">
        <v>247</v>
      </c>
      <c r="AW2" s="14" t="s">
        <v>246</v>
      </c>
      <c r="AX2" s="2" t="s">
        <v>118</v>
      </c>
      <c r="AY2" s="101" t="s">
        <v>286</v>
      </c>
      <c r="AZ2" s="101" t="s">
        <v>302</v>
      </c>
      <c r="BA2" s="101" t="s">
        <v>310</v>
      </c>
      <c r="BB2" s="101" t="s">
        <v>311</v>
      </c>
      <c r="BC2" s="2" t="s">
        <v>270</v>
      </c>
      <c r="BD2" s="2" t="s">
        <v>271</v>
      </c>
      <c r="BE2" s="2" t="s">
        <v>272</v>
      </c>
      <c r="BF2" s="2" t="s">
        <v>273</v>
      </c>
      <c r="BG2" s="2" t="s">
        <v>274</v>
      </c>
    </row>
    <row r="3" spans="1:59" s="11" customFormat="1" ht="12.75" x14ac:dyDescent="0.25">
      <c r="A3" s="8"/>
      <c r="B3" s="8"/>
      <c r="C3" s="8"/>
      <c r="D3" s="8"/>
      <c r="E3" s="8"/>
      <c r="F3" s="9" t="str">
        <f t="shared" ref="F3:F34" si="0">Q3&amp;" "&amp;R3&amp;", "&amp;S3&amp;", PL.: "&amp;T3&amp;", CH.: "&amp;TRIM(U3)
&amp;IF(E3="",""," (Ref.: "&amp;E3&amp;")")</f>
        <v xml:space="preserve"> , , PL.: , CH.: </v>
      </c>
      <c r="G3" s="25"/>
      <c r="H3" s="25"/>
      <c r="I3" s="25"/>
      <c r="J3" s="25"/>
      <c r="K3" s="24"/>
      <c r="L3" s="24"/>
      <c r="M3" s="8"/>
      <c r="N3" s="8"/>
      <c r="O3" s="75"/>
      <c r="P3" s="75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16"/>
      <c r="AE3" s="16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9"/>
      <c r="AV3" s="9"/>
      <c r="AW3" s="8"/>
      <c r="AX3" s="25"/>
      <c r="AY3" s="25"/>
      <c r="AZ3" s="25"/>
      <c r="BA3" s="24"/>
      <c r="BB3" s="24"/>
      <c r="BC3" s="25"/>
      <c r="BD3" s="25"/>
      <c r="BE3" s="25"/>
      <c r="BF3" s="25"/>
      <c r="BG3" s="25"/>
    </row>
    <row r="4" spans="1:59" s="11" customFormat="1" ht="12.75" customHeight="1" x14ac:dyDescent="0.25">
      <c r="A4" s="8"/>
      <c r="B4" s="8"/>
      <c r="C4" s="8"/>
      <c r="D4" s="8"/>
      <c r="E4" s="8"/>
      <c r="F4" s="9" t="str">
        <f t="shared" si="0"/>
        <v xml:space="preserve"> , , PL.: , CH.: </v>
      </c>
      <c r="G4" s="25"/>
      <c r="H4" s="25"/>
      <c r="I4" s="25"/>
      <c r="J4" s="10"/>
      <c r="K4" s="24"/>
      <c r="L4" s="8"/>
      <c r="M4" s="8"/>
      <c r="N4" s="8"/>
      <c r="O4" s="75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16"/>
      <c r="AE4" s="16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9"/>
      <c r="AV4" s="9"/>
      <c r="AW4" s="8"/>
      <c r="AX4" s="10"/>
      <c r="AY4" s="25"/>
      <c r="AZ4" s="25"/>
      <c r="BA4" s="24"/>
      <c r="BB4" s="24"/>
      <c r="BC4" s="10"/>
      <c r="BD4" s="10"/>
      <c r="BE4" s="10"/>
      <c r="BF4" s="10"/>
      <c r="BG4" s="10"/>
    </row>
    <row r="5" spans="1:59" s="11" customFormat="1" ht="12.75" customHeight="1" x14ac:dyDescent="0.25">
      <c r="A5" s="8"/>
      <c r="B5" s="8"/>
      <c r="C5" s="8"/>
      <c r="D5" s="8"/>
      <c r="E5" s="8"/>
      <c r="F5" s="9" t="str">
        <f t="shared" si="0"/>
        <v xml:space="preserve"> , , PL.: , CH.: </v>
      </c>
      <c r="G5" s="25"/>
      <c r="H5" s="25"/>
      <c r="I5" s="25"/>
      <c r="J5" s="10"/>
      <c r="K5" s="24"/>
      <c r="L5" s="10"/>
      <c r="M5" s="8"/>
      <c r="N5" s="8"/>
      <c r="O5" s="75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16"/>
      <c r="AE5" s="16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9"/>
      <c r="AV5" s="9"/>
      <c r="AW5" s="8"/>
      <c r="AX5" s="10"/>
      <c r="AY5" s="25"/>
      <c r="AZ5" s="25"/>
      <c r="BA5" s="10"/>
      <c r="BB5" s="10"/>
      <c r="BC5" s="10"/>
      <c r="BD5" s="10"/>
      <c r="BE5" s="10"/>
      <c r="BF5" s="10"/>
      <c r="BG5" s="10"/>
    </row>
    <row r="6" spans="1:59" s="11" customFormat="1" ht="12.75" customHeight="1" x14ac:dyDescent="0.25">
      <c r="A6" s="8"/>
      <c r="B6" s="8"/>
      <c r="C6" s="8"/>
      <c r="D6" s="8"/>
      <c r="E6" s="8"/>
      <c r="F6" s="9" t="str">
        <f t="shared" si="0"/>
        <v xml:space="preserve"> , , PL.: , CH.: </v>
      </c>
      <c r="G6" s="25"/>
      <c r="H6" s="25"/>
      <c r="I6" s="25"/>
      <c r="J6" s="10"/>
      <c r="K6" s="24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16"/>
      <c r="AE6" s="16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9"/>
      <c r="AV6" s="9"/>
      <c r="AW6" s="8"/>
      <c r="AX6" s="10"/>
      <c r="AY6" s="25"/>
      <c r="AZ6" s="25"/>
      <c r="BA6" s="8"/>
      <c r="BB6" s="8"/>
      <c r="BC6" s="10"/>
      <c r="BD6" s="10"/>
      <c r="BE6" s="10"/>
      <c r="BF6" s="10"/>
      <c r="BG6" s="10"/>
    </row>
    <row r="7" spans="1:59" s="1" customFormat="1" ht="12.75" customHeight="1" x14ac:dyDescent="0.25">
      <c r="A7" s="8"/>
      <c r="B7" s="8"/>
      <c r="C7" s="8"/>
      <c r="D7" s="8"/>
      <c r="E7" s="8"/>
      <c r="F7" s="9" t="str">
        <f t="shared" si="0"/>
        <v xml:space="preserve"> , , PL.: , CH.: </v>
      </c>
      <c r="G7" s="25"/>
      <c r="H7" s="26"/>
      <c r="I7" s="25"/>
      <c r="J7" s="3"/>
      <c r="K7" s="26"/>
      <c r="L7" s="3"/>
      <c r="M7" s="8"/>
      <c r="N7" s="8"/>
      <c r="O7" s="75"/>
      <c r="P7" s="75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16"/>
      <c r="AE7" s="16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9"/>
      <c r="AV7" s="9"/>
      <c r="AW7" s="8"/>
      <c r="AX7" s="3"/>
      <c r="AY7" s="25"/>
      <c r="AZ7" s="25"/>
      <c r="BA7" s="3"/>
      <c r="BB7" s="3"/>
      <c r="BC7" s="3"/>
      <c r="BD7" s="3"/>
      <c r="BE7" s="3"/>
      <c r="BF7" s="3"/>
      <c r="BG7" s="3"/>
    </row>
    <row r="8" spans="1:59" s="1" customFormat="1" ht="12.75" customHeight="1" x14ac:dyDescent="0.25">
      <c r="A8" s="8"/>
      <c r="B8" s="8"/>
      <c r="C8" s="8"/>
      <c r="D8" s="8"/>
      <c r="E8" s="8"/>
      <c r="F8" s="9" t="str">
        <f t="shared" si="0"/>
        <v xml:space="preserve"> , , PL.: , CH.: </v>
      </c>
      <c r="G8" s="25"/>
      <c r="H8" s="26"/>
      <c r="I8" s="25"/>
      <c r="J8" s="3"/>
      <c r="K8" s="26"/>
      <c r="L8" s="3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16"/>
      <c r="AE8" s="16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9"/>
      <c r="AV8" s="9"/>
      <c r="AW8" s="8"/>
      <c r="AX8" s="3"/>
      <c r="AY8" s="25"/>
      <c r="AZ8" s="25"/>
      <c r="BA8" s="3"/>
      <c r="BB8" s="3"/>
      <c r="BC8" s="3"/>
      <c r="BD8" s="3"/>
      <c r="BE8" s="3"/>
      <c r="BF8" s="3"/>
      <c r="BG8" s="3"/>
    </row>
    <row r="9" spans="1:59" s="1" customFormat="1" ht="12.75" customHeight="1" x14ac:dyDescent="0.25">
      <c r="A9" s="8"/>
      <c r="B9" s="8"/>
      <c r="C9" s="8"/>
      <c r="D9" s="8"/>
      <c r="E9" s="8"/>
      <c r="F9" s="9" t="str">
        <f t="shared" si="0"/>
        <v xml:space="preserve"> , , PL.: , CH.: </v>
      </c>
      <c r="G9" s="25"/>
      <c r="H9" s="26"/>
      <c r="I9" s="25"/>
      <c r="J9" s="3"/>
      <c r="K9" s="26"/>
      <c r="L9" s="3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16"/>
      <c r="AE9" s="16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9"/>
      <c r="AV9" s="9"/>
      <c r="AW9" s="8"/>
      <c r="AX9" s="3"/>
      <c r="AY9" s="25"/>
      <c r="AZ9" s="25"/>
      <c r="BA9" s="3"/>
      <c r="BB9" s="3"/>
      <c r="BC9" s="3"/>
      <c r="BD9" s="3"/>
      <c r="BE9" s="3"/>
      <c r="BF9" s="3"/>
      <c r="BG9" s="3"/>
    </row>
    <row r="10" spans="1:59" s="1" customFormat="1" ht="12.75" customHeight="1" x14ac:dyDescent="0.25">
      <c r="A10" s="8"/>
      <c r="B10" s="8"/>
      <c r="C10" s="8"/>
      <c r="D10" s="8"/>
      <c r="E10" s="8"/>
      <c r="F10" s="9" t="str">
        <f t="shared" si="0"/>
        <v xml:space="preserve"> , , PL.: , CH.: </v>
      </c>
      <c r="G10" s="25"/>
      <c r="H10" s="26"/>
      <c r="I10" s="25"/>
      <c r="J10" s="3"/>
      <c r="K10" s="26"/>
      <c r="L10" s="3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16"/>
      <c r="AE10" s="16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9"/>
      <c r="AV10" s="9"/>
      <c r="AW10" s="8"/>
      <c r="AX10" s="3"/>
      <c r="AY10" s="25"/>
      <c r="AZ10" s="25"/>
      <c r="BA10" s="3"/>
      <c r="BB10" s="3"/>
      <c r="BC10" s="3"/>
      <c r="BD10" s="3"/>
      <c r="BE10" s="3"/>
      <c r="BF10" s="3"/>
      <c r="BG10" s="3"/>
    </row>
    <row r="11" spans="1:59" s="1" customFormat="1" ht="12.75" x14ac:dyDescent="0.25">
      <c r="A11" s="8"/>
      <c r="B11" s="8"/>
      <c r="C11" s="8"/>
      <c r="D11" s="8"/>
      <c r="E11" s="8"/>
      <c r="F11" s="9" t="str">
        <f t="shared" si="0"/>
        <v xml:space="preserve"> , , PL.: , CH.: </v>
      </c>
      <c r="G11" s="25"/>
      <c r="H11" s="26"/>
      <c r="I11" s="25"/>
      <c r="J11" s="3"/>
      <c r="K11" s="26"/>
      <c r="L11" s="3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16"/>
      <c r="AE11" s="16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9"/>
      <c r="AV11" s="9"/>
      <c r="AW11" s="8"/>
      <c r="AX11" s="3"/>
      <c r="AY11" s="25"/>
      <c r="AZ11" s="25"/>
      <c r="BA11" s="3"/>
      <c r="BB11" s="3"/>
      <c r="BC11" s="3"/>
      <c r="BD11" s="3"/>
      <c r="BE11" s="3"/>
      <c r="BF11" s="3"/>
      <c r="BG11" s="3"/>
    </row>
    <row r="12" spans="1:59" s="1" customFormat="1" ht="12.75" x14ac:dyDescent="0.25">
      <c r="A12" s="8"/>
      <c r="B12" s="8"/>
      <c r="C12" s="8"/>
      <c r="D12" s="8"/>
      <c r="E12" s="8"/>
      <c r="F12" s="9" t="str">
        <f t="shared" si="0"/>
        <v xml:space="preserve"> , , PL.: , CH.: </v>
      </c>
      <c r="G12" s="25"/>
      <c r="H12" s="26"/>
      <c r="I12" s="25"/>
      <c r="J12" s="3"/>
      <c r="K12" s="26"/>
      <c r="L12" s="3"/>
      <c r="M12" s="8"/>
      <c r="N12" s="8"/>
      <c r="O12" s="8"/>
      <c r="P12" s="8"/>
      <c r="Q12" s="8"/>
      <c r="R12" s="8"/>
      <c r="S12" s="8"/>
      <c r="T12" s="8"/>
      <c r="U12" s="8"/>
      <c r="V12" s="16"/>
      <c r="W12" s="8"/>
      <c r="X12" s="8"/>
      <c r="Y12" s="8"/>
      <c r="Z12" s="8"/>
      <c r="AA12" s="8"/>
      <c r="AB12" s="8"/>
      <c r="AC12" s="8"/>
      <c r="AD12" s="16"/>
      <c r="AE12" s="16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9"/>
      <c r="AV12" s="9"/>
      <c r="AW12" s="8"/>
      <c r="AX12" s="3"/>
      <c r="AY12" s="25"/>
      <c r="AZ12" s="25"/>
      <c r="BA12" s="3"/>
      <c r="BB12" s="3"/>
      <c r="BC12" s="3"/>
      <c r="BD12" s="3"/>
      <c r="BE12" s="3"/>
      <c r="BF12" s="3"/>
      <c r="BG12" s="3"/>
    </row>
    <row r="13" spans="1:59" s="1" customFormat="1" ht="12.75" x14ac:dyDescent="0.25">
      <c r="A13" s="8"/>
      <c r="B13" s="8"/>
      <c r="C13" s="8"/>
      <c r="D13" s="8"/>
      <c r="E13" s="8"/>
      <c r="F13" s="9" t="str">
        <f t="shared" si="0"/>
        <v xml:space="preserve"> , , PL.: , CH.: </v>
      </c>
      <c r="G13" s="25"/>
      <c r="H13" s="26"/>
      <c r="I13" s="25"/>
      <c r="J13" s="3"/>
      <c r="K13" s="26"/>
      <c r="L13" s="3"/>
      <c r="M13" s="8"/>
      <c r="N13" s="8"/>
      <c r="O13" s="8"/>
      <c r="P13" s="8"/>
      <c r="Q13" s="8"/>
      <c r="R13" s="8"/>
      <c r="S13" s="8"/>
      <c r="T13" s="8"/>
      <c r="U13" s="8"/>
      <c r="V13" s="16"/>
      <c r="W13" s="8"/>
      <c r="X13" s="8"/>
      <c r="Y13" s="8"/>
      <c r="Z13" s="8"/>
      <c r="AA13" s="8"/>
      <c r="AB13" s="8"/>
      <c r="AC13" s="8"/>
      <c r="AD13" s="16"/>
      <c r="AE13" s="16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9"/>
      <c r="AV13" s="9"/>
      <c r="AW13" s="8"/>
      <c r="AX13" s="3"/>
      <c r="AY13" s="25"/>
      <c r="AZ13" s="25"/>
      <c r="BA13" s="3"/>
      <c r="BB13" s="3"/>
      <c r="BC13" s="3"/>
      <c r="BD13" s="3"/>
      <c r="BE13" s="3"/>
      <c r="BF13" s="3"/>
      <c r="BG13" s="3"/>
    </row>
    <row r="14" spans="1:59" s="1" customFormat="1" ht="12.75" x14ac:dyDescent="0.25">
      <c r="A14" s="8"/>
      <c r="B14" s="8"/>
      <c r="C14" s="8"/>
      <c r="D14" s="8"/>
      <c r="E14" s="8"/>
      <c r="F14" s="9" t="str">
        <f t="shared" si="0"/>
        <v xml:space="preserve"> , , PL.: , CH.: </v>
      </c>
      <c r="G14" s="25"/>
      <c r="H14" s="26"/>
      <c r="I14" s="25"/>
      <c r="J14" s="3"/>
      <c r="K14" s="26"/>
      <c r="L14" s="3"/>
      <c r="M14" s="8"/>
      <c r="N14" s="8"/>
      <c r="O14" s="8"/>
      <c r="P14" s="8"/>
      <c r="Q14" s="8"/>
      <c r="R14" s="8"/>
      <c r="S14" s="8"/>
      <c r="T14" s="8"/>
      <c r="U14" s="8"/>
      <c r="V14" s="16"/>
      <c r="W14" s="8"/>
      <c r="X14" s="8"/>
      <c r="Y14" s="8"/>
      <c r="Z14" s="8"/>
      <c r="AA14" s="8"/>
      <c r="AB14" s="8"/>
      <c r="AC14" s="8"/>
      <c r="AD14" s="16"/>
      <c r="AE14" s="16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9"/>
      <c r="AV14" s="9"/>
      <c r="AW14" s="8"/>
      <c r="AX14" s="3"/>
      <c r="AY14" s="25"/>
      <c r="AZ14" s="25"/>
      <c r="BA14" s="3"/>
      <c r="BB14" s="3"/>
      <c r="BC14" s="3"/>
      <c r="BD14" s="3"/>
      <c r="BE14" s="3"/>
      <c r="BF14" s="3"/>
      <c r="BG14" s="3"/>
    </row>
    <row r="15" spans="1:59" s="1" customFormat="1" ht="12.75" x14ac:dyDescent="0.25">
      <c r="A15" s="8"/>
      <c r="B15" s="8"/>
      <c r="C15" s="8"/>
      <c r="D15" s="8"/>
      <c r="E15" s="8"/>
      <c r="F15" s="9" t="str">
        <f t="shared" si="0"/>
        <v xml:space="preserve"> , , PL.: , CH.: </v>
      </c>
      <c r="G15" s="25"/>
      <c r="H15" s="26"/>
      <c r="I15" s="25"/>
      <c r="J15" s="3"/>
      <c r="K15" s="26"/>
      <c r="L15" s="3"/>
      <c r="M15" s="8"/>
      <c r="N15" s="8"/>
      <c r="O15" s="8"/>
      <c r="P15" s="8"/>
      <c r="Q15" s="8"/>
      <c r="R15" s="8"/>
      <c r="S15" s="8"/>
      <c r="T15" s="8"/>
      <c r="U15" s="16"/>
      <c r="V15" s="16"/>
      <c r="W15" s="8"/>
      <c r="X15" s="8"/>
      <c r="Y15" s="8"/>
      <c r="Z15" s="8"/>
      <c r="AA15" s="8"/>
      <c r="AB15" s="8"/>
      <c r="AC15" s="8"/>
      <c r="AD15" s="16"/>
      <c r="AE15" s="16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9"/>
      <c r="AV15" s="9"/>
      <c r="AW15" s="8"/>
      <c r="AX15" s="3"/>
      <c r="AY15" s="25"/>
      <c r="AZ15" s="25"/>
      <c r="BA15" s="3"/>
      <c r="BB15" s="3"/>
      <c r="BC15" s="3"/>
      <c r="BD15" s="3"/>
      <c r="BE15" s="3"/>
      <c r="BF15" s="3"/>
      <c r="BG15" s="3"/>
    </row>
    <row r="16" spans="1:59" s="1" customFormat="1" ht="12.75" x14ac:dyDescent="0.25">
      <c r="A16" s="8"/>
      <c r="B16" s="8"/>
      <c r="C16" s="8"/>
      <c r="D16" s="8"/>
      <c r="E16" s="8"/>
      <c r="F16" s="9" t="str">
        <f t="shared" si="0"/>
        <v xml:space="preserve"> , , PL.: , CH.: </v>
      </c>
      <c r="G16" s="25"/>
      <c r="H16" s="26"/>
      <c r="I16" s="25"/>
      <c r="J16" s="3"/>
      <c r="K16" s="26"/>
      <c r="L16" s="3"/>
      <c r="M16" s="8"/>
      <c r="N16" s="8"/>
      <c r="O16" s="8"/>
      <c r="P16" s="8"/>
      <c r="Q16" s="8"/>
      <c r="R16" s="8"/>
      <c r="S16" s="8"/>
      <c r="T16" s="8"/>
      <c r="U16" s="16"/>
      <c r="V16" s="16"/>
      <c r="W16" s="8"/>
      <c r="X16" s="8"/>
      <c r="Y16" s="8"/>
      <c r="Z16" s="8"/>
      <c r="AA16" s="8"/>
      <c r="AB16" s="8"/>
      <c r="AC16" s="8"/>
      <c r="AD16" s="16"/>
      <c r="AE16" s="16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9"/>
      <c r="AV16" s="9"/>
      <c r="AW16" s="8"/>
      <c r="AX16" s="3"/>
      <c r="AY16" s="25"/>
      <c r="AZ16" s="25"/>
      <c r="BA16" s="3"/>
      <c r="BB16" s="3"/>
      <c r="BC16" s="3"/>
      <c r="BD16" s="3"/>
      <c r="BE16" s="3"/>
      <c r="BF16" s="3"/>
      <c r="BG16" s="3"/>
    </row>
    <row r="17" spans="1:59" s="1" customFormat="1" ht="12.75" x14ac:dyDescent="0.25">
      <c r="A17" s="8"/>
      <c r="B17" s="8"/>
      <c r="C17" s="8"/>
      <c r="D17" s="8"/>
      <c r="E17" s="8"/>
      <c r="F17" s="9" t="str">
        <f t="shared" si="0"/>
        <v xml:space="preserve"> , , PL.: , CH.: </v>
      </c>
      <c r="G17" s="25"/>
      <c r="H17" s="26"/>
      <c r="I17" s="25"/>
      <c r="J17" s="3"/>
      <c r="K17" s="26"/>
      <c r="L17" s="3"/>
      <c r="M17" s="8"/>
      <c r="N17" s="8"/>
      <c r="O17" s="8"/>
      <c r="P17" s="8"/>
      <c r="Q17" s="8"/>
      <c r="R17" s="8"/>
      <c r="S17" s="8"/>
      <c r="T17" s="8"/>
      <c r="U17" s="16"/>
      <c r="V17" s="16"/>
      <c r="W17" s="8"/>
      <c r="X17" s="8"/>
      <c r="Y17" s="8"/>
      <c r="Z17" s="8"/>
      <c r="AA17" s="8"/>
      <c r="AB17" s="8"/>
      <c r="AC17" s="8"/>
      <c r="AD17" s="16"/>
      <c r="AE17" s="16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9"/>
      <c r="AV17" s="9"/>
      <c r="AW17" s="8"/>
      <c r="AX17" s="3"/>
      <c r="AY17" s="25"/>
      <c r="AZ17" s="25"/>
      <c r="BA17" s="3"/>
      <c r="BB17" s="3"/>
      <c r="BC17" s="3"/>
      <c r="BD17" s="3"/>
      <c r="BE17" s="3"/>
      <c r="BF17" s="3"/>
      <c r="BG17" s="3"/>
    </row>
    <row r="18" spans="1:59" s="1" customFormat="1" ht="12.75" x14ac:dyDescent="0.25">
      <c r="A18" s="8"/>
      <c r="B18" s="8"/>
      <c r="C18" s="8"/>
      <c r="D18" s="8"/>
      <c r="E18" s="8"/>
      <c r="F18" s="9" t="str">
        <f t="shared" si="0"/>
        <v xml:space="preserve"> , , PL.: , CH.: </v>
      </c>
      <c r="G18" s="26"/>
      <c r="H18" s="26"/>
      <c r="I18" s="26"/>
      <c r="J18" s="3"/>
      <c r="K18" s="26"/>
      <c r="L18" s="3"/>
      <c r="M18" s="8"/>
      <c r="N18" s="8"/>
      <c r="O18" s="8"/>
      <c r="P18" s="8"/>
      <c r="Q18" s="8"/>
      <c r="R18" s="8"/>
      <c r="S18" s="8"/>
      <c r="T18" s="8"/>
      <c r="U18" s="16"/>
      <c r="V18" s="16"/>
      <c r="W18" s="8"/>
      <c r="X18" s="8"/>
      <c r="Y18" s="8"/>
      <c r="Z18" s="8"/>
      <c r="AA18" s="8"/>
      <c r="AB18" s="8"/>
      <c r="AC18" s="8"/>
      <c r="AD18" s="16"/>
      <c r="AE18" s="16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9"/>
      <c r="AV18" s="9"/>
      <c r="AW18" s="8"/>
      <c r="AX18" s="3"/>
      <c r="AY18" s="25"/>
      <c r="AZ18" s="25"/>
      <c r="BA18" s="3"/>
      <c r="BB18" s="3"/>
      <c r="BC18" s="3"/>
      <c r="BD18" s="3"/>
      <c r="BE18" s="3"/>
      <c r="BF18" s="3"/>
      <c r="BG18" s="3"/>
    </row>
    <row r="19" spans="1:59" s="1" customFormat="1" ht="12.75" x14ac:dyDescent="0.25">
      <c r="A19" s="8"/>
      <c r="B19" s="8"/>
      <c r="C19" s="8"/>
      <c r="D19" s="8"/>
      <c r="E19" s="8"/>
      <c r="F19" s="9" t="str">
        <f t="shared" si="0"/>
        <v xml:space="preserve"> , , PL.: , CH.: </v>
      </c>
      <c r="G19" s="26"/>
      <c r="H19" s="26"/>
      <c r="I19" s="26"/>
      <c r="J19" s="3"/>
      <c r="K19" s="26"/>
      <c r="L19" s="3"/>
      <c r="M19" s="8"/>
      <c r="N19" s="8"/>
      <c r="O19" s="8"/>
      <c r="P19" s="8"/>
      <c r="Q19" s="8"/>
      <c r="R19" s="8"/>
      <c r="S19" s="8"/>
      <c r="T19" s="8"/>
      <c r="U19" s="16"/>
      <c r="V19" s="16"/>
      <c r="W19" s="8"/>
      <c r="X19" s="8"/>
      <c r="Y19" s="8"/>
      <c r="Z19" s="8"/>
      <c r="AA19" s="8"/>
      <c r="AB19" s="8"/>
      <c r="AC19" s="8"/>
      <c r="AD19" s="16"/>
      <c r="AE19" s="16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9"/>
      <c r="AV19" s="9"/>
      <c r="AW19" s="8"/>
      <c r="AX19" s="3"/>
      <c r="AY19" s="25"/>
      <c r="AZ19" s="25"/>
      <c r="BA19" s="3"/>
      <c r="BB19" s="3"/>
      <c r="BC19" s="3"/>
      <c r="BD19" s="3"/>
      <c r="BE19" s="3"/>
      <c r="BF19" s="3"/>
      <c r="BG19" s="3"/>
    </row>
    <row r="20" spans="1:59" s="1" customFormat="1" ht="12.75" x14ac:dyDescent="0.25">
      <c r="A20" s="8"/>
      <c r="B20" s="8"/>
      <c r="C20" s="8"/>
      <c r="D20" s="8"/>
      <c r="E20" s="8"/>
      <c r="F20" s="9" t="str">
        <f t="shared" si="0"/>
        <v xml:space="preserve"> , , PL.: , CH.: </v>
      </c>
      <c r="G20" s="26"/>
      <c r="H20" s="26"/>
      <c r="I20" s="26"/>
      <c r="J20" s="3"/>
      <c r="K20" s="26"/>
      <c r="L20" s="3"/>
      <c r="M20" s="8"/>
      <c r="N20" s="8"/>
      <c r="O20" s="8"/>
      <c r="P20" s="8"/>
      <c r="Q20" s="8"/>
      <c r="R20" s="8"/>
      <c r="S20" s="8"/>
      <c r="T20" s="8"/>
      <c r="U20" s="16"/>
      <c r="V20" s="16"/>
      <c r="W20" s="8"/>
      <c r="X20" s="8"/>
      <c r="Y20" s="8"/>
      <c r="Z20" s="8"/>
      <c r="AA20" s="8"/>
      <c r="AB20" s="8"/>
      <c r="AC20" s="8"/>
      <c r="AD20" s="16"/>
      <c r="AE20" s="16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9"/>
      <c r="AV20" s="9"/>
      <c r="AW20" s="8"/>
      <c r="AX20" s="3"/>
      <c r="AY20" s="25"/>
      <c r="AZ20" s="25"/>
      <c r="BA20" s="3"/>
      <c r="BB20" s="3"/>
      <c r="BC20" s="3"/>
      <c r="BD20" s="3"/>
      <c r="BE20" s="3"/>
      <c r="BF20" s="3"/>
      <c r="BG20" s="3"/>
    </row>
    <row r="21" spans="1:59" s="1" customFormat="1" ht="12.75" x14ac:dyDescent="0.25">
      <c r="A21" s="8"/>
      <c r="B21" s="8"/>
      <c r="C21" s="8"/>
      <c r="D21" s="8"/>
      <c r="E21" s="8"/>
      <c r="F21" s="9" t="str">
        <f t="shared" si="0"/>
        <v xml:space="preserve"> , , PL.: , CH.: </v>
      </c>
      <c r="G21" s="26"/>
      <c r="H21" s="26"/>
      <c r="I21" s="26"/>
      <c r="J21" s="3"/>
      <c r="K21" s="26"/>
      <c r="L21" s="3"/>
      <c r="M21" s="8"/>
      <c r="N21" s="8"/>
      <c r="O21" s="8"/>
      <c r="P21" s="8"/>
      <c r="Q21" s="8"/>
      <c r="R21" s="8"/>
      <c r="S21" s="8"/>
      <c r="T21" s="8"/>
      <c r="U21" s="16"/>
      <c r="V21" s="16"/>
      <c r="W21" s="8"/>
      <c r="X21" s="8"/>
      <c r="Y21" s="8"/>
      <c r="Z21" s="8"/>
      <c r="AA21" s="8"/>
      <c r="AB21" s="8"/>
      <c r="AC21" s="8"/>
      <c r="AD21" s="16"/>
      <c r="AE21" s="16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9"/>
      <c r="AV21" s="9"/>
      <c r="AW21" s="8"/>
      <c r="AX21" s="3"/>
      <c r="AY21" s="25"/>
      <c r="AZ21" s="25"/>
      <c r="BA21" s="3"/>
      <c r="BB21" s="3"/>
      <c r="BC21" s="3"/>
      <c r="BD21" s="3"/>
      <c r="BE21" s="3"/>
      <c r="BF21" s="3"/>
      <c r="BG21" s="3"/>
    </row>
    <row r="22" spans="1:59" s="1" customFormat="1" ht="12.75" x14ac:dyDescent="0.25">
      <c r="A22" s="8"/>
      <c r="B22" s="8"/>
      <c r="C22" s="8"/>
      <c r="D22" s="8"/>
      <c r="E22" s="8"/>
      <c r="F22" s="9" t="str">
        <f t="shared" si="0"/>
        <v xml:space="preserve"> , , PL.: , CH.: </v>
      </c>
      <c r="G22" s="26"/>
      <c r="H22" s="26"/>
      <c r="I22" s="26"/>
      <c r="J22" s="3"/>
      <c r="K22" s="26"/>
      <c r="L22" s="3"/>
      <c r="M22" s="8"/>
      <c r="N22" s="8"/>
      <c r="O22" s="8"/>
      <c r="P22" s="8"/>
      <c r="Q22" s="8"/>
      <c r="R22" s="8"/>
      <c r="S22" s="8"/>
      <c r="T22" s="8"/>
      <c r="U22" s="16"/>
      <c r="V22" s="16"/>
      <c r="W22" s="8"/>
      <c r="X22" s="8"/>
      <c r="Y22" s="8"/>
      <c r="Z22" s="8"/>
      <c r="AA22" s="8"/>
      <c r="AB22" s="8"/>
      <c r="AC22" s="8"/>
      <c r="AD22" s="16"/>
      <c r="AE22" s="16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9"/>
      <c r="AV22" s="9"/>
      <c r="AW22" s="8"/>
      <c r="AX22" s="3"/>
      <c r="AY22" s="25"/>
      <c r="AZ22" s="25"/>
      <c r="BA22" s="3"/>
      <c r="BB22" s="3"/>
      <c r="BC22" s="3"/>
      <c r="BD22" s="3"/>
      <c r="BE22" s="3"/>
      <c r="BF22" s="3"/>
      <c r="BG22" s="3"/>
    </row>
    <row r="23" spans="1:59" s="1" customFormat="1" ht="12.75" x14ac:dyDescent="0.25">
      <c r="A23" s="8"/>
      <c r="B23" s="8"/>
      <c r="C23" s="8"/>
      <c r="D23" s="8"/>
      <c r="E23" s="8"/>
      <c r="F23" s="9" t="str">
        <f t="shared" si="0"/>
        <v xml:space="preserve"> , , PL.: , CH.: </v>
      </c>
      <c r="G23" s="26"/>
      <c r="H23" s="26"/>
      <c r="I23" s="26"/>
      <c r="J23" s="3"/>
      <c r="K23" s="26"/>
      <c r="L23" s="3"/>
      <c r="M23" s="8"/>
      <c r="N23" s="8"/>
      <c r="O23" s="8"/>
      <c r="P23" s="8"/>
      <c r="Q23" s="8"/>
      <c r="R23" s="8"/>
      <c r="S23" s="8"/>
      <c r="T23" s="8"/>
      <c r="U23" s="16"/>
      <c r="V23" s="16"/>
      <c r="W23" s="8"/>
      <c r="X23" s="8"/>
      <c r="Y23" s="8"/>
      <c r="Z23" s="8"/>
      <c r="AA23" s="8"/>
      <c r="AB23" s="8"/>
      <c r="AC23" s="8"/>
      <c r="AD23" s="16"/>
      <c r="AE23" s="16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9"/>
      <c r="AV23" s="9"/>
      <c r="AW23" s="8"/>
      <c r="AX23" s="3"/>
      <c r="AY23" s="25"/>
      <c r="AZ23" s="25"/>
      <c r="BA23" s="3"/>
      <c r="BB23" s="3"/>
      <c r="BC23" s="3"/>
      <c r="BD23" s="3"/>
      <c r="BE23" s="3"/>
      <c r="BF23" s="3"/>
      <c r="BG23" s="3"/>
    </row>
    <row r="24" spans="1:59" s="1" customFormat="1" ht="12.75" x14ac:dyDescent="0.25">
      <c r="A24" s="8"/>
      <c r="B24" s="8"/>
      <c r="C24" s="8"/>
      <c r="D24" s="8"/>
      <c r="E24" s="8"/>
      <c r="F24" s="9" t="str">
        <f t="shared" si="0"/>
        <v xml:space="preserve"> , , PL.: , CH.: </v>
      </c>
      <c r="G24" s="26"/>
      <c r="H24" s="26"/>
      <c r="I24" s="26"/>
      <c r="J24" s="3"/>
      <c r="K24" s="26"/>
      <c r="L24" s="3"/>
      <c r="M24" s="8"/>
      <c r="N24" s="8"/>
      <c r="O24" s="8"/>
      <c r="P24" s="8"/>
      <c r="Q24" s="8"/>
      <c r="R24" s="8"/>
      <c r="S24" s="8"/>
      <c r="T24" s="8"/>
      <c r="U24" s="16"/>
      <c r="V24" s="16"/>
      <c r="W24" s="8"/>
      <c r="X24" s="8"/>
      <c r="Y24" s="8"/>
      <c r="Z24" s="8"/>
      <c r="AA24" s="8"/>
      <c r="AB24" s="8"/>
      <c r="AC24" s="8"/>
      <c r="AD24" s="16"/>
      <c r="AE24" s="16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9"/>
      <c r="AV24" s="9"/>
      <c r="AW24" s="8"/>
      <c r="AX24" s="3"/>
      <c r="AY24" s="25"/>
      <c r="AZ24" s="25"/>
      <c r="BA24" s="3"/>
      <c r="BB24" s="3"/>
      <c r="BC24" s="3"/>
      <c r="BD24" s="3"/>
      <c r="BE24" s="3"/>
      <c r="BF24" s="3"/>
      <c r="BG24" s="3"/>
    </row>
    <row r="25" spans="1:59" s="1" customFormat="1" ht="12.75" x14ac:dyDescent="0.25">
      <c r="A25" s="8"/>
      <c r="B25" s="8"/>
      <c r="C25" s="8"/>
      <c r="D25" s="8"/>
      <c r="E25" s="8"/>
      <c r="F25" s="9" t="str">
        <f t="shared" si="0"/>
        <v xml:space="preserve"> , , PL.: , CH.: </v>
      </c>
      <c r="G25" s="26"/>
      <c r="H25" s="26"/>
      <c r="I25" s="26"/>
      <c r="J25" s="3"/>
      <c r="K25" s="26"/>
      <c r="L25" s="3"/>
      <c r="M25" s="8"/>
      <c r="N25" s="8"/>
      <c r="O25" s="8"/>
      <c r="P25" s="8"/>
      <c r="Q25" s="8"/>
      <c r="R25" s="8"/>
      <c r="S25" s="8"/>
      <c r="T25" s="8"/>
      <c r="U25" s="16"/>
      <c r="V25" s="16"/>
      <c r="W25" s="8"/>
      <c r="X25" s="8"/>
      <c r="Y25" s="8"/>
      <c r="Z25" s="8"/>
      <c r="AA25" s="8"/>
      <c r="AB25" s="8"/>
      <c r="AC25" s="8"/>
      <c r="AD25" s="16"/>
      <c r="AE25" s="16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9"/>
      <c r="AV25" s="9"/>
      <c r="AW25" s="8"/>
      <c r="AX25" s="3"/>
      <c r="AY25" s="25"/>
      <c r="AZ25" s="25"/>
      <c r="BA25" s="3"/>
      <c r="BB25" s="3"/>
      <c r="BC25" s="3"/>
      <c r="BD25" s="3"/>
      <c r="BE25" s="3"/>
      <c r="BF25" s="3"/>
      <c r="BG25" s="3"/>
    </row>
    <row r="26" spans="1:59" s="1" customFormat="1" ht="12.75" x14ac:dyDescent="0.25">
      <c r="A26" s="8"/>
      <c r="B26" s="8"/>
      <c r="C26" s="8"/>
      <c r="D26" s="8"/>
      <c r="E26" s="8"/>
      <c r="F26" s="9" t="str">
        <f t="shared" si="0"/>
        <v xml:space="preserve"> , , PL.: , CH.: </v>
      </c>
      <c r="G26" s="26"/>
      <c r="H26" s="26"/>
      <c r="I26" s="26"/>
      <c r="J26" s="3"/>
      <c r="K26" s="26"/>
      <c r="L26" s="3"/>
      <c r="M26" s="8"/>
      <c r="N26" s="8"/>
      <c r="O26" s="8"/>
      <c r="P26" s="8"/>
      <c r="Q26" s="8"/>
      <c r="R26" s="8"/>
      <c r="S26" s="8"/>
      <c r="T26" s="8"/>
      <c r="U26" s="16"/>
      <c r="V26" s="16"/>
      <c r="W26" s="8"/>
      <c r="X26" s="8"/>
      <c r="Y26" s="8"/>
      <c r="Z26" s="8"/>
      <c r="AA26" s="8"/>
      <c r="AB26" s="8"/>
      <c r="AC26" s="8"/>
      <c r="AD26" s="16"/>
      <c r="AE26" s="16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9"/>
      <c r="AV26" s="9"/>
      <c r="AW26" s="8"/>
      <c r="AX26" s="3"/>
      <c r="AY26" s="25"/>
      <c r="AZ26" s="25"/>
      <c r="BA26" s="3"/>
      <c r="BB26" s="3"/>
      <c r="BC26" s="3"/>
      <c r="BD26" s="3"/>
      <c r="BE26" s="3"/>
      <c r="BF26" s="3"/>
      <c r="BG26" s="3"/>
    </row>
    <row r="27" spans="1:59" s="1" customFormat="1" ht="12.75" x14ac:dyDescent="0.25">
      <c r="A27" s="8"/>
      <c r="B27" s="8"/>
      <c r="C27" s="8"/>
      <c r="D27" s="8"/>
      <c r="E27" s="8"/>
      <c r="F27" s="9" t="str">
        <f t="shared" si="0"/>
        <v xml:space="preserve"> , , PL.: , CH.: </v>
      </c>
      <c r="G27" s="26"/>
      <c r="H27" s="26"/>
      <c r="I27" s="26"/>
      <c r="J27" s="3"/>
      <c r="K27" s="26"/>
      <c r="L27" s="3"/>
      <c r="M27" s="8"/>
      <c r="N27" s="8"/>
      <c r="O27" s="8"/>
      <c r="P27" s="8"/>
      <c r="Q27" s="8"/>
      <c r="R27" s="8"/>
      <c r="S27" s="8"/>
      <c r="T27" s="8"/>
      <c r="U27" s="16"/>
      <c r="V27" s="16"/>
      <c r="W27" s="8"/>
      <c r="X27" s="8"/>
      <c r="Y27" s="8"/>
      <c r="Z27" s="8"/>
      <c r="AA27" s="8"/>
      <c r="AB27" s="8"/>
      <c r="AC27" s="8"/>
      <c r="AD27" s="16"/>
      <c r="AE27" s="16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9"/>
      <c r="AV27" s="9"/>
      <c r="AW27" s="8"/>
      <c r="AX27" s="3"/>
      <c r="AY27" s="25"/>
      <c r="AZ27" s="25"/>
      <c r="BA27" s="3"/>
      <c r="BB27" s="3"/>
      <c r="BC27" s="3"/>
      <c r="BD27" s="3"/>
      <c r="BE27" s="3"/>
      <c r="BF27" s="3"/>
      <c r="BG27" s="3"/>
    </row>
    <row r="28" spans="1:59" s="1" customFormat="1" ht="12.75" x14ac:dyDescent="0.25">
      <c r="A28" s="8"/>
      <c r="B28" s="8"/>
      <c r="C28" s="8"/>
      <c r="D28" s="8"/>
      <c r="E28" s="8"/>
      <c r="F28" s="9" t="str">
        <f t="shared" si="0"/>
        <v xml:space="preserve"> , , PL.: , CH.: </v>
      </c>
      <c r="G28" s="26"/>
      <c r="H28" s="26"/>
      <c r="I28" s="26"/>
      <c r="J28" s="3"/>
      <c r="K28" s="26"/>
      <c r="L28" s="3"/>
      <c r="M28" s="8"/>
      <c r="N28" s="8"/>
      <c r="O28" s="8"/>
      <c r="P28" s="8"/>
      <c r="Q28" s="8"/>
      <c r="R28" s="8"/>
      <c r="S28" s="8"/>
      <c r="T28" s="8"/>
      <c r="U28" s="16"/>
      <c r="V28" s="16"/>
      <c r="W28" s="8"/>
      <c r="X28" s="8"/>
      <c r="Y28" s="8"/>
      <c r="Z28" s="8"/>
      <c r="AA28" s="8"/>
      <c r="AB28" s="8"/>
      <c r="AC28" s="8"/>
      <c r="AD28" s="16"/>
      <c r="AE28" s="16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9"/>
      <c r="AV28" s="9"/>
      <c r="AW28" s="8"/>
      <c r="AX28" s="3"/>
      <c r="AY28" s="25"/>
      <c r="AZ28" s="25"/>
      <c r="BA28" s="3"/>
      <c r="BB28" s="3"/>
      <c r="BC28" s="3"/>
      <c r="BD28" s="3"/>
      <c r="BE28" s="3"/>
      <c r="BF28" s="3"/>
      <c r="BG28" s="3"/>
    </row>
    <row r="29" spans="1:59" s="1" customFormat="1" ht="12.75" x14ac:dyDescent="0.25">
      <c r="A29" s="8"/>
      <c r="B29" s="8"/>
      <c r="C29" s="8"/>
      <c r="D29" s="8"/>
      <c r="E29" s="8"/>
      <c r="F29" s="9" t="str">
        <f t="shared" si="0"/>
        <v xml:space="preserve"> , , PL.: , CH.: </v>
      </c>
      <c r="G29" s="26"/>
      <c r="H29" s="26"/>
      <c r="I29" s="26"/>
      <c r="J29" s="3"/>
      <c r="K29" s="26"/>
      <c r="L29" s="3"/>
      <c r="M29" s="8"/>
      <c r="N29" s="8"/>
      <c r="O29" s="8"/>
      <c r="P29" s="8"/>
      <c r="Q29" s="8"/>
      <c r="R29" s="8"/>
      <c r="S29" s="8"/>
      <c r="T29" s="8"/>
      <c r="U29" s="16"/>
      <c r="V29" s="16"/>
      <c r="W29" s="8"/>
      <c r="X29" s="8"/>
      <c r="Y29" s="8"/>
      <c r="Z29" s="8"/>
      <c r="AA29" s="8"/>
      <c r="AB29" s="8"/>
      <c r="AC29" s="8"/>
      <c r="AD29" s="16"/>
      <c r="AE29" s="16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9"/>
      <c r="AV29" s="9"/>
      <c r="AW29" s="8"/>
      <c r="AX29" s="3"/>
      <c r="AY29" s="25"/>
      <c r="AZ29" s="25"/>
      <c r="BA29" s="3"/>
      <c r="BB29" s="3"/>
      <c r="BC29" s="3"/>
      <c r="BD29" s="3"/>
      <c r="BE29" s="3"/>
      <c r="BF29" s="3"/>
      <c r="BG29" s="3"/>
    </row>
    <row r="30" spans="1:59" s="1" customFormat="1" ht="12.75" x14ac:dyDescent="0.25">
      <c r="A30" s="8"/>
      <c r="B30" s="8"/>
      <c r="C30" s="8"/>
      <c r="D30" s="8"/>
      <c r="E30" s="8"/>
      <c r="F30" s="9" t="str">
        <f t="shared" si="0"/>
        <v xml:space="preserve"> , , PL.: , CH.: </v>
      </c>
      <c r="G30" s="26"/>
      <c r="H30" s="26"/>
      <c r="I30" s="26"/>
      <c r="J30" s="3"/>
      <c r="K30" s="26"/>
      <c r="L30" s="3"/>
      <c r="M30" s="8"/>
      <c r="N30" s="8"/>
      <c r="O30" s="8"/>
      <c r="P30" s="8"/>
      <c r="Q30" s="8"/>
      <c r="R30" s="8"/>
      <c r="S30" s="8"/>
      <c r="T30" s="8"/>
      <c r="U30" s="16"/>
      <c r="V30" s="16"/>
      <c r="W30" s="8"/>
      <c r="X30" s="8"/>
      <c r="Y30" s="8"/>
      <c r="Z30" s="8"/>
      <c r="AA30" s="8"/>
      <c r="AB30" s="8"/>
      <c r="AC30" s="8"/>
      <c r="AD30" s="16"/>
      <c r="AE30" s="16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9"/>
      <c r="AV30" s="9"/>
      <c r="AW30" s="8"/>
      <c r="AX30" s="3"/>
      <c r="AY30" s="25"/>
      <c r="AZ30" s="25"/>
      <c r="BA30" s="3"/>
      <c r="BB30" s="3"/>
      <c r="BC30" s="3"/>
      <c r="BD30" s="3"/>
      <c r="BE30" s="3"/>
      <c r="BF30" s="3"/>
      <c r="BG30" s="3"/>
    </row>
    <row r="31" spans="1:59" s="1" customFormat="1" ht="12.75" x14ac:dyDescent="0.25">
      <c r="A31" s="8"/>
      <c r="B31" s="8"/>
      <c r="C31" s="8"/>
      <c r="D31" s="8"/>
      <c r="E31" s="8"/>
      <c r="F31" s="9" t="str">
        <f t="shared" si="0"/>
        <v xml:space="preserve"> , , PL.: , CH.: </v>
      </c>
      <c r="G31" s="26"/>
      <c r="H31" s="26"/>
      <c r="I31" s="26"/>
      <c r="J31" s="3"/>
      <c r="K31" s="26"/>
      <c r="L31" s="3"/>
      <c r="M31" s="8"/>
      <c r="N31" s="8"/>
      <c r="O31" s="8"/>
      <c r="P31" s="8"/>
      <c r="Q31" s="8"/>
      <c r="R31" s="8"/>
      <c r="S31" s="8"/>
      <c r="T31" s="8"/>
      <c r="U31" s="16"/>
      <c r="V31" s="16"/>
      <c r="W31" s="8"/>
      <c r="X31" s="8"/>
      <c r="Y31" s="8"/>
      <c r="Z31" s="8"/>
      <c r="AA31" s="8"/>
      <c r="AB31" s="8"/>
      <c r="AC31" s="8"/>
      <c r="AD31" s="16"/>
      <c r="AE31" s="16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9"/>
      <c r="AV31" s="9"/>
      <c r="AW31" s="8"/>
      <c r="AX31" s="3"/>
      <c r="AY31" s="25"/>
      <c r="AZ31" s="25"/>
      <c r="BA31" s="3"/>
      <c r="BB31" s="3"/>
      <c r="BC31" s="3"/>
      <c r="BD31" s="3"/>
      <c r="BE31" s="3"/>
      <c r="BF31" s="3"/>
      <c r="BG31" s="3"/>
    </row>
    <row r="32" spans="1:59" s="1" customFormat="1" ht="12.75" x14ac:dyDescent="0.25">
      <c r="A32" s="8"/>
      <c r="B32" s="8"/>
      <c r="C32" s="8"/>
      <c r="D32" s="8"/>
      <c r="E32" s="8"/>
      <c r="F32" s="9" t="str">
        <f t="shared" si="0"/>
        <v xml:space="preserve"> , , PL.: , CH.: </v>
      </c>
      <c r="G32" s="26"/>
      <c r="H32" s="26"/>
      <c r="I32" s="26"/>
      <c r="J32" s="3"/>
      <c r="K32" s="26"/>
      <c r="L32" s="3"/>
      <c r="M32" s="8"/>
      <c r="N32" s="8"/>
      <c r="O32" s="8"/>
      <c r="P32" s="8"/>
      <c r="Q32" s="8"/>
      <c r="R32" s="8"/>
      <c r="S32" s="8"/>
      <c r="T32" s="8"/>
      <c r="U32" s="16"/>
      <c r="V32" s="16"/>
      <c r="W32" s="8"/>
      <c r="X32" s="8"/>
      <c r="Y32" s="8"/>
      <c r="Z32" s="8"/>
      <c r="AA32" s="8"/>
      <c r="AB32" s="8"/>
      <c r="AC32" s="8"/>
      <c r="AD32" s="16"/>
      <c r="AE32" s="16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9"/>
      <c r="AV32" s="9"/>
      <c r="AW32" s="8"/>
      <c r="AX32" s="3"/>
      <c r="AY32" s="25"/>
      <c r="AZ32" s="25"/>
      <c r="BA32" s="3"/>
      <c r="BB32" s="3"/>
      <c r="BC32" s="3"/>
      <c r="BD32" s="3"/>
      <c r="BE32" s="3"/>
      <c r="BF32" s="3"/>
      <c r="BG32" s="3"/>
    </row>
    <row r="33" spans="1:59" s="1" customFormat="1" ht="12.75" x14ac:dyDescent="0.25">
      <c r="A33" s="8"/>
      <c r="B33" s="8"/>
      <c r="C33" s="8"/>
      <c r="D33" s="8"/>
      <c r="E33" s="8"/>
      <c r="F33" s="9" t="str">
        <f t="shared" si="0"/>
        <v xml:space="preserve"> , , PL.: , CH.: </v>
      </c>
      <c r="G33" s="26"/>
      <c r="H33" s="26"/>
      <c r="I33" s="26"/>
      <c r="J33" s="3"/>
      <c r="K33" s="26"/>
      <c r="L33" s="3"/>
      <c r="M33" s="8"/>
      <c r="N33" s="8"/>
      <c r="O33" s="8"/>
      <c r="P33" s="8"/>
      <c r="Q33" s="8"/>
      <c r="R33" s="8"/>
      <c r="S33" s="8"/>
      <c r="T33" s="8"/>
      <c r="U33" s="16"/>
      <c r="V33" s="16"/>
      <c r="W33" s="8"/>
      <c r="X33" s="8"/>
      <c r="Y33" s="8"/>
      <c r="Z33" s="8"/>
      <c r="AA33" s="8"/>
      <c r="AB33" s="8"/>
      <c r="AC33" s="8"/>
      <c r="AD33" s="16"/>
      <c r="AE33" s="16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9"/>
      <c r="AV33" s="9"/>
      <c r="AW33" s="8"/>
      <c r="AX33" s="3"/>
      <c r="AY33" s="25"/>
      <c r="AZ33" s="25"/>
      <c r="BA33" s="3"/>
      <c r="BB33" s="3"/>
      <c r="BC33" s="3"/>
      <c r="BD33" s="3"/>
      <c r="BE33" s="3"/>
      <c r="BF33" s="3"/>
      <c r="BG33" s="3"/>
    </row>
    <row r="34" spans="1:59" s="1" customFormat="1" ht="12.75" x14ac:dyDescent="0.25">
      <c r="A34" s="8"/>
      <c r="B34" s="8"/>
      <c r="C34" s="8"/>
      <c r="D34" s="8"/>
      <c r="E34" s="8"/>
      <c r="F34" s="9" t="str">
        <f t="shared" si="0"/>
        <v xml:space="preserve"> , , PL.: , CH.: </v>
      </c>
      <c r="G34" s="26"/>
      <c r="H34" s="26"/>
      <c r="I34" s="26"/>
      <c r="J34" s="3"/>
      <c r="K34" s="26"/>
      <c r="L34" s="3"/>
      <c r="M34" s="8"/>
      <c r="N34" s="8"/>
      <c r="O34" s="8"/>
      <c r="P34" s="8"/>
      <c r="Q34" s="8"/>
      <c r="R34" s="8"/>
      <c r="S34" s="8"/>
      <c r="T34" s="8"/>
      <c r="U34" s="16"/>
      <c r="V34" s="16"/>
      <c r="W34" s="8"/>
      <c r="X34" s="8"/>
      <c r="Y34" s="8"/>
      <c r="Z34" s="8"/>
      <c r="AA34" s="8"/>
      <c r="AB34" s="8"/>
      <c r="AC34" s="8"/>
      <c r="AD34" s="16"/>
      <c r="AE34" s="16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9"/>
      <c r="AV34" s="9"/>
      <c r="AW34" s="8"/>
      <c r="AX34" s="3"/>
      <c r="AY34" s="25"/>
      <c r="AZ34" s="25"/>
      <c r="BA34" s="3"/>
      <c r="BB34" s="3"/>
      <c r="BC34" s="3"/>
      <c r="BD34" s="3"/>
      <c r="BE34" s="3"/>
      <c r="BF34" s="3"/>
      <c r="BG34" s="3"/>
    </row>
    <row r="35" spans="1:59" s="1" customFormat="1" ht="12.75" x14ac:dyDescent="0.25">
      <c r="A35" s="8"/>
      <c r="B35" s="8"/>
      <c r="C35" s="8"/>
      <c r="D35" s="8"/>
      <c r="E35" s="8"/>
      <c r="F35" s="9" t="str">
        <f t="shared" ref="F35:F66" si="1">Q35&amp;" "&amp;R35&amp;", "&amp;S35&amp;", PL.: "&amp;T35&amp;", CH.: "&amp;TRIM(U35)
&amp;IF(E35="",""," (Ref.: "&amp;E35&amp;")")</f>
        <v xml:space="preserve"> , , PL.: , CH.: </v>
      </c>
      <c r="G35" s="26"/>
      <c r="H35" s="26"/>
      <c r="I35" s="26"/>
      <c r="J35" s="3"/>
      <c r="K35" s="26"/>
      <c r="L35" s="3"/>
      <c r="M35" s="8"/>
      <c r="N35" s="8"/>
      <c r="O35" s="8"/>
      <c r="P35" s="8"/>
      <c r="Q35" s="8"/>
      <c r="R35" s="8"/>
      <c r="S35" s="8"/>
      <c r="T35" s="8"/>
      <c r="U35" s="16"/>
      <c r="V35" s="16"/>
      <c r="W35" s="8"/>
      <c r="X35" s="8"/>
      <c r="Y35" s="8"/>
      <c r="Z35" s="8"/>
      <c r="AA35" s="8"/>
      <c r="AB35" s="8"/>
      <c r="AC35" s="8"/>
      <c r="AD35" s="16"/>
      <c r="AE35" s="16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9"/>
      <c r="AV35" s="9"/>
      <c r="AW35" s="8"/>
      <c r="AX35" s="3"/>
      <c r="AY35" s="25"/>
      <c r="AZ35" s="25"/>
      <c r="BA35" s="3"/>
      <c r="BB35" s="3"/>
      <c r="BC35" s="3"/>
      <c r="BD35" s="3"/>
      <c r="BE35" s="3"/>
      <c r="BF35" s="3"/>
      <c r="BG35" s="3"/>
    </row>
    <row r="36" spans="1:59" s="1" customFormat="1" ht="12.75" x14ac:dyDescent="0.25">
      <c r="A36" s="8"/>
      <c r="B36" s="8"/>
      <c r="C36" s="8"/>
      <c r="D36" s="8"/>
      <c r="E36" s="8"/>
      <c r="F36" s="9" t="str">
        <f t="shared" si="1"/>
        <v xml:space="preserve"> , , PL.: , CH.: </v>
      </c>
      <c r="G36" s="26"/>
      <c r="H36" s="26"/>
      <c r="I36" s="26"/>
      <c r="J36" s="3"/>
      <c r="K36" s="26"/>
      <c r="L36" s="3"/>
      <c r="M36" s="8"/>
      <c r="N36" s="8"/>
      <c r="O36" s="8"/>
      <c r="P36" s="8"/>
      <c r="Q36" s="8"/>
      <c r="R36" s="8"/>
      <c r="S36" s="8"/>
      <c r="T36" s="8"/>
      <c r="U36" s="16"/>
      <c r="V36" s="16"/>
      <c r="W36" s="8"/>
      <c r="X36" s="8"/>
      <c r="Y36" s="8"/>
      <c r="Z36" s="8"/>
      <c r="AA36" s="8"/>
      <c r="AB36" s="8"/>
      <c r="AC36" s="8"/>
      <c r="AD36" s="16"/>
      <c r="AE36" s="16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9"/>
      <c r="AV36" s="9"/>
      <c r="AW36" s="8"/>
      <c r="AX36" s="3"/>
      <c r="AY36" s="25"/>
      <c r="AZ36" s="25"/>
      <c r="BA36" s="3"/>
      <c r="BB36" s="3"/>
      <c r="BC36" s="3"/>
      <c r="BD36" s="3"/>
      <c r="BE36" s="3"/>
      <c r="BF36" s="3"/>
      <c r="BG36" s="3"/>
    </row>
    <row r="37" spans="1:59" s="1" customFormat="1" ht="12.75" x14ac:dyDescent="0.25">
      <c r="A37" s="8"/>
      <c r="B37" s="8"/>
      <c r="C37" s="8"/>
      <c r="D37" s="8"/>
      <c r="E37" s="8"/>
      <c r="F37" s="9" t="str">
        <f t="shared" si="1"/>
        <v xml:space="preserve"> , , PL.: , CH.: </v>
      </c>
      <c r="G37" s="26"/>
      <c r="H37" s="26"/>
      <c r="I37" s="26"/>
      <c r="J37" s="3"/>
      <c r="K37" s="26"/>
      <c r="L37" s="3"/>
      <c r="M37" s="8"/>
      <c r="N37" s="8"/>
      <c r="O37" s="8"/>
      <c r="P37" s="8"/>
      <c r="Q37" s="8"/>
      <c r="R37" s="8"/>
      <c r="S37" s="8"/>
      <c r="T37" s="8"/>
      <c r="U37" s="16"/>
      <c r="V37" s="16"/>
      <c r="W37" s="8"/>
      <c r="X37" s="8"/>
      <c r="Y37" s="8"/>
      <c r="Z37" s="8"/>
      <c r="AA37" s="8"/>
      <c r="AB37" s="8"/>
      <c r="AC37" s="8"/>
      <c r="AD37" s="16"/>
      <c r="AE37" s="16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9"/>
      <c r="AV37" s="9"/>
      <c r="AW37" s="8"/>
      <c r="AX37" s="3"/>
      <c r="AY37" s="25"/>
      <c r="AZ37" s="25"/>
      <c r="BA37" s="3"/>
      <c r="BB37" s="3"/>
      <c r="BC37" s="3"/>
      <c r="BD37" s="3"/>
      <c r="BE37" s="3"/>
      <c r="BF37" s="3"/>
      <c r="BG37" s="3"/>
    </row>
    <row r="38" spans="1:59" s="1" customFormat="1" ht="12.75" x14ac:dyDescent="0.25">
      <c r="A38" s="8"/>
      <c r="B38" s="8"/>
      <c r="C38" s="8"/>
      <c r="D38" s="8"/>
      <c r="E38" s="8"/>
      <c r="F38" s="9" t="str">
        <f t="shared" si="1"/>
        <v xml:space="preserve"> , , PL.: , CH.: </v>
      </c>
      <c r="G38" s="26"/>
      <c r="H38" s="26"/>
      <c r="I38" s="26"/>
      <c r="J38" s="3"/>
      <c r="K38" s="26"/>
      <c r="L38" s="3"/>
      <c r="M38" s="8"/>
      <c r="N38" s="8"/>
      <c r="O38" s="8"/>
      <c r="P38" s="8"/>
      <c r="Q38" s="8"/>
      <c r="R38" s="8"/>
      <c r="S38" s="8"/>
      <c r="T38" s="8"/>
      <c r="U38" s="16"/>
      <c r="V38" s="16"/>
      <c r="W38" s="8"/>
      <c r="X38" s="8"/>
      <c r="Y38" s="8"/>
      <c r="Z38" s="8"/>
      <c r="AA38" s="8"/>
      <c r="AB38" s="8"/>
      <c r="AC38" s="8"/>
      <c r="AD38" s="16"/>
      <c r="AE38" s="16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9"/>
      <c r="AV38" s="9"/>
      <c r="AW38" s="8"/>
      <c r="AX38" s="3"/>
      <c r="AY38" s="25"/>
      <c r="AZ38" s="25"/>
      <c r="BA38" s="3"/>
      <c r="BB38" s="3"/>
      <c r="BC38" s="3"/>
      <c r="BD38" s="3"/>
      <c r="BE38" s="3"/>
      <c r="BF38" s="3"/>
      <c r="BG38" s="3"/>
    </row>
    <row r="39" spans="1:59" s="1" customFormat="1" ht="12.75" x14ac:dyDescent="0.25">
      <c r="A39" s="8"/>
      <c r="B39" s="8"/>
      <c r="C39" s="8"/>
      <c r="D39" s="8"/>
      <c r="E39" s="8"/>
      <c r="F39" s="9" t="str">
        <f t="shared" si="1"/>
        <v xml:space="preserve"> , , PL.: , CH.: </v>
      </c>
      <c r="G39" s="26"/>
      <c r="H39" s="26"/>
      <c r="I39" s="26"/>
      <c r="J39" s="3"/>
      <c r="K39" s="26"/>
      <c r="L39" s="3"/>
      <c r="M39" s="8"/>
      <c r="N39" s="8"/>
      <c r="O39" s="8"/>
      <c r="P39" s="8"/>
      <c r="Q39" s="8"/>
      <c r="R39" s="8"/>
      <c r="S39" s="8"/>
      <c r="T39" s="8"/>
      <c r="U39" s="16"/>
      <c r="V39" s="16"/>
      <c r="W39" s="8"/>
      <c r="X39" s="8"/>
      <c r="Y39" s="8"/>
      <c r="Z39" s="8"/>
      <c r="AA39" s="8"/>
      <c r="AB39" s="8"/>
      <c r="AC39" s="8"/>
      <c r="AD39" s="16"/>
      <c r="AE39" s="16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9"/>
      <c r="AV39" s="9"/>
      <c r="AW39" s="8"/>
      <c r="AX39" s="3"/>
      <c r="AY39" s="25"/>
      <c r="AZ39" s="25"/>
      <c r="BA39" s="3"/>
      <c r="BB39" s="3"/>
      <c r="BC39" s="3"/>
      <c r="BD39" s="3"/>
      <c r="BE39" s="3"/>
      <c r="BF39" s="3"/>
      <c r="BG39" s="3"/>
    </row>
    <row r="40" spans="1:59" s="1" customFormat="1" ht="12.75" x14ac:dyDescent="0.25">
      <c r="A40" s="8"/>
      <c r="B40" s="8"/>
      <c r="C40" s="8"/>
      <c r="D40" s="8"/>
      <c r="E40" s="8"/>
      <c r="F40" s="9" t="str">
        <f t="shared" si="1"/>
        <v xml:space="preserve"> , , PL.: , CH.: </v>
      </c>
      <c r="G40" s="26"/>
      <c r="H40" s="26"/>
      <c r="I40" s="26"/>
      <c r="J40" s="3"/>
      <c r="K40" s="26"/>
      <c r="L40" s="3"/>
      <c r="M40" s="8"/>
      <c r="N40" s="8"/>
      <c r="O40" s="8"/>
      <c r="P40" s="8"/>
      <c r="Q40" s="8"/>
      <c r="R40" s="8"/>
      <c r="S40" s="8"/>
      <c r="T40" s="8"/>
      <c r="U40" s="16"/>
      <c r="V40" s="16"/>
      <c r="W40" s="8"/>
      <c r="X40" s="8"/>
      <c r="Y40" s="8"/>
      <c r="Z40" s="8"/>
      <c r="AA40" s="8"/>
      <c r="AB40" s="8"/>
      <c r="AC40" s="8"/>
      <c r="AD40" s="16"/>
      <c r="AE40" s="16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9"/>
      <c r="AV40" s="9"/>
      <c r="AW40" s="8"/>
      <c r="AX40" s="3"/>
      <c r="AY40" s="25"/>
      <c r="AZ40" s="25"/>
      <c r="BA40" s="3"/>
      <c r="BB40" s="3"/>
      <c r="BC40" s="3"/>
      <c r="BD40" s="3"/>
      <c r="BE40" s="3"/>
      <c r="BF40" s="3"/>
      <c r="BG40" s="3"/>
    </row>
    <row r="41" spans="1:59" s="1" customFormat="1" ht="12.75" x14ac:dyDescent="0.25">
      <c r="A41" s="8"/>
      <c r="B41" s="8"/>
      <c r="C41" s="8"/>
      <c r="D41" s="8"/>
      <c r="E41" s="8"/>
      <c r="F41" s="9" t="str">
        <f t="shared" si="1"/>
        <v xml:space="preserve"> , , PL.: , CH.: </v>
      </c>
      <c r="G41" s="26"/>
      <c r="H41" s="26"/>
      <c r="I41" s="26"/>
      <c r="J41" s="3"/>
      <c r="K41" s="26"/>
      <c r="L41" s="3"/>
      <c r="M41" s="8"/>
      <c r="N41" s="8"/>
      <c r="O41" s="8"/>
      <c r="P41" s="8"/>
      <c r="Q41" s="8"/>
      <c r="R41" s="8"/>
      <c r="S41" s="8"/>
      <c r="T41" s="8"/>
      <c r="U41" s="16"/>
      <c r="V41" s="16"/>
      <c r="W41" s="8"/>
      <c r="X41" s="8"/>
      <c r="Y41" s="8"/>
      <c r="Z41" s="8"/>
      <c r="AA41" s="8"/>
      <c r="AB41" s="8"/>
      <c r="AC41" s="8"/>
      <c r="AD41" s="16"/>
      <c r="AE41" s="16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9"/>
      <c r="AV41" s="9"/>
      <c r="AW41" s="8"/>
      <c r="AX41" s="3"/>
      <c r="AY41" s="25"/>
      <c r="AZ41" s="25"/>
      <c r="BA41" s="3"/>
      <c r="BB41" s="3"/>
      <c r="BC41" s="3"/>
      <c r="BD41" s="3"/>
      <c r="BE41" s="3"/>
      <c r="BF41" s="3"/>
      <c r="BG41" s="3"/>
    </row>
    <row r="42" spans="1:59" s="1" customFormat="1" ht="12.75" x14ac:dyDescent="0.25">
      <c r="A42" s="8"/>
      <c r="B42" s="8"/>
      <c r="C42" s="8"/>
      <c r="D42" s="8"/>
      <c r="E42" s="8"/>
      <c r="F42" s="9" t="str">
        <f t="shared" si="1"/>
        <v xml:space="preserve"> , , PL.: , CH.: </v>
      </c>
      <c r="G42" s="26"/>
      <c r="H42" s="26"/>
      <c r="I42" s="26"/>
      <c r="J42" s="3"/>
      <c r="K42" s="26"/>
      <c r="L42" s="3"/>
      <c r="M42" s="8"/>
      <c r="N42" s="8"/>
      <c r="O42" s="8"/>
      <c r="P42" s="8"/>
      <c r="Q42" s="8"/>
      <c r="R42" s="8"/>
      <c r="S42" s="8"/>
      <c r="T42" s="8"/>
      <c r="U42" s="16"/>
      <c r="V42" s="16"/>
      <c r="W42" s="8"/>
      <c r="X42" s="8"/>
      <c r="Y42" s="8"/>
      <c r="Z42" s="8"/>
      <c r="AA42" s="8"/>
      <c r="AB42" s="8"/>
      <c r="AC42" s="8"/>
      <c r="AD42" s="16"/>
      <c r="AE42" s="16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9"/>
      <c r="AV42" s="9"/>
      <c r="AW42" s="8"/>
      <c r="AX42" s="3"/>
      <c r="AY42" s="25"/>
      <c r="AZ42" s="25"/>
      <c r="BA42" s="3"/>
      <c r="BB42" s="3"/>
      <c r="BC42" s="3"/>
      <c r="BD42" s="3"/>
      <c r="BE42" s="3"/>
      <c r="BF42" s="3"/>
      <c r="BG42" s="3"/>
    </row>
    <row r="43" spans="1:59" s="1" customFormat="1" ht="12.75" x14ac:dyDescent="0.25">
      <c r="A43" s="8"/>
      <c r="B43" s="8"/>
      <c r="C43" s="8"/>
      <c r="D43" s="8"/>
      <c r="E43" s="8"/>
      <c r="F43" s="9" t="str">
        <f t="shared" si="1"/>
        <v xml:space="preserve"> , , PL.: , CH.: </v>
      </c>
      <c r="G43" s="26"/>
      <c r="H43" s="26"/>
      <c r="I43" s="26"/>
      <c r="J43" s="3"/>
      <c r="K43" s="26"/>
      <c r="L43" s="3"/>
      <c r="M43" s="8"/>
      <c r="N43" s="8"/>
      <c r="O43" s="8"/>
      <c r="P43" s="8"/>
      <c r="Q43" s="8"/>
      <c r="R43" s="8"/>
      <c r="S43" s="8"/>
      <c r="T43" s="8"/>
      <c r="U43" s="16"/>
      <c r="V43" s="16"/>
      <c r="W43" s="8"/>
      <c r="X43" s="8"/>
      <c r="Y43" s="8"/>
      <c r="Z43" s="8"/>
      <c r="AA43" s="8"/>
      <c r="AB43" s="8"/>
      <c r="AC43" s="8"/>
      <c r="AD43" s="16"/>
      <c r="AE43" s="16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9"/>
      <c r="AV43" s="9"/>
      <c r="AW43" s="8"/>
      <c r="AX43" s="3"/>
      <c r="AY43" s="25"/>
      <c r="AZ43" s="25"/>
      <c r="BA43" s="3"/>
      <c r="BB43" s="3"/>
      <c r="BC43" s="3"/>
      <c r="BD43" s="3"/>
      <c r="BE43" s="3"/>
      <c r="BF43" s="3"/>
      <c r="BG43" s="3"/>
    </row>
    <row r="44" spans="1:59" s="1" customFormat="1" ht="12.75" x14ac:dyDescent="0.25">
      <c r="A44" s="8"/>
      <c r="B44" s="8"/>
      <c r="C44" s="8"/>
      <c r="D44" s="8"/>
      <c r="E44" s="8"/>
      <c r="F44" s="9" t="str">
        <f t="shared" si="1"/>
        <v xml:space="preserve"> , , PL.: , CH.: </v>
      </c>
      <c r="G44" s="26"/>
      <c r="H44" s="26"/>
      <c r="I44" s="26"/>
      <c r="J44" s="3"/>
      <c r="K44" s="26"/>
      <c r="L44" s="3"/>
      <c r="M44" s="8"/>
      <c r="N44" s="8"/>
      <c r="O44" s="8"/>
      <c r="P44" s="8"/>
      <c r="Q44" s="8"/>
      <c r="R44" s="8"/>
      <c r="S44" s="8"/>
      <c r="T44" s="8"/>
      <c r="U44" s="16"/>
      <c r="V44" s="16"/>
      <c r="W44" s="8"/>
      <c r="X44" s="8"/>
      <c r="Y44" s="8"/>
      <c r="Z44" s="8"/>
      <c r="AA44" s="8"/>
      <c r="AB44" s="8"/>
      <c r="AC44" s="8"/>
      <c r="AD44" s="16"/>
      <c r="AE44" s="16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9"/>
      <c r="AV44" s="9"/>
      <c r="AW44" s="8"/>
      <c r="AX44" s="3"/>
      <c r="AY44" s="25"/>
      <c r="AZ44" s="25"/>
      <c r="BA44" s="3"/>
      <c r="BB44" s="3"/>
      <c r="BC44" s="3"/>
      <c r="BD44" s="3"/>
      <c r="BE44" s="3"/>
      <c r="BF44" s="3"/>
      <c r="BG44" s="3"/>
    </row>
    <row r="45" spans="1:59" s="1" customFormat="1" ht="12.75" x14ac:dyDescent="0.25">
      <c r="A45" s="8"/>
      <c r="B45" s="8"/>
      <c r="C45" s="8"/>
      <c r="D45" s="8"/>
      <c r="E45" s="8"/>
      <c r="F45" s="9" t="str">
        <f t="shared" si="1"/>
        <v xml:space="preserve"> , , PL.: , CH.: </v>
      </c>
      <c r="G45" s="26"/>
      <c r="H45" s="26"/>
      <c r="I45" s="26"/>
      <c r="J45" s="3"/>
      <c r="K45" s="26"/>
      <c r="L45" s="3"/>
      <c r="M45" s="8"/>
      <c r="N45" s="8"/>
      <c r="O45" s="8"/>
      <c r="P45" s="8"/>
      <c r="Q45" s="8"/>
      <c r="R45" s="8"/>
      <c r="S45" s="8"/>
      <c r="T45" s="8"/>
      <c r="U45" s="16"/>
      <c r="V45" s="16"/>
      <c r="W45" s="8"/>
      <c r="X45" s="8"/>
      <c r="Y45" s="8"/>
      <c r="Z45" s="8"/>
      <c r="AA45" s="8"/>
      <c r="AB45" s="8"/>
      <c r="AC45" s="8"/>
      <c r="AD45" s="16"/>
      <c r="AE45" s="16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9"/>
      <c r="AV45" s="9"/>
      <c r="AW45" s="8"/>
      <c r="AX45" s="3"/>
      <c r="AY45" s="25"/>
      <c r="AZ45" s="25"/>
      <c r="BA45" s="3"/>
      <c r="BB45" s="3"/>
      <c r="BC45" s="3"/>
      <c r="BD45" s="3"/>
      <c r="BE45" s="3"/>
      <c r="BF45" s="3"/>
      <c r="BG45" s="3"/>
    </row>
    <row r="46" spans="1:59" s="1" customFormat="1" ht="12.75" x14ac:dyDescent="0.25">
      <c r="A46" s="8"/>
      <c r="B46" s="8"/>
      <c r="C46" s="8"/>
      <c r="D46" s="8"/>
      <c r="E46" s="8"/>
      <c r="F46" s="9" t="str">
        <f t="shared" si="1"/>
        <v xml:space="preserve"> , , PL.: , CH.: </v>
      </c>
      <c r="G46" s="26"/>
      <c r="H46" s="26"/>
      <c r="I46" s="26"/>
      <c r="J46" s="3"/>
      <c r="K46" s="26"/>
      <c r="L46" s="3"/>
      <c r="M46" s="8"/>
      <c r="N46" s="8"/>
      <c r="O46" s="8"/>
      <c r="P46" s="8"/>
      <c r="Q46" s="8"/>
      <c r="R46" s="8"/>
      <c r="S46" s="8"/>
      <c r="T46" s="8"/>
      <c r="U46" s="16"/>
      <c r="V46" s="16"/>
      <c r="W46" s="8"/>
      <c r="X46" s="8"/>
      <c r="Y46" s="8"/>
      <c r="Z46" s="8"/>
      <c r="AA46" s="8"/>
      <c r="AB46" s="8"/>
      <c r="AC46" s="8"/>
      <c r="AD46" s="16"/>
      <c r="AE46" s="16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9"/>
      <c r="AV46" s="9"/>
      <c r="AW46" s="8"/>
      <c r="AX46" s="3"/>
      <c r="AY46" s="25"/>
      <c r="AZ46" s="25"/>
      <c r="BA46" s="3"/>
      <c r="BB46" s="3"/>
      <c r="BC46" s="3"/>
      <c r="BD46" s="3"/>
      <c r="BE46" s="3"/>
      <c r="BF46" s="3"/>
      <c r="BG46" s="3"/>
    </row>
    <row r="47" spans="1:59" s="1" customFormat="1" ht="12.75" x14ac:dyDescent="0.25">
      <c r="A47" s="8"/>
      <c r="B47" s="8"/>
      <c r="C47" s="8"/>
      <c r="D47" s="8"/>
      <c r="E47" s="8"/>
      <c r="F47" s="9" t="str">
        <f t="shared" si="1"/>
        <v xml:space="preserve"> , , PL.: , CH.: </v>
      </c>
      <c r="G47" s="26"/>
      <c r="H47" s="26"/>
      <c r="I47" s="26"/>
      <c r="J47" s="3"/>
      <c r="K47" s="26"/>
      <c r="L47" s="3"/>
      <c r="M47" s="8"/>
      <c r="N47" s="8"/>
      <c r="O47" s="8"/>
      <c r="P47" s="8"/>
      <c r="Q47" s="8"/>
      <c r="R47" s="8"/>
      <c r="S47" s="8"/>
      <c r="T47" s="8"/>
      <c r="U47" s="16"/>
      <c r="V47" s="16"/>
      <c r="W47" s="8"/>
      <c r="X47" s="8"/>
      <c r="Y47" s="8"/>
      <c r="Z47" s="8"/>
      <c r="AA47" s="8"/>
      <c r="AB47" s="8"/>
      <c r="AC47" s="8"/>
      <c r="AD47" s="16"/>
      <c r="AE47" s="16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9"/>
      <c r="AV47" s="9"/>
      <c r="AW47" s="8"/>
      <c r="AX47" s="3"/>
      <c r="AY47" s="25"/>
      <c r="AZ47" s="25"/>
      <c r="BA47" s="3"/>
      <c r="BB47" s="3"/>
      <c r="BC47" s="3"/>
      <c r="BD47" s="3"/>
      <c r="BE47" s="3"/>
      <c r="BF47" s="3"/>
      <c r="BG47" s="3"/>
    </row>
    <row r="48" spans="1:59" s="1" customFormat="1" ht="12.75" x14ac:dyDescent="0.25">
      <c r="A48" s="8"/>
      <c r="B48" s="8"/>
      <c r="C48" s="8"/>
      <c r="D48" s="8"/>
      <c r="E48" s="8"/>
      <c r="F48" s="9" t="str">
        <f t="shared" si="1"/>
        <v xml:space="preserve"> , , PL.: , CH.: </v>
      </c>
      <c r="G48" s="26"/>
      <c r="H48" s="26"/>
      <c r="I48" s="26"/>
      <c r="J48" s="3"/>
      <c r="K48" s="26"/>
      <c r="L48" s="3"/>
      <c r="M48" s="8"/>
      <c r="N48" s="8"/>
      <c r="O48" s="8"/>
      <c r="P48" s="8"/>
      <c r="Q48" s="8"/>
      <c r="R48" s="8"/>
      <c r="S48" s="8"/>
      <c r="T48" s="8"/>
      <c r="U48" s="16"/>
      <c r="V48" s="16"/>
      <c r="W48" s="8"/>
      <c r="X48" s="8"/>
      <c r="Y48" s="8"/>
      <c r="Z48" s="8"/>
      <c r="AA48" s="8"/>
      <c r="AB48" s="8"/>
      <c r="AC48" s="8"/>
      <c r="AD48" s="16"/>
      <c r="AE48" s="16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9"/>
      <c r="AV48" s="9"/>
      <c r="AW48" s="8"/>
      <c r="AX48" s="3"/>
      <c r="AY48" s="25"/>
      <c r="AZ48" s="25"/>
      <c r="BA48" s="3"/>
      <c r="BB48" s="3"/>
      <c r="BC48" s="3"/>
      <c r="BD48" s="3"/>
      <c r="BE48" s="3"/>
      <c r="BF48" s="3"/>
      <c r="BG48" s="3"/>
    </row>
    <row r="49" spans="1:59" s="1" customFormat="1" ht="12.75" x14ac:dyDescent="0.25">
      <c r="A49" s="8"/>
      <c r="B49" s="8"/>
      <c r="C49" s="8"/>
      <c r="D49" s="8"/>
      <c r="E49" s="8"/>
      <c r="F49" s="9" t="str">
        <f t="shared" si="1"/>
        <v xml:space="preserve"> , , PL.: , CH.: </v>
      </c>
      <c r="G49" s="26"/>
      <c r="H49" s="26"/>
      <c r="I49" s="26"/>
      <c r="J49" s="3"/>
      <c r="K49" s="26"/>
      <c r="L49" s="3"/>
      <c r="M49" s="8"/>
      <c r="N49" s="8"/>
      <c r="O49" s="8"/>
      <c r="P49" s="8"/>
      <c r="Q49" s="8"/>
      <c r="R49" s="8"/>
      <c r="S49" s="8"/>
      <c r="T49" s="8"/>
      <c r="U49" s="16"/>
      <c r="V49" s="16"/>
      <c r="W49" s="8"/>
      <c r="X49" s="8"/>
      <c r="Y49" s="8"/>
      <c r="Z49" s="8"/>
      <c r="AA49" s="8"/>
      <c r="AB49" s="8"/>
      <c r="AC49" s="8"/>
      <c r="AD49" s="16"/>
      <c r="AE49" s="16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9"/>
      <c r="AV49" s="9"/>
      <c r="AW49" s="8"/>
      <c r="AX49" s="3"/>
      <c r="AY49" s="25"/>
      <c r="AZ49" s="25"/>
      <c r="BA49" s="3"/>
      <c r="BB49" s="3"/>
      <c r="BC49" s="3"/>
      <c r="BD49" s="3"/>
      <c r="BE49" s="3"/>
      <c r="BF49" s="3"/>
      <c r="BG49" s="3"/>
    </row>
    <row r="50" spans="1:59" s="1" customFormat="1" ht="12.75" x14ac:dyDescent="0.25">
      <c r="A50" s="8"/>
      <c r="B50" s="8"/>
      <c r="C50" s="8"/>
      <c r="D50" s="8"/>
      <c r="E50" s="8"/>
      <c r="F50" s="9" t="str">
        <f t="shared" si="1"/>
        <v xml:space="preserve"> , , PL.: , CH.: </v>
      </c>
      <c r="G50" s="26"/>
      <c r="H50" s="26"/>
      <c r="I50" s="26"/>
      <c r="J50" s="3"/>
      <c r="K50" s="26"/>
      <c r="L50" s="3"/>
      <c r="M50" s="8"/>
      <c r="N50" s="8"/>
      <c r="O50" s="8"/>
      <c r="P50" s="8"/>
      <c r="Q50" s="8"/>
      <c r="R50" s="8"/>
      <c r="S50" s="8"/>
      <c r="T50" s="8"/>
      <c r="U50" s="16"/>
      <c r="V50" s="16"/>
      <c r="W50" s="8"/>
      <c r="X50" s="8"/>
      <c r="Y50" s="8"/>
      <c r="Z50" s="8"/>
      <c r="AA50" s="8"/>
      <c r="AB50" s="8"/>
      <c r="AC50" s="8"/>
      <c r="AD50" s="16"/>
      <c r="AE50" s="16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9"/>
      <c r="AV50" s="9"/>
      <c r="AW50" s="8"/>
      <c r="AX50" s="3"/>
      <c r="AY50" s="25"/>
      <c r="AZ50" s="25"/>
      <c r="BA50" s="3"/>
      <c r="BB50" s="3"/>
      <c r="BC50" s="3"/>
      <c r="BD50" s="3"/>
      <c r="BE50" s="3"/>
      <c r="BF50" s="3"/>
      <c r="BG50" s="3"/>
    </row>
    <row r="51" spans="1:59" s="1" customFormat="1" ht="12.75" x14ac:dyDescent="0.25">
      <c r="A51" s="8"/>
      <c r="B51" s="8"/>
      <c r="C51" s="8"/>
      <c r="D51" s="8"/>
      <c r="E51" s="8"/>
      <c r="F51" s="9" t="str">
        <f t="shared" si="1"/>
        <v xml:space="preserve"> , , PL.: , CH.: </v>
      </c>
      <c r="G51" s="26"/>
      <c r="H51" s="26"/>
      <c r="I51" s="26"/>
      <c r="J51" s="3"/>
      <c r="K51" s="26"/>
      <c r="L51" s="3"/>
      <c r="M51" s="8"/>
      <c r="N51" s="8"/>
      <c r="O51" s="8"/>
      <c r="P51" s="8"/>
      <c r="Q51" s="8"/>
      <c r="R51" s="8"/>
      <c r="S51" s="8"/>
      <c r="T51" s="8"/>
      <c r="U51" s="16"/>
      <c r="V51" s="16"/>
      <c r="W51" s="8"/>
      <c r="X51" s="8"/>
      <c r="Y51" s="8"/>
      <c r="Z51" s="8"/>
      <c r="AA51" s="8"/>
      <c r="AB51" s="8"/>
      <c r="AC51" s="8"/>
      <c r="AD51" s="16"/>
      <c r="AE51" s="16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9"/>
      <c r="AV51" s="9"/>
      <c r="AW51" s="8"/>
      <c r="AX51" s="3"/>
      <c r="AY51" s="25"/>
      <c r="AZ51" s="25"/>
      <c r="BA51" s="3"/>
      <c r="BB51" s="3"/>
      <c r="BC51" s="3"/>
      <c r="BD51" s="3"/>
      <c r="BE51" s="3"/>
      <c r="BF51" s="3"/>
      <c r="BG51" s="3"/>
    </row>
    <row r="52" spans="1:59" s="1" customFormat="1" ht="12.75" x14ac:dyDescent="0.25">
      <c r="A52" s="8"/>
      <c r="B52" s="8"/>
      <c r="C52" s="8"/>
      <c r="D52" s="8"/>
      <c r="E52" s="8"/>
      <c r="F52" s="9" t="str">
        <f t="shared" si="1"/>
        <v xml:space="preserve"> , , PL.: , CH.: </v>
      </c>
      <c r="G52" s="26"/>
      <c r="H52" s="26"/>
      <c r="I52" s="26"/>
      <c r="J52" s="3"/>
      <c r="K52" s="26"/>
      <c r="L52" s="3"/>
      <c r="M52" s="8"/>
      <c r="N52" s="8"/>
      <c r="O52" s="8"/>
      <c r="P52" s="8"/>
      <c r="Q52" s="8"/>
      <c r="R52" s="8"/>
      <c r="S52" s="8"/>
      <c r="T52" s="8"/>
      <c r="U52" s="16"/>
      <c r="V52" s="16"/>
      <c r="W52" s="8"/>
      <c r="X52" s="8"/>
      <c r="Y52" s="8"/>
      <c r="Z52" s="8"/>
      <c r="AA52" s="8"/>
      <c r="AB52" s="8"/>
      <c r="AC52" s="8"/>
      <c r="AD52" s="16"/>
      <c r="AE52" s="16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9"/>
      <c r="AV52" s="9"/>
      <c r="AW52" s="8"/>
      <c r="AX52" s="3"/>
      <c r="AY52" s="25"/>
      <c r="AZ52" s="25"/>
      <c r="BA52" s="3"/>
      <c r="BB52" s="3"/>
      <c r="BC52" s="3"/>
      <c r="BD52" s="3"/>
      <c r="BE52" s="3"/>
      <c r="BF52" s="3"/>
      <c r="BG52" s="3"/>
    </row>
    <row r="53" spans="1:59" s="1" customFormat="1" ht="12.75" x14ac:dyDescent="0.25">
      <c r="A53" s="8"/>
      <c r="B53" s="8"/>
      <c r="C53" s="8"/>
      <c r="D53" s="8"/>
      <c r="E53" s="8"/>
      <c r="F53" s="9" t="str">
        <f t="shared" si="1"/>
        <v xml:space="preserve"> , , PL.: , CH.: </v>
      </c>
      <c r="G53" s="26"/>
      <c r="H53" s="26"/>
      <c r="I53" s="26"/>
      <c r="J53" s="3"/>
      <c r="K53" s="26"/>
      <c r="L53" s="3"/>
      <c r="M53" s="8"/>
      <c r="N53" s="8"/>
      <c r="O53" s="8"/>
      <c r="P53" s="8"/>
      <c r="Q53" s="8"/>
      <c r="R53" s="8"/>
      <c r="S53" s="8"/>
      <c r="T53" s="8"/>
      <c r="U53" s="16"/>
      <c r="V53" s="16"/>
      <c r="W53" s="8"/>
      <c r="X53" s="8"/>
      <c r="Y53" s="8"/>
      <c r="Z53" s="8"/>
      <c r="AA53" s="8"/>
      <c r="AB53" s="8"/>
      <c r="AC53" s="8"/>
      <c r="AD53" s="16"/>
      <c r="AE53" s="16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9"/>
      <c r="AV53" s="9"/>
      <c r="AW53" s="8"/>
      <c r="AX53" s="3"/>
      <c r="AY53" s="25"/>
      <c r="AZ53" s="25"/>
      <c r="BA53" s="3"/>
      <c r="BB53" s="3"/>
      <c r="BC53" s="3"/>
      <c r="BD53" s="3"/>
      <c r="BE53" s="3"/>
      <c r="BF53" s="3"/>
      <c r="BG53" s="3"/>
    </row>
    <row r="54" spans="1:59" s="1" customFormat="1" ht="12.75" x14ac:dyDescent="0.25">
      <c r="A54" s="8"/>
      <c r="B54" s="8"/>
      <c r="C54" s="8"/>
      <c r="D54" s="8"/>
      <c r="E54" s="8"/>
      <c r="F54" s="9" t="str">
        <f t="shared" si="1"/>
        <v xml:space="preserve"> , , PL.: , CH.: </v>
      </c>
      <c r="G54" s="26"/>
      <c r="H54" s="26"/>
      <c r="I54" s="26"/>
      <c r="J54" s="3"/>
      <c r="K54" s="26"/>
      <c r="L54" s="3"/>
      <c r="M54" s="8"/>
      <c r="N54" s="8"/>
      <c r="O54" s="8"/>
      <c r="P54" s="8"/>
      <c r="Q54" s="8"/>
      <c r="R54" s="8"/>
      <c r="S54" s="8"/>
      <c r="T54" s="8"/>
      <c r="U54" s="16"/>
      <c r="V54" s="16"/>
      <c r="W54" s="8"/>
      <c r="X54" s="8"/>
      <c r="Y54" s="8"/>
      <c r="Z54" s="8"/>
      <c r="AA54" s="8"/>
      <c r="AB54" s="8"/>
      <c r="AC54" s="8"/>
      <c r="AD54" s="16"/>
      <c r="AE54" s="16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9"/>
      <c r="AV54" s="9"/>
      <c r="AW54" s="8"/>
      <c r="AX54" s="3"/>
      <c r="AY54" s="25"/>
      <c r="AZ54" s="25"/>
      <c r="BA54" s="3"/>
      <c r="BB54" s="3"/>
      <c r="BC54" s="3"/>
      <c r="BD54" s="3"/>
      <c r="BE54" s="3"/>
      <c r="BF54" s="3"/>
      <c r="BG54" s="3"/>
    </row>
    <row r="55" spans="1:59" s="1" customFormat="1" ht="12.75" x14ac:dyDescent="0.25">
      <c r="A55" s="8"/>
      <c r="B55" s="8"/>
      <c r="C55" s="8"/>
      <c r="D55" s="8"/>
      <c r="E55" s="8"/>
      <c r="F55" s="9" t="str">
        <f t="shared" si="1"/>
        <v xml:space="preserve"> , , PL.: , CH.: </v>
      </c>
      <c r="G55" s="26"/>
      <c r="H55" s="26"/>
      <c r="I55" s="26"/>
      <c r="J55" s="3"/>
      <c r="K55" s="26"/>
      <c r="L55" s="3"/>
      <c r="M55" s="8"/>
      <c r="N55" s="8"/>
      <c r="O55" s="8"/>
      <c r="P55" s="8"/>
      <c r="Q55" s="8"/>
      <c r="R55" s="8"/>
      <c r="S55" s="8"/>
      <c r="T55" s="8"/>
      <c r="U55" s="16"/>
      <c r="V55" s="16"/>
      <c r="W55" s="8"/>
      <c r="X55" s="8"/>
      <c r="Y55" s="8"/>
      <c r="Z55" s="8"/>
      <c r="AA55" s="8"/>
      <c r="AB55" s="8"/>
      <c r="AC55" s="8"/>
      <c r="AD55" s="16"/>
      <c r="AE55" s="16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9"/>
      <c r="AV55" s="9"/>
      <c r="AW55" s="8"/>
      <c r="AX55" s="3"/>
      <c r="AY55" s="25"/>
      <c r="AZ55" s="25"/>
      <c r="BA55" s="3"/>
      <c r="BB55" s="3"/>
      <c r="BC55" s="3"/>
      <c r="BD55" s="3"/>
      <c r="BE55" s="3"/>
      <c r="BF55" s="3"/>
      <c r="BG55" s="3"/>
    </row>
    <row r="56" spans="1:59" s="1" customFormat="1" ht="12.75" x14ac:dyDescent="0.25">
      <c r="A56" s="8"/>
      <c r="B56" s="8"/>
      <c r="C56" s="8"/>
      <c r="D56" s="8"/>
      <c r="E56" s="8"/>
      <c r="F56" s="9" t="str">
        <f t="shared" si="1"/>
        <v xml:space="preserve"> , , PL.: , CH.: </v>
      </c>
      <c r="G56" s="26"/>
      <c r="H56" s="26"/>
      <c r="I56" s="26"/>
      <c r="J56" s="3"/>
      <c r="K56" s="26"/>
      <c r="L56" s="3"/>
      <c r="M56" s="8"/>
      <c r="N56" s="8"/>
      <c r="O56" s="8"/>
      <c r="P56" s="8"/>
      <c r="Q56" s="8"/>
      <c r="R56" s="8"/>
      <c r="S56" s="8"/>
      <c r="T56" s="8"/>
      <c r="U56" s="16"/>
      <c r="V56" s="16"/>
      <c r="W56" s="8"/>
      <c r="X56" s="8"/>
      <c r="Y56" s="8"/>
      <c r="Z56" s="8"/>
      <c r="AA56" s="8"/>
      <c r="AB56" s="8"/>
      <c r="AC56" s="8"/>
      <c r="AD56" s="16"/>
      <c r="AE56" s="16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9"/>
      <c r="AV56" s="9"/>
      <c r="AW56" s="8"/>
      <c r="AX56" s="3"/>
      <c r="AY56" s="25"/>
      <c r="AZ56" s="25"/>
      <c r="BA56" s="3"/>
      <c r="BB56" s="3"/>
      <c r="BC56" s="3"/>
      <c r="BD56" s="3"/>
      <c r="BE56" s="3"/>
      <c r="BF56" s="3"/>
      <c r="BG56" s="3"/>
    </row>
    <row r="57" spans="1:59" s="1" customFormat="1" ht="12.75" x14ac:dyDescent="0.25">
      <c r="A57" s="8"/>
      <c r="B57" s="8"/>
      <c r="C57" s="8"/>
      <c r="D57" s="8"/>
      <c r="E57" s="8"/>
      <c r="F57" s="9" t="str">
        <f t="shared" si="1"/>
        <v xml:space="preserve"> , , PL.: , CH.: </v>
      </c>
      <c r="G57" s="26"/>
      <c r="H57" s="26"/>
      <c r="I57" s="26"/>
      <c r="J57" s="3"/>
      <c r="K57" s="26"/>
      <c r="L57" s="3"/>
      <c r="M57" s="8"/>
      <c r="N57" s="8"/>
      <c r="O57" s="8"/>
      <c r="P57" s="8"/>
      <c r="Q57" s="8"/>
      <c r="R57" s="8"/>
      <c r="S57" s="8"/>
      <c r="T57" s="8"/>
      <c r="U57" s="16"/>
      <c r="V57" s="16"/>
      <c r="W57" s="8"/>
      <c r="X57" s="8"/>
      <c r="Y57" s="8"/>
      <c r="Z57" s="8"/>
      <c r="AA57" s="8"/>
      <c r="AB57" s="8"/>
      <c r="AC57" s="8"/>
      <c r="AD57" s="16"/>
      <c r="AE57" s="16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9"/>
      <c r="AV57" s="9"/>
      <c r="AW57" s="8"/>
      <c r="AX57" s="3"/>
      <c r="AY57" s="25"/>
      <c r="AZ57" s="25"/>
      <c r="BA57" s="3"/>
      <c r="BB57" s="3"/>
      <c r="BC57" s="3"/>
      <c r="BD57" s="3"/>
      <c r="BE57" s="3"/>
      <c r="BF57" s="3"/>
      <c r="BG57" s="3"/>
    </row>
    <row r="58" spans="1:59" s="1" customFormat="1" ht="12.75" x14ac:dyDescent="0.25">
      <c r="A58" s="8"/>
      <c r="B58" s="8"/>
      <c r="C58" s="8"/>
      <c r="D58" s="8"/>
      <c r="E58" s="8"/>
      <c r="F58" s="9" t="str">
        <f t="shared" si="1"/>
        <v xml:space="preserve"> , , PL.: , CH.: </v>
      </c>
      <c r="G58" s="26"/>
      <c r="H58" s="26"/>
      <c r="I58" s="26"/>
      <c r="J58" s="3"/>
      <c r="K58" s="26"/>
      <c r="L58" s="3"/>
      <c r="M58" s="8"/>
      <c r="N58" s="8"/>
      <c r="O58" s="8"/>
      <c r="P58" s="8"/>
      <c r="Q58" s="8"/>
      <c r="R58" s="8"/>
      <c r="S58" s="8"/>
      <c r="T58" s="8"/>
      <c r="U58" s="16"/>
      <c r="V58" s="16"/>
      <c r="W58" s="8"/>
      <c r="X58" s="8"/>
      <c r="Y58" s="8"/>
      <c r="Z58" s="8"/>
      <c r="AA58" s="8"/>
      <c r="AB58" s="8"/>
      <c r="AC58" s="8"/>
      <c r="AD58" s="16"/>
      <c r="AE58" s="16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9"/>
      <c r="AV58" s="9"/>
      <c r="AW58" s="8"/>
      <c r="AX58" s="3"/>
      <c r="AY58" s="25"/>
      <c r="AZ58" s="25"/>
      <c r="BA58" s="3"/>
      <c r="BB58" s="3"/>
      <c r="BC58" s="3"/>
      <c r="BD58" s="3"/>
      <c r="BE58" s="3"/>
      <c r="BF58" s="3"/>
      <c r="BG58" s="3"/>
    </row>
    <row r="59" spans="1:59" s="1" customFormat="1" ht="12.75" x14ac:dyDescent="0.25">
      <c r="A59" s="8"/>
      <c r="B59" s="8"/>
      <c r="C59" s="8"/>
      <c r="D59" s="8"/>
      <c r="E59" s="8"/>
      <c r="F59" s="9" t="str">
        <f t="shared" si="1"/>
        <v xml:space="preserve"> , , PL.: , CH.: </v>
      </c>
      <c r="G59" s="26"/>
      <c r="H59" s="26"/>
      <c r="I59" s="26"/>
      <c r="J59" s="3"/>
      <c r="K59" s="26"/>
      <c r="L59" s="3"/>
      <c r="M59" s="8"/>
      <c r="N59" s="8"/>
      <c r="O59" s="8"/>
      <c r="P59" s="8"/>
      <c r="Q59" s="8"/>
      <c r="R59" s="8"/>
      <c r="S59" s="8"/>
      <c r="T59" s="8"/>
      <c r="U59" s="16"/>
      <c r="V59" s="16"/>
      <c r="W59" s="8"/>
      <c r="X59" s="8"/>
      <c r="Y59" s="8"/>
      <c r="Z59" s="8"/>
      <c r="AA59" s="8"/>
      <c r="AB59" s="8"/>
      <c r="AC59" s="8"/>
      <c r="AD59" s="16"/>
      <c r="AE59" s="16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9"/>
      <c r="AV59" s="9"/>
      <c r="AW59" s="8"/>
      <c r="AX59" s="3"/>
      <c r="AY59" s="25"/>
      <c r="AZ59" s="25"/>
      <c r="BA59" s="3"/>
      <c r="BB59" s="3"/>
      <c r="BC59" s="3"/>
      <c r="BD59" s="3"/>
      <c r="BE59" s="3"/>
      <c r="BF59" s="3"/>
      <c r="BG59" s="3"/>
    </row>
    <row r="60" spans="1:59" s="1" customFormat="1" ht="12.75" x14ac:dyDescent="0.25">
      <c r="A60" s="8"/>
      <c r="B60" s="8"/>
      <c r="C60" s="8"/>
      <c r="D60" s="8"/>
      <c r="E60" s="8"/>
      <c r="F60" s="9" t="str">
        <f t="shared" si="1"/>
        <v xml:space="preserve"> , , PL.: , CH.: </v>
      </c>
      <c r="G60" s="26"/>
      <c r="H60" s="26"/>
      <c r="I60" s="26"/>
      <c r="J60" s="3"/>
      <c r="K60" s="26"/>
      <c r="L60" s="3"/>
      <c r="M60" s="8"/>
      <c r="N60" s="8"/>
      <c r="O60" s="8"/>
      <c r="P60" s="8"/>
      <c r="Q60" s="8"/>
      <c r="R60" s="8"/>
      <c r="S60" s="8"/>
      <c r="T60" s="8"/>
      <c r="U60" s="16"/>
      <c r="V60" s="16"/>
      <c r="W60" s="8"/>
      <c r="X60" s="8"/>
      <c r="Y60" s="8"/>
      <c r="Z60" s="8"/>
      <c r="AA60" s="8"/>
      <c r="AB60" s="8"/>
      <c r="AC60" s="8"/>
      <c r="AD60" s="16"/>
      <c r="AE60" s="16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9"/>
      <c r="AV60" s="9"/>
      <c r="AW60" s="8"/>
      <c r="AX60" s="3"/>
      <c r="AY60" s="25"/>
      <c r="AZ60" s="25"/>
      <c r="BA60" s="3"/>
      <c r="BB60" s="3"/>
      <c r="BC60" s="3"/>
      <c r="BD60" s="3"/>
      <c r="BE60" s="3"/>
      <c r="BF60" s="3"/>
      <c r="BG60" s="3"/>
    </row>
    <row r="61" spans="1:59" s="1" customFormat="1" ht="12.75" x14ac:dyDescent="0.25">
      <c r="A61" s="8"/>
      <c r="B61" s="8"/>
      <c r="C61" s="8"/>
      <c r="D61" s="8"/>
      <c r="E61" s="8"/>
      <c r="F61" s="9" t="str">
        <f t="shared" si="1"/>
        <v xml:space="preserve"> , , PL.: , CH.: </v>
      </c>
      <c r="G61" s="26"/>
      <c r="H61" s="26"/>
      <c r="I61" s="26"/>
      <c r="J61" s="3"/>
      <c r="K61" s="26"/>
      <c r="L61" s="3"/>
      <c r="M61" s="8"/>
      <c r="N61" s="8"/>
      <c r="O61" s="8"/>
      <c r="P61" s="8"/>
      <c r="Q61" s="8"/>
      <c r="R61" s="8"/>
      <c r="S61" s="8"/>
      <c r="T61" s="8"/>
      <c r="U61" s="16"/>
      <c r="V61" s="16"/>
      <c r="W61" s="8"/>
      <c r="X61" s="8"/>
      <c r="Y61" s="8"/>
      <c r="Z61" s="8"/>
      <c r="AA61" s="8"/>
      <c r="AB61" s="8"/>
      <c r="AC61" s="8"/>
      <c r="AD61" s="16"/>
      <c r="AE61" s="16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9"/>
      <c r="AV61" s="9"/>
      <c r="AW61" s="8"/>
      <c r="AX61" s="3"/>
      <c r="AY61" s="25"/>
      <c r="AZ61" s="25"/>
      <c r="BA61" s="3"/>
      <c r="BB61" s="3"/>
      <c r="BC61" s="3"/>
      <c r="BD61" s="3"/>
      <c r="BE61" s="3"/>
      <c r="BF61" s="3"/>
      <c r="BG61" s="3"/>
    </row>
    <row r="62" spans="1:59" s="1" customFormat="1" ht="12.75" x14ac:dyDescent="0.25">
      <c r="A62" s="8"/>
      <c r="B62" s="8"/>
      <c r="C62" s="8"/>
      <c r="D62" s="8"/>
      <c r="E62" s="8"/>
      <c r="F62" s="9" t="str">
        <f t="shared" si="1"/>
        <v xml:space="preserve"> , , PL.: , CH.: </v>
      </c>
      <c r="G62" s="26"/>
      <c r="H62" s="26"/>
      <c r="I62" s="26"/>
      <c r="J62" s="3"/>
      <c r="K62" s="26"/>
      <c r="L62" s="3"/>
      <c r="M62" s="8"/>
      <c r="N62" s="8"/>
      <c r="O62" s="8"/>
      <c r="P62" s="8"/>
      <c r="Q62" s="8"/>
      <c r="R62" s="8"/>
      <c r="S62" s="8"/>
      <c r="T62" s="8"/>
      <c r="U62" s="16"/>
      <c r="V62" s="16"/>
      <c r="W62" s="8"/>
      <c r="X62" s="8"/>
      <c r="Y62" s="8"/>
      <c r="Z62" s="8"/>
      <c r="AA62" s="8"/>
      <c r="AB62" s="8"/>
      <c r="AC62" s="8"/>
      <c r="AD62" s="16"/>
      <c r="AE62" s="16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9"/>
      <c r="AV62" s="9"/>
      <c r="AW62" s="8"/>
      <c r="AX62" s="3"/>
      <c r="AY62" s="25"/>
      <c r="AZ62" s="25"/>
      <c r="BA62" s="3"/>
      <c r="BB62" s="3"/>
      <c r="BC62" s="3"/>
      <c r="BD62" s="3"/>
      <c r="BE62" s="3"/>
      <c r="BF62" s="3"/>
      <c r="BG62" s="3"/>
    </row>
    <row r="63" spans="1:59" s="1" customFormat="1" ht="12.75" x14ac:dyDescent="0.25">
      <c r="A63" s="8"/>
      <c r="B63" s="8"/>
      <c r="C63" s="8"/>
      <c r="D63" s="8"/>
      <c r="E63" s="8"/>
      <c r="F63" s="9" t="str">
        <f t="shared" si="1"/>
        <v xml:space="preserve"> , , PL.: , CH.: </v>
      </c>
      <c r="G63" s="26"/>
      <c r="H63" s="26"/>
      <c r="I63" s="26"/>
      <c r="J63" s="3"/>
      <c r="K63" s="26"/>
      <c r="L63" s="3"/>
      <c r="M63" s="8"/>
      <c r="N63" s="8"/>
      <c r="O63" s="8"/>
      <c r="P63" s="8"/>
      <c r="Q63" s="8"/>
      <c r="R63" s="8"/>
      <c r="S63" s="8"/>
      <c r="T63" s="8"/>
      <c r="U63" s="16"/>
      <c r="V63" s="16"/>
      <c r="W63" s="8"/>
      <c r="X63" s="8"/>
      <c r="Y63" s="8"/>
      <c r="Z63" s="8"/>
      <c r="AA63" s="8"/>
      <c r="AB63" s="8"/>
      <c r="AC63" s="8"/>
      <c r="AD63" s="16"/>
      <c r="AE63" s="16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9"/>
      <c r="AV63" s="9"/>
      <c r="AW63" s="8"/>
      <c r="AX63" s="3"/>
      <c r="AY63" s="25"/>
      <c r="AZ63" s="25"/>
      <c r="BA63" s="3"/>
      <c r="BB63" s="3"/>
      <c r="BC63" s="3"/>
      <c r="BD63" s="3"/>
      <c r="BE63" s="3"/>
      <c r="BF63" s="3"/>
      <c r="BG63" s="3"/>
    </row>
    <row r="64" spans="1:59" s="1" customFormat="1" ht="12.75" x14ac:dyDescent="0.25">
      <c r="A64" s="8"/>
      <c r="B64" s="8"/>
      <c r="C64" s="8"/>
      <c r="D64" s="8"/>
      <c r="E64" s="8"/>
      <c r="F64" s="9" t="str">
        <f t="shared" si="1"/>
        <v xml:space="preserve"> , , PL.: , CH.: </v>
      </c>
      <c r="G64" s="26"/>
      <c r="H64" s="26"/>
      <c r="I64" s="26"/>
      <c r="J64" s="3"/>
      <c r="K64" s="26"/>
      <c r="L64" s="3"/>
      <c r="M64" s="8"/>
      <c r="N64" s="8"/>
      <c r="O64" s="8"/>
      <c r="P64" s="8"/>
      <c r="Q64" s="8"/>
      <c r="R64" s="8"/>
      <c r="S64" s="8"/>
      <c r="T64" s="8"/>
      <c r="U64" s="16"/>
      <c r="V64" s="16"/>
      <c r="W64" s="8"/>
      <c r="X64" s="8"/>
      <c r="Y64" s="8"/>
      <c r="Z64" s="8"/>
      <c r="AA64" s="8"/>
      <c r="AB64" s="8"/>
      <c r="AC64" s="8"/>
      <c r="AD64" s="16"/>
      <c r="AE64" s="16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9"/>
      <c r="AV64" s="9"/>
      <c r="AW64" s="8"/>
      <c r="AX64" s="3"/>
      <c r="AY64" s="25"/>
      <c r="AZ64" s="25"/>
      <c r="BA64" s="3"/>
      <c r="BB64" s="3"/>
      <c r="BC64" s="3"/>
      <c r="BD64" s="3"/>
      <c r="BE64" s="3"/>
      <c r="BF64" s="3"/>
      <c r="BG64" s="3"/>
    </row>
    <row r="65" spans="1:59" s="1" customFormat="1" ht="12.75" x14ac:dyDescent="0.25">
      <c r="A65" s="8"/>
      <c r="B65" s="8"/>
      <c r="C65" s="8"/>
      <c r="D65" s="8"/>
      <c r="E65" s="8"/>
      <c r="F65" s="9" t="str">
        <f t="shared" si="1"/>
        <v xml:space="preserve"> , , PL.: , CH.: </v>
      </c>
      <c r="G65" s="26"/>
      <c r="H65" s="26"/>
      <c r="I65" s="26"/>
      <c r="J65" s="3"/>
      <c r="K65" s="26"/>
      <c r="L65" s="3"/>
      <c r="M65" s="8"/>
      <c r="N65" s="8"/>
      <c r="O65" s="8"/>
      <c r="P65" s="8"/>
      <c r="Q65" s="8"/>
      <c r="R65" s="8"/>
      <c r="S65" s="8"/>
      <c r="T65" s="8"/>
      <c r="U65" s="16"/>
      <c r="V65" s="16"/>
      <c r="W65" s="8"/>
      <c r="X65" s="8"/>
      <c r="Y65" s="8"/>
      <c r="Z65" s="8"/>
      <c r="AA65" s="8"/>
      <c r="AB65" s="8"/>
      <c r="AC65" s="8"/>
      <c r="AD65" s="16"/>
      <c r="AE65" s="16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9"/>
      <c r="AV65" s="9"/>
      <c r="AW65" s="8"/>
      <c r="AX65" s="3"/>
      <c r="AY65" s="25"/>
      <c r="AZ65" s="25"/>
      <c r="BA65" s="3"/>
      <c r="BB65" s="3"/>
      <c r="BC65" s="3"/>
      <c r="BD65" s="3"/>
      <c r="BE65" s="3"/>
      <c r="BF65" s="3"/>
      <c r="BG65" s="3"/>
    </row>
    <row r="66" spans="1:59" s="1" customFormat="1" ht="12.75" x14ac:dyDescent="0.25">
      <c r="A66" s="8"/>
      <c r="B66" s="8"/>
      <c r="C66" s="8"/>
      <c r="D66" s="8"/>
      <c r="E66" s="8"/>
      <c r="F66" s="9" t="str">
        <f t="shared" si="1"/>
        <v xml:space="preserve"> , , PL.: , CH.: </v>
      </c>
      <c r="G66" s="26"/>
      <c r="H66" s="26"/>
      <c r="I66" s="26"/>
      <c r="J66" s="3"/>
      <c r="K66" s="26"/>
      <c r="L66" s="3"/>
      <c r="M66" s="8"/>
      <c r="N66" s="8"/>
      <c r="O66" s="8"/>
      <c r="P66" s="8"/>
      <c r="Q66" s="8"/>
      <c r="R66" s="8"/>
      <c r="S66" s="8"/>
      <c r="T66" s="8"/>
      <c r="U66" s="16"/>
      <c r="V66" s="16"/>
      <c r="W66" s="8"/>
      <c r="X66" s="8"/>
      <c r="Y66" s="8"/>
      <c r="Z66" s="8"/>
      <c r="AA66" s="8"/>
      <c r="AB66" s="8"/>
      <c r="AC66" s="8"/>
      <c r="AD66" s="16"/>
      <c r="AE66" s="16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9"/>
      <c r="AV66" s="9"/>
      <c r="AW66" s="8"/>
      <c r="AX66" s="3"/>
      <c r="AY66" s="25"/>
      <c r="AZ66" s="25"/>
      <c r="BA66" s="3"/>
      <c r="BB66" s="3"/>
      <c r="BC66" s="3"/>
      <c r="BD66" s="3"/>
      <c r="BE66" s="3"/>
      <c r="BF66" s="3"/>
      <c r="BG66" s="3"/>
    </row>
    <row r="67" spans="1:59" s="1" customFormat="1" ht="12.75" x14ac:dyDescent="0.25">
      <c r="A67" s="8"/>
      <c r="B67" s="8"/>
      <c r="C67" s="8"/>
      <c r="D67" s="8"/>
      <c r="E67" s="8"/>
      <c r="F67" s="9" t="str">
        <f t="shared" ref="F67:F98" si="2">Q67&amp;" "&amp;R67&amp;", "&amp;S67&amp;", PL.: "&amp;T67&amp;", CH.: "&amp;TRIM(U67)
&amp;IF(E67="",""," (Ref.: "&amp;E67&amp;")")</f>
        <v xml:space="preserve"> , , PL.: , CH.: </v>
      </c>
      <c r="G67" s="26"/>
      <c r="H67" s="26"/>
      <c r="I67" s="26"/>
      <c r="J67" s="3"/>
      <c r="K67" s="26"/>
      <c r="L67" s="3"/>
      <c r="M67" s="8"/>
      <c r="N67" s="8"/>
      <c r="O67" s="8"/>
      <c r="P67" s="8"/>
      <c r="Q67" s="8"/>
      <c r="R67" s="8"/>
      <c r="S67" s="8"/>
      <c r="T67" s="8"/>
      <c r="U67" s="16"/>
      <c r="V67" s="16"/>
      <c r="W67" s="8"/>
      <c r="X67" s="8"/>
      <c r="Y67" s="8"/>
      <c r="Z67" s="8"/>
      <c r="AA67" s="8"/>
      <c r="AB67" s="8"/>
      <c r="AC67" s="8"/>
      <c r="AD67" s="16"/>
      <c r="AE67" s="16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9"/>
      <c r="AV67" s="9"/>
      <c r="AW67" s="8"/>
      <c r="AX67" s="3"/>
      <c r="AY67" s="25"/>
      <c r="AZ67" s="25"/>
      <c r="BA67" s="3"/>
      <c r="BB67" s="3"/>
      <c r="BC67" s="3"/>
      <c r="BD67" s="3"/>
      <c r="BE67" s="3"/>
      <c r="BF67" s="3"/>
      <c r="BG67" s="3"/>
    </row>
    <row r="68" spans="1:59" s="1" customFormat="1" ht="12.75" x14ac:dyDescent="0.25">
      <c r="A68" s="8"/>
      <c r="B68" s="8"/>
      <c r="C68" s="8"/>
      <c r="D68" s="8"/>
      <c r="E68" s="8"/>
      <c r="F68" s="9" t="str">
        <f t="shared" si="2"/>
        <v xml:space="preserve"> , , PL.: , CH.: </v>
      </c>
      <c r="G68" s="26"/>
      <c r="H68" s="26"/>
      <c r="I68" s="26"/>
      <c r="J68" s="3"/>
      <c r="K68" s="26"/>
      <c r="L68" s="3"/>
      <c r="M68" s="8"/>
      <c r="N68" s="8"/>
      <c r="O68" s="8"/>
      <c r="P68" s="8"/>
      <c r="Q68" s="8"/>
      <c r="R68" s="8"/>
      <c r="S68" s="8"/>
      <c r="T68" s="8"/>
      <c r="U68" s="16"/>
      <c r="V68" s="16"/>
      <c r="W68" s="8"/>
      <c r="X68" s="8"/>
      <c r="Y68" s="8"/>
      <c r="Z68" s="8"/>
      <c r="AA68" s="8"/>
      <c r="AB68" s="8"/>
      <c r="AC68" s="8"/>
      <c r="AD68" s="16"/>
      <c r="AE68" s="16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9"/>
      <c r="AV68" s="9"/>
      <c r="AW68" s="8"/>
      <c r="AX68" s="3"/>
      <c r="AY68" s="25"/>
      <c r="AZ68" s="25"/>
      <c r="BA68" s="3"/>
      <c r="BB68" s="3"/>
      <c r="BC68" s="3"/>
      <c r="BD68" s="3"/>
      <c r="BE68" s="3"/>
      <c r="BF68" s="3"/>
      <c r="BG68" s="3"/>
    </row>
    <row r="69" spans="1:59" s="1" customFormat="1" ht="12.75" x14ac:dyDescent="0.25">
      <c r="A69" s="8"/>
      <c r="B69" s="8"/>
      <c r="C69" s="8"/>
      <c r="D69" s="8"/>
      <c r="E69" s="8"/>
      <c r="F69" s="9" t="str">
        <f t="shared" si="2"/>
        <v xml:space="preserve"> , , PL.: , CH.: </v>
      </c>
      <c r="G69" s="26"/>
      <c r="H69" s="26"/>
      <c r="I69" s="26"/>
      <c r="J69" s="3"/>
      <c r="K69" s="26"/>
      <c r="L69" s="3"/>
      <c r="M69" s="8"/>
      <c r="N69" s="8"/>
      <c r="O69" s="8"/>
      <c r="P69" s="8"/>
      <c r="Q69" s="8"/>
      <c r="R69" s="8"/>
      <c r="S69" s="8"/>
      <c r="T69" s="8"/>
      <c r="U69" s="16"/>
      <c r="V69" s="16"/>
      <c r="W69" s="8"/>
      <c r="X69" s="8"/>
      <c r="Y69" s="8"/>
      <c r="Z69" s="8"/>
      <c r="AA69" s="8"/>
      <c r="AB69" s="8"/>
      <c r="AC69" s="8"/>
      <c r="AD69" s="16"/>
      <c r="AE69" s="16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9"/>
      <c r="AV69" s="9"/>
      <c r="AW69" s="8"/>
      <c r="AX69" s="3"/>
      <c r="AY69" s="25"/>
      <c r="AZ69" s="25"/>
      <c r="BA69" s="3"/>
      <c r="BB69" s="3"/>
      <c r="BC69" s="3"/>
      <c r="BD69" s="3"/>
      <c r="BE69" s="3"/>
      <c r="BF69" s="3"/>
      <c r="BG69" s="3"/>
    </row>
    <row r="70" spans="1:59" s="1" customFormat="1" ht="12.75" x14ac:dyDescent="0.25">
      <c r="A70" s="8"/>
      <c r="B70" s="8"/>
      <c r="C70" s="8"/>
      <c r="D70" s="8"/>
      <c r="E70" s="8"/>
      <c r="F70" s="9" t="str">
        <f t="shared" si="2"/>
        <v xml:space="preserve"> , , PL.: , CH.: </v>
      </c>
      <c r="G70" s="26"/>
      <c r="H70" s="26"/>
      <c r="I70" s="26"/>
      <c r="J70" s="3"/>
      <c r="K70" s="26"/>
      <c r="L70" s="3"/>
      <c r="M70" s="8"/>
      <c r="N70" s="8"/>
      <c r="O70" s="8"/>
      <c r="P70" s="8"/>
      <c r="Q70" s="8"/>
      <c r="R70" s="8"/>
      <c r="S70" s="8"/>
      <c r="T70" s="8"/>
      <c r="U70" s="16"/>
      <c r="V70" s="16"/>
      <c r="W70" s="8"/>
      <c r="X70" s="8"/>
      <c r="Y70" s="8"/>
      <c r="Z70" s="8"/>
      <c r="AA70" s="8"/>
      <c r="AB70" s="8"/>
      <c r="AC70" s="8"/>
      <c r="AD70" s="16"/>
      <c r="AE70" s="16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9"/>
      <c r="AV70" s="9"/>
      <c r="AW70" s="8"/>
      <c r="AX70" s="3"/>
      <c r="AY70" s="25"/>
      <c r="AZ70" s="25"/>
      <c r="BA70" s="3"/>
      <c r="BB70" s="3"/>
      <c r="BC70" s="3"/>
      <c r="BD70" s="3"/>
      <c r="BE70" s="3"/>
      <c r="BF70" s="3"/>
      <c r="BG70" s="3"/>
    </row>
    <row r="71" spans="1:59" s="1" customFormat="1" ht="12.75" x14ac:dyDescent="0.25">
      <c r="A71" s="8"/>
      <c r="B71" s="8"/>
      <c r="C71" s="8"/>
      <c r="D71" s="8"/>
      <c r="E71" s="8"/>
      <c r="F71" s="9" t="str">
        <f t="shared" si="2"/>
        <v xml:space="preserve"> , , PL.: , CH.: </v>
      </c>
      <c r="G71" s="26"/>
      <c r="H71" s="26"/>
      <c r="I71" s="26"/>
      <c r="J71" s="3"/>
      <c r="K71" s="26"/>
      <c r="L71" s="3"/>
      <c r="M71" s="8"/>
      <c r="N71" s="8"/>
      <c r="O71" s="8"/>
      <c r="P71" s="8"/>
      <c r="Q71" s="8"/>
      <c r="R71" s="8"/>
      <c r="S71" s="8"/>
      <c r="T71" s="8"/>
      <c r="U71" s="16"/>
      <c r="V71" s="16"/>
      <c r="W71" s="8"/>
      <c r="X71" s="8"/>
      <c r="Y71" s="8"/>
      <c r="Z71" s="8"/>
      <c r="AA71" s="8"/>
      <c r="AB71" s="8"/>
      <c r="AC71" s="8"/>
      <c r="AD71" s="16"/>
      <c r="AE71" s="16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9"/>
      <c r="AV71" s="9"/>
      <c r="AW71" s="8"/>
      <c r="AX71" s="3"/>
      <c r="AY71" s="25"/>
      <c r="AZ71" s="25"/>
      <c r="BA71" s="3"/>
      <c r="BB71" s="3"/>
      <c r="BC71" s="3"/>
      <c r="BD71" s="3"/>
      <c r="BE71" s="3"/>
      <c r="BF71" s="3"/>
      <c r="BG71" s="3"/>
    </row>
    <row r="72" spans="1:59" s="1" customFormat="1" ht="12.75" x14ac:dyDescent="0.25">
      <c r="A72" s="8"/>
      <c r="B72" s="8"/>
      <c r="C72" s="8"/>
      <c r="D72" s="8"/>
      <c r="E72" s="8"/>
      <c r="F72" s="9" t="str">
        <f t="shared" si="2"/>
        <v xml:space="preserve"> , , PL.: , CH.: </v>
      </c>
      <c r="G72" s="26"/>
      <c r="H72" s="26"/>
      <c r="I72" s="26"/>
      <c r="J72" s="3"/>
      <c r="K72" s="26"/>
      <c r="L72" s="3"/>
      <c r="M72" s="8"/>
      <c r="N72" s="8"/>
      <c r="O72" s="8"/>
      <c r="P72" s="8"/>
      <c r="Q72" s="8"/>
      <c r="R72" s="8"/>
      <c r="S72" s="8"/>
      <c r="T72" s="8"/>
      <c r="U72" s="16"/>
      <c r="V72" s="16"/>
      <c r="W72" s="8"/>
      <c r="X72" s="8"/>
      <c r="Y72" s="8"/>
      <c r="Z72" s="8"/>
      <c r="AA72" s="8"/>
      <c r="AB72" s="8"/>
      <c r="AC72" s="8"/>
      <c r="AD72" s="16"/>
      <c r="AE72" s="16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9"/>
      <c r="AV72" s="9"/>
      <c r="AW72" s="8"/>
      <c r="AX72" s="3"/>
      <c r="AY72" s="25"/>
      <c r="AZ72" s="25"/>
      <c r="BA72" s="3"/>
      <c r="BB72" s="3"/>
      <c r="BC72" s="3"/>
      <c r="BD72" s="3"/>
      <c r="BE72" s="3"/>
      <c r="BF72" s="3"/>
      <c r="BG72" s="3"/>
    </row>
    <row r="73" spans="1:59" s="1" customFormat="1" ht="12.75" x14ac:dyDescent="0.25">
      <c r="A73" s="8"/>
      <c r="B73" s="8"/>
      <c r="C73" s="8"/>
      <c r="D73" s="8"/>
      <c r="E73" s="8"/>
      <c r="F73" s="9" t="str">
        <f t="shared" si="2"/>
        <v xml:space="preserve"> , , PL.: , CH.: </v>
      </c>
      <c r="G73" s="26"/>
      <c r="H73" s="26"/>
      <c r="I73" s="26"/>
      <c r="J73" s="3"/>
      <c r="K73" s="26"/>
      <c r="L73" s="3"/>
      <c r="M73" s="8"/>
      <c r="N73" s="8"/>
      <c r="O73" s="8"/>
      <c r="P73" s="8"/>
      <c r="Q73" s="8"/>
      <c r="R73" s="8"/>
      <c r="S73" s="8"/>
      <c r="T73" s="8"/>
      <c r="U73" s="16"/>
      <c r="V73" s="16"/>
      <c r="W73" s="8"/>
      <c r="X73" s="8"/>
      <c r="Y73" s="8"/>
      <c r="Z73" s="8"/>
      <c r="AA73" s="8"/>
      <c r="AB73" s="8"/>
      <c r="AC73" s="8"/>
      <c r="AD73" s="16"/>
      <c r="AE73" s="16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9"/>
      <c r="AV73" s="9"/>
      <c r="AW73" s="8"/>
      <c r="AX73" s="3"/>
      <c r="AY73" s="25"/>
      <c r="AZ73" s="25"/>
      <c r="BA73" s="3"/>
      <c r="BB73" s="3"/>
      <c r="BC73" s="3"/>
      <c r="BD73" s="3"/>
      <c r="BE73" s="3"/>
      <c r="BF73" s="3"/>
      <c r="BG73" s="3"/>
    </row>
    <row r="74" spans="1:59" s="1" customFormat="1" ht="12.75" x14ac:dyDescent="0.25">
      <c r="A74" s="8"/>
      <c r="B74" s="8"/>
      <c r="C74" s="8"/>
      <c r="D74" s="8"/>
      <c r="E74" s="8"/>
      <c r="F74" s="9" t="str">
        <f t="shared" si="2"/>
        <v xml:space="preserve"> , , PL.: , CH.: </v>
      </c>
      <c r="G74" s="26"/>
      <c r="H74" s="26"/>
      <c r="I74" s="26"/>
      <c r="J74" s="3"/>
      <c r="K74" s="26"/>
      <c r="L74" s="3"/>
      <c r="M74" s="8"/>
      <c r="N74" s="8"/>
      <c r="O74" s="8"/>
      <c r="P74" s="8"/>
      <c r="Q74" s="8"/>
      <c r="R74" s="8"/>
      <c r="S74" s="8"/>
      <c r="T74" s="8"/>
      <c r="U74" s="16"/>
      <c r="V74" s="16"/>
      <c r="W74" s="8"/>
      <c r="X74" s="8"/>
      <c r="Y74" s="8"/>
      <c r="Z74" s="8"/>
      <c r="AA74" s="8"/>
      <c r="AB74" s="8"/>
      <c r="AC74" s="8"/>
      <c r="AD74" s="16"/>
      <c r="AE74" s="16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9"/>
      <c r="AV74" s="9"/>
      <c r="AW74" s="8"/>
      <c r="AX74" s="3"/>
      <c r="AY74" s="25"/>
      <c r="AZ74" s="25"/>
      <c r="BA74" s="3"/>
      <c r="BB74" s="3"/>
      <c r="BC74" s="3"/>
      <c r="BD74" s="3"/>
      <c r="BE74" s="3"/>
      <c r="BF74" s="3"/>
      <c r="BG74" s="3"/>
    </row>
    <row r="75" spans="1:59" s="1" customFormat="1" ht="12.75" x14ac:dyDescent="0.25">
      <c r="A75" s="8"/>
      <c r="B75" s="8"/>
      <c r="C75" s="8"/>
      <c r="D75" s="8"/>
      <c r="E75" s="8"/>
      <c r="F75" s="9" t="str">
        <f t="shared" si="2"/>
        <v xml:space="preserve"> , , PL.: , CH.: </v>
      </c>
      <c r="G75" s="26"/>
      <c r="H75" s="26"/>
      <c r="I75" s="26"/>
      <c r="J75" s="3"/>
      <c r="K75" s="26"/>
      <c r="L75" s="3"/>
      <c r="M75" s="8"/>
      <c r="N75" s="8"/>
      <c r="O75" s="8"/>
      <c r="P75" s="8"/>
      <c r="Q75" s="8"/>
      <c r="R75" s="8"/>
      <c r="S75" s="8"/>
      <c r="T75" s="8"/>
      <c r="U75" s="16"/>
      <c r="V75" s="16"/>
      <c r="W75" s="8"/>
      <c r="X75" s="8"/>
      <c r="Y75" s="8"/>
      <c r="Z75" s="8"/>
      <c r="AA75" s="8"/>
      <c r="AB75" s="8"/>
      <c r="AC75" s="8"/>
      <c r="AD75" s="16"/>
      <c r="AE75" s="16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9"/>
      <c r="AV75" s="9"/>
      <c r="AW75" s="8"/>
      <c r="AX75" s="3"/>
      <c r="AY75" s="25"/>
      <c r="AZ75" s="25"/>
      <c r="BA75" s="3"/>
      <c r="BB75" s="3"/>
      <c r="BC75" s="3"/>
      <c r="BD75" s="3"/>
      <c r="BE75" s="3"/>
      <c r="BF75" s="3"/>
      <c r="BG75" s="3"/>
    </row>
    <row r="76" spans="1:59" s="1" customFormat="1" ht="12.75" x14ac:dyDescent="0.25">
      <c r="A76" s="8"/>
      <c r="B76" s="8"/>
      <c r="C76" s="8"/>
      <c r="D76" s="8"/>
      <c r="E76" s="8"/>
      <c r="F76" s="9" t="str">
        <f t="shared" si="2"/>
        <v xml:space="preserve"> , , PL.: , CH.: </v>
      </c>
      <c r="G76" s="26"/>
      <c r="H76" s="26"/>
      <c r="I76" s="26"/>
      <c r="J76" s="3"/>
      <c r="K76" s="26"/>
      <c r="L76" s="3"/>
      <c r="M76" s="8"/>
      <c r="N76" s="8"/>
      <c r="O76" s="8"/>
      <c r="P76" s="8"/>
      <c r="Q76" s="8"/>
      <c r="R76" s="8"/>
      <c r="S76" s="8"/>
      <c r="T76" s="8"/>
      <c r="U76" s="16"/>
      <c r="V76" s="16"/>
      <c r="W76" s="8"/>
      <c r="X76" s="8"/>
      <c r="Y76" s="8"/>
      <c r="Z76" s="8"/>
      <c r="AA76" s="8"/>
      <c r="AB76" s="8"/>
      <c r="AC76" s="8"/>
      <c r="AD76" s="16"/>
      <c r="AE76" s="16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9"/>
      <c r="AV76" s="9"/>
      <c r="AW76" s="8"/>
      <c r="AX76" s="3"/>
      <c r="AY76" s="25"/>
      <c r="AZ76" s="25"/>
      <c r="BA76" s="3"/>
      <c r="BB76" s="3"/>
      <c r="BC76" s="3"/>
      <c r="BD76" s="3"/>
      <c r="BE76" s="3"/>
      <c r="BF76" s="3"/>
      <c r="BG76" s="3"/>
    </row>
    <row r="77" spans="1:59" s="1" customFormat="1" ht="12.75" x14ac:dyDescent="0.25">
      <c r="A77" s="8"/>
      <c r="B77" s="8"/>
      <c r="C77" s="8"/>
      <c r="D77" s="8"/>
      <c r="E77" s="8"/>
      <c r="F77" s="9" t="str">
        <f t="shared" si="2"/>
        <v xml:space="preserve"> , , PL.: , CH.: </v>
      </c>
      <c r="G77" s="26"/>
      <c r="H77" s="26"/>
      <c r="I77" s="26"/>
      <c r="J77" s="3"/>
      <c r="K77" s="26"/>
      <c r="L77" s="3"/>
      <c r="M77" s="8"/>
      <c r="N77" s="8"/>
      <c r="O77" s="8"/>
      <c r="P77" s="8"/>
      <c r="Q77" s="8"/>
      <c r="R77" s="8"/>
      <c r="S77" s="8"/>
      <c r="T77" s="8"/>
      <c r="U77" s="16"/>
      <c r="V77" s="16"/>
      <c r="W77" s="8"/>
      <c r="X77" s="8"/>
      <c r="Y77" s="8"/>
      <c r="Z77" s="8"/>
      <c r="AA77" s="8"/>
      <c r="AB77" s="8"/>
      <c r="AC77" s="8"/>
      <c r="AD77" s="16"/>
      <c r="AE77" s="16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9"/>
      <c r="AV77" s="9"/>
      <c r="AW77" s="8"/>
      <c r="AX77" s="3"/>
      <c r="AY77" s="25"/>
      <c r="AZ77" s="25"/>
      <c r="BA77" s="3"/>
      <c r="BB77" s="3"/>
      <c r="BC77" s="3"/>
      <c r="BD77" s="3"/>
      <c r="BE77" s="3"/>
      <c r="BF77" s="3"/>
      <c r="BG77" s="3"/>
    </row>
    <row r="78" spans="1:59" s="1" customFormat="1" ht="12.75" x14ac:dyDescent="0.25">
      <c r="A78" s="8"/>
      <c r="B78" s="8"/>
      <c r="C78" s="8"/>
      <c r="D78" s="8"/>
      <c r="E78" s="8"/>
      <c r="F78" s="9" t="str">
        <f t="shared" si="2"/>
        <v xml:space="preserve"> , , PL.: , CH.: </v>
      </c>
      <c r="G78" s="26"/>
      <c r="H78" s="26"/>
      <c r="I78" s="26"/>
      <c r="J78" s="3"/>
      <c r="K78" s="26"/>
      <c r="L78" s="3"/>
      <c r="M78" s="8"/>
      <c r="N78" s="8"/>
      <c r="O78" s="8"/>
      <c r="P78" s="8"/>
      <c r="Q78" s="8"/>
      <c r="R78" s="8"/>
      <c r="S78" s="8"/>
      <c r="T78" s="8"/>
      <c r="U78" s="16"/>
      <c r="V78" s="16"/>
      <c r="W78" s="8"/>
      <c r="X78" s="8"/>
      <c r="Y78" s="8"/>
      <c r="Z78" s="8"/>
      <c r="AA78" s="8"/>
      <c r="AB78" s="8"/>
      <c r="AC78" s="8"/>
      <c r="AD78" s="16"/>
      <c r="AE78" s="16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9"/>
      <c r="AV78" s="9"/>
      <c r="AW78" s="8"/>
      <c r="AX78" s="3"/>
      <c r="AY78" s="25"/>
      <c r="AZ78" s="25"/>
      <c r="BA78" s="3"/>
      <c r="BB78" s="3"/>
      <c r="BC78" s="3"/>
      <c r="BD78" s="3"/>
      <c r="BE78" s="3"/>
      <c r="BF78" s="3"/>
      <c r="BG78" s="3"/>
    </row>
    <row r="79" spans="1:59" s="1" customFormat="1" ht="12.75" x14ac:dyDescent="0.25">
      <c r="A79" s="8"/>
      <c r="B79" s="8"/>
      <c r="C79" s="8"/>
      <c r="D79" s="8"/>
      <c r="E79" s="8"/>
      <c r="F79" s="9" t="str">
        <f t="shared" si="2"/>
        <v xml:space="preserve"> , , PL.: , CH.: </v>
      </c>
      <c r="G79" s="26"/>
      <c r="H79" s="26"/>
      <c r="I79" s="26"/>
      <c r="J79" s="3"/>
      <c r="K79" s="26"/>
      <c r="L79" s="3"/>
      <c r="M79" s="8"/>
      <c r="N79" s="8"/>
      <c r="O79" s="8"/>
      <c r="P79" s="8"/>
      <c r="Q79" s="8"/>
      <c r="R79" s="8"/>
      <c r="S79" s="8"/>
      <c r="T79" s="8"/>
      <c r="U79" s="16"/>
      <c r="V79" s="16"/>
      <c r="W79" s="8"/>
      <c r="X79" s="8"/>
      <c r="Y79" s="8"/>
      <c r="Z79" s="8"/>
      <c r="AA79" s="8"/>
      <c r="AB79" s="8"/>
      <c r="AC79" s="8"/>
      <c r="AD79" s="16"/>
      <c r="AE79" s="16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9"/>
      <c r="AV79" s="9"/>
      <c r="AW79" s="8"/>
      <c r="AX79" s="3"/>
      <c r="AY79" s="25"/>
      <c r="AZ79" s="25"/>
      <c r="BA79" s="3"/>
      <c r="BB79" s="3"/>
      <c r="BC79" s="3"/>
      <c r="BD79" s="3"/>
      <c r="BE79" s="3"/>
      <c r="BF79" s="3"/>
      <c r="BG79" s="3"/>
    </row>
    <row r="80" spans="1:59" s="1" customFormat="1" ht="12.75" x14ac:dyDescent="0.25">
      <c r="A80" s="8"/>
      <c r="B80" s="8"/>
      <c r="C80" s="8"/>
      <c r="D80" s="8"/>
      <c r="E80" s="8"/>
      <c r="F80" s="9" t="str">
        <f t="shared" si="2"/>
        <v xml:space="preserve"> , , PL.: , CH.: </v>
      </c>
      <c r="G80" s="26"/>
      <c r="H80" s="26"/>
      <c r="I80" s="26"/>
      <c r="J80" s="3"/>
      <c r="K80" s="26"/>
      <c r="L80" s="3"/>
      <c r="M80" s="8"/>
      <c r="N80" s="8"/>
      <c r="O80" s="8"/>
      <c r="P80" s="8"/>
      <c r="Q80" s="8"/>
      <c r="R80" s="8"/>
      <c r="S80" s="8"/>
      <c r="T80" s="8"/>
      <c r="U80" s="16"/>
      <c r="V80" s="16"/>
      <c r="W80" s="8"/>
      <c r="X80" s="8"/>
      <c r="Y80" s="8"/>
      <c r="Z80" s="8"/>
      <c r="AA80" s="8"/>
      <c r="AB80" s="8"/>
      <c r="AC80" s="8"/>
      <c r="AD80" s="16"/>
      <c r="AE80" s="16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9"/>
      <c r="AV80" s="9"/>
      <c r="AW80" s="8"/>
      <c r="AX80" s="3"/>
      <c r="AY80" s="25"/>
      <c r="AZ80" s="25"/>
      <c r="BA80" s="3"/>
      <c r="BB80" s="3"/>
      <c r="BC80" s="3"/>
      <c r="BD80" s="3"/>
      <c r="BE80" s="3"/>
      <c r="BF80" s="3"/>
      <c r="BG80" s="3"/>
    </row>
    <row r="81" spans="1:59" s="1" customFormat="1" ht="12.75" x14ac:dyDescent="0.25">
      <c r="A81" s="8"/>
      <c r="B81" s="8"/>
      <c r="C81" s="8"/>
      <c r="D81" s="8"/>
      <c r="E81" s="8"/>
      <c r="F81" s="9" t="str">
        <f t="shared" si="2"/>
        <v xml:space="preserve"> , , PL.: , CH.: </v>
      </c>
      <c r="G81" s="26"/>
      <c r="H81" s="26"/>
      <c r="I81" s="26"/>
      <c r="J81" s="3"/>
      <c r="K81" s="26"/>
      <c r="L81" s="3"/>
      <c r="M81" s="8"/>
      <c r="N81" s="8"/>
      <c r="O81" s="8"/>
      <c r="P81" s="8"/>
      <c r="Q81" s="8"/>
      <c r="R81" s="8"/>
      <c r="S81" s="8"/>
      <c r="T81" s="8"/>
      <c r="U81" s="16"/>
      <c r="V81" s="16"/>
      <c r="W81" s="8"/>
      <c r="X81" s="8"/>
      <c r="Y81" s="8"/>
      <c r="Z81" s="8"/>
      <c r="AA81" s="8"/>
      <c r="AB81" s="8"/>
      <c r="AC81" s="8"/>
      <c r="AD81" s="16"/>
      <c r="AE81" s="16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9"/>
      <c r="AV81" s="9"/>
      <c r="AW81" s="8"/>
      <c r="AX81" s="3"/>
      <c r="AY81" s="25"/>
      <c r="AZ81" s="25"/>
      <c r="BA81" s="3"/>
      <c r="BB81" s="3"/>
      <c r="BC81" s="3"/>
      <c r="BD81" s="3"/>
      <c r="BE81" s="3"/>
      <c r="BF81" s="3"/>
      <c r="BG81" s="3"/>
    </row>
    <row r="82" spans="1:59" s="1" customFormat="1" ht="12.75" x14ac:dyDescent="0.25">
      <c r="A82" s="8"/>
      <c r="B82" s="8"/>
      <c r="C82" s="8"/>
      <c r="D82" s="8"/>
      <c r="E82" s="8"/>
      <c r="F82" s="9" t="str">
        <f t="shared" si="2"/>
        <v xml:space="preserve"> , , PL.: , CH.: </v>
      </c>
      <c r="G82" s="26"/>
      <c r="H82" s="26"/>
      <c r="I82" s="26"/>
      <c r="J82" s="3"/>
      <c r="K82" s="26"/>
      <c r="L82" s="3"/>
      <c r="M82" s="8"/>
      <c r="N82" s="8"/>
      <c r="O82" s="8"/>
      <c r="P82" s="8"/>
      <c r="Q82" s="8"/>
      <c r="R82" s="8"/>
      <c r="S82" s="8"/>
      <c r="T82" s="8"/>
      <c r="U82" s="16"/>
      <c r="V82" s="16"/>
      <c r="W82" s="8"/>
      <c r="X82" s="8"/>
      <c r="Y82" s="8"/>
      <c r="Z82" s="8"/>
      <c r="AA82" s="8"/>
      <c r="AB82" s="8"/>
      <c r="AC82" s="8"/>
      <c r="AD82" s="16"/>
      <c r="AE82" s="16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9"/>
      <c r="AV82" s="9"/>
      <c r="AW82" s="8"/>
      <c r="AX82" s="3"/>
      <c r="AY82" s="25"/>
      <c r="AZ82" s="25"/>
      <c r="BA82" s="3"/>
      <c r="BB82" s="3"/>
      <c r="BC82" s="3"/>
      <c r="BD82" s="3"/>
      <c r="BE82" s="3"/>
      <c r="BF82" s="3"/>
      <c r="BG82" s="3"/>
    </row>
    <row r="83" spans="1:59" s="1" customFormat="1" ht="12.75" x14ac:dyDescent="0.25">
      <c r="A83" s="8"/>
      <c r="B83" s="8"/>
      <c r="C83" s="8"/>
      <c r="D83" s="8"/>
      <c r="E83" s="8"/>
      <c r="F83" s="9" t="str">
        <f t="shared" si="2"/>
        <v xml:space="preserve"> , , PL.: , CH.: </v>
      </c>
      <c r="G83" s="26"/>
      <c r="H83" s="26"/>
      <c r="I83" s="26"/>
      <c r="J83" s="3"/>
      <c r="K83" s="26"/>
      <c r="L83" s="3"/>
      <c r="M83" s="8"/>
      <c r="N83" s="8"/>
      <c r="O83" s="8"/>
      <c r="P83" s="8"/>
      <c r="Q83" s="8"/>
      <c r="R83" s="8"/>
      <c r="S83" s="8"/>
      <c r="T83" s="8"/>
      <c r="U83" s="16"/>
      <c r="V83" s="16"/>
      <c r="W83" s="8"/>
      <c r="X83" s="8"/>
      <c r="Y83" s="8"/>
      <c r="Z83" s="8"/>
      <c r="AA83" s="8"/>
      <c r="AB83" s="8"/>
      <c r="AC83" s="8"/>
      <c r="AD83" s="16"/>
      <c r="AE83" s="16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9"/>
      <c r="AV83" s="9"/>
      <c r="AW83" s="8"/>
      <c r="AX83" s="3"/>
      <c r="AY83" s="25"/>
      <c r="AZ83" s="25"/>
      <c r="BA83" s="3"/>
      <c r="BB83" s="3"/>
      <c r="BC83" s="3"/>
      <c r="BD83" s="3"/>
      <c r="BE83" s="3"/>
      <c r="BF83" s="3"/>
      <c r="BG83" s="3"/>
    </row>
    <row r="84" spans="1:59" s="1" customFormat="1" ht="12.75" x14ac:dyDescent="0.25">
      <c r="A84" s="8"/>
      <c r="B84" s="8"/>
      <c r="C84" s="8"/>
      <c r="D84" s="8"/>
      <c r="E84" s="8"/>
      <c r="F84" s="9" t="str">
        <f t="shared" si="2"/>
        <v xml:space="preserve"> , , PL.: , CH.: </v>
      </c>
      <c r="G84" s="26"/>
      <c r="H84" s="26"/>
      <c r="I84" s="26"/>
      <c r="J84" s="3"/>
      <c r="K84" s="26"/>
      <c r="L84" s="3"/>
      <c r="M84" s="8"/>
      <c r="N84" s="8"/>
      <c r="O84" s="8"/>
      <c r="P84" s="8"/>
      <c r="Q84" s="8"/>
      <c r="R84" s="8"/>
      <c r="S84" s="8"/>
      <c r="T84" s="8"/>
      <c r="U84" s="16"/>
      <c r="V84" s="16"/>
      <c r="W84" s="8"/>
      <c r="X84" s="8"/>
      <c r="Y84" s="8"/>
      <c r="Z84" s="8"/>
      <c r="AA84" s="8"/>
      <c r="AB84" s="8"/>
      <c r="AC84" s="8"/>
      <c r="AD84" s="16"/>
      <c r="AE84" s="16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9"/>
      <c r="AV84" s="9"/>
      <c r="AW84" s="8"/>
      <c r="AX84" s="3"/>
      <c r="AY84" s="25"/>
      <c r="AZ84" s="25"/>
      <c r="BA84" s="3"/>
      <c r="BB84" s="3"/>
      <c r="BC84" s="3"/>
      <c r="BD84" s="3"/>
      <c r="BE84" s="3"/>
      <c r="BF84" s="3"/>
      <c r="BG84" s="3"/>
    </row>
    <row r="85" spans="1:59" s="1" customFormat="1" ht="12.75" x14ac:dyDescent="0.25">
      <c r="A85" s="8"/>
      <c r="B85" s="8"/>
      <c r="C85" s="8"/>
      <c r="D85" s="8"/>
      <c r="E85" s="8"/>
      <c r="F85" s="9" t="str">
        <f t="shared" si="2"/>
        <v xml:space="preserve"> , , PL.: , CH.: </v>
      </c>
      <c r="G85" s="26"/>
      <c r="H85" s="26"/>
      <c r="I85" s="26"/>
      <c r="J85" s="3"/>
      <c r="K85" s="26"/>
      <c r="L85" s="3"/>
      <c r="M85" s="8"/>
      <c r="N85" s="8"/>
      <c r="O85" s="8"/>
      <c r="P85" s="8"/>
      <c r="Q85" s="8"/>
      <c r="R85" s="8"/>
      <c r="S85" s="8"/>
      <c r="T85" s="8"/>
      <c r="U85" s="16"/>
      <c r="V85" s="16"/>
      <c r="W85" s="8"/>
      <c r="X85" s="8"/>
      <c r="Y85" s="8"/>
      <c r="Z85" s="8"/>
      <c r="AA85" s="8"/>
      <c r="AB85" s="8"/>
      <c r="AC85" s="8"/>
      <c r="AD85" s="16"/>
      <c r="AE85" s="16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9"/>
      <c r="AV85" s="9"/>
      <c r="AW85" s="8"/>
      <c r="AX85" s="3"/>
      <c r="AY85" s="25"/>
      <c r="AZ85" s="25"/>
      <c r="BA85" s="3"/>
      <c r="BB85" s="3"/>
      <c r="BC85" s="3"/>
      <c r="BD85" s="3"/>
      <c r="BE85" s="3"/>
      <c r="BF85" s="3"/>
      <c r="BG85" s="3"/>
    </row>
    <row r="86" spans="1:59" s="1" customFormat="1" ht="12.75" x14ac:dyDescent="0.25">
      <c r="A86" s="8"/>
      <c r="B86" s="8"/>
      <c r="C86" s="8"/>
      <c r="D86" s="8"/>
      <c r="E86" s="8"/>
      <c r="F86" s="9" t="str">
        <f t="shared" si="2"/>
        <v xml:space="preserve"> , , PL.: , CH.: </v>
      </c>
      <c r="G86" s="26"/>
      <c r="H86" s="26"/>
      <c r="I86" s="26"/>
      <c r="J86" s="3"/>
      <c r="K86" s="26"/>
      <c r="L86" s="3"/>
      <c r="M86" s="8"/>
      <c r="N86" s="8"/>
      <c r="O86" s="8"/>
      <c r="P86" s="8"/>
      <c r="Q86" s="8"/>
      <c r="R86" s="8"/>
      <c r="S86" s="8"/>
      <c r="T86" s="8"/>
      <c r="U86" s="16"/>
      <c r="V86" s="16"/>
      <c r="W86" s="8"/>
      <c r="X86" s="8"/>
      <c r="Y86" s="8"/>
      <c r="Z86" s="8"/>
      <c r="AA86" s="8"/>
      <c r="AB86" s="8"/>
      <c r="AC86" s="8"/>
      <c r="AD86" s="16"/>
      <c r="AE86" s="16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9"/>
      <c r="AV86" s="9"/>
      <c r="AW86" s="8"/>
      <c r="AX86" s="3"/>
      <c r="AY86" s="25"/>
      <c r="AZ86" s="25"/>
      <c r="BA86" s="3"/>
      <c r="BB86" s="3"/>
      <c r="BC86" s="3"/>
      <c r="BD86" s="3"/>
      <c r="BE86" s="3"/>
      <c r="BF86" s="3"/>
      <c r="BG86" s="3"/>
    </row>
    <row r="87" spans="1:59" s="1" customFormat="1" ht="12.75" x14ac:dyDescent="0.25">
      <c r="A87" s="8"/>
      <c r="B87" s="8"/>
      <c r="C87" s="8"/>
      <c r="D87" s="8"/>
      <c r="E87" s="8"/>
      <c r="F87" s="9" t="str">
        <f t="shared" si="2"/>
        <v xml:space="preserve"> , , PL.: , CH.: </v>
      </c>
      <c r="G87" s="26"/>
      <c r="H87" s="26"/>
      <c r="I87" s="26"/>
      <c r="J87" s="3"/>
      <c r="K87" s="26"/>
      <c r="L87" s="3"/>
      <c r="M87" s="8"/>
      <c r="N87" s="8"/>
      <c r="O87" s="8"/>
      <c r="P87" s="8"/>
      <c r="Q87" s="8"/>
      <c r="R87" s="8"/>
      <c r="S87" s="8"/>
      <c r="T87" s="8"/>
      <c r="U87" s="16"/>
      <c r="V87" s="16"/>
      <c r="W87" s="8"/>
      <c r="X87" s="8"/>
      <c r="Y87" s="8"/>
      <c r="Z87" s="8"/>
      <c r="AA87" s="8"/>
      <c r="AB87" s="8"/>
      <c r="AC87" s="8"/>
      <c r="AD87" s="16"/>
      <c r="AE87" s="16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9"/>
      <c r="AV87" s="9"/>
      <c r="AW87" s="8"/>
      <c r="AX87" s="3"/>
      <c r="AY87" s="25"/>
      <c r="AZ87" s="25"/>
      <c r="BA87" s="3"/>
      <c r="BB87" s="3"/>
      <c r="BC87" s="3"/>
      <c r="BD87" s="3"/>
      <c r="BE87" s="3"/>
      <c r="BF87" s="3"/>
      <c r="BG87" s="3"/>
    </row>
    <row r="88" spans="1:59" s="1" customFormat="1" ht="12.75" x14ac:dyDescent="0.25">
      <c r="A88" s="8"/>
      <c r="B88" s="8"/>
      <c r="C88" s="8"/>
      <c r="D88" s="8"/>
      <c r="E88" s="8"/>
      <c r="F88" s="9" t="str">
        <f t="shared" si="2"/>
        <v xml:space="preserve"> , , PL.: , CH.: </v>
      </c>
      <c r="G88" s="26"/>
      <c r="H88" s="26"/>
      <c r="I88" s="26"/>
      <c r="J88" s="3"/>
      <c r="K88" s="26"/>
      <c r="L88" s="3"/>
      <c r="M88" s="8"/>
      <c r="N88" s="8"/>
      <c r="O88" s="8"/>
      <c r="P88" s="8"/>
      <c r="Q88" s="8"/>
      <c r="R88" s="8"/>
      <c r="S88" s="8"/>
      <c r="T88" s="8"/>
      <c r="U88" s="16"/>
      <c r="V88" s="16"/>
      <c r="W88" s="8"/>
      <c r="X88" s="8"/>
      <c r="Y88" s="8"/>
      <c r="Z88" s="8"/>
      <c r="AA88" s="8"/>
      <c r="AB88" s="8"/>
      <c r="AC88" s="8"/>
      <c r="AD88" s="16"/>
      <c r="AE88" s="16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9"/>
      <c r="AV88" s="9"/>
      <c r="AW88" s="8"/>
      <c r="AX88" s="3"/>
      <c r="AY88" s="25"/>
      <c r="AZ88" s="25"/>
      <c r="BA88" s="3"/>
      <c r="BB88" s="3"/>
      <c r="BC88" s="3"/>
      <c r="BD88" s="3"/>
      <c r="BE88" s="3"/>
      <c r="BF88" s="3"/>
      <c r="BG88" s="3"/>
    </row>
    <row r="89" spans="1:59" s="1" customFormat="1" ht="12.75" x14ac:dyDescent="0.25">
      <c r="A89" s="8"/>
      <c r="B89" s="8"/>
      <c r="C89" s="8"/>
      <c r="D89" s="8"/>
      <c r="E89" s="8"/>
      <c r="F89" s="9" t="str">
        <f t="shared" si="2"/>
        <v xml:space="preserve"> , , PL.: , CH.: </v>
      </c>
      <c r="G89" s="26"/>
      <c r="H89" s="26"/>
      <c r="I89" s="26"/>
      <c r="J89" s="3"/>
      <c r="K89" s="26"/>
      <c r="L89" s="3"/>
      <c r="M89" s="8"/>
      <c r="N89" s="8"/>
      <c r="O89" s="8"/>
      <c r="P89" s="8"/>
      <c r="Q89" s="8"/>
      <c r="R89" s="8"/>
      <c r="S89" s="8"/>
      <c r="T89" s="8"/>
      <c r="U89" s="16"/>
      <c r="V89" s="16"/>
      <c r="W89" s="8"/>
      <c r="X89" s="8"/>
      <c r="Y89" s="8"/>
      <c r="Z89" s="8"/>
      <c r="AA89" s="8"/>
      <c r="AB89" s="8"/>
      <c r="AC89" s="8"/>
      <c r="AD89" s="16"/>
      <c r="AE89" s="16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9"/>
      <c r="AV89" s="9"/>
      <c r="AW89" s="8"/>
      <c r="AX89" s="3"/>
      <c r="AY89" s="25"/>
      <c r="AZ89" s="25"/>
      <c r="BA89" s="3"/>
      <c r="BB89" s="3"/>
      <c r="BC89" s="3"/>
      <c r="BD89" s="3"/>
      <c r="BE89" s="3"/>
      <c r="BF89" s="3"/>
      <c r="BG89" s="3"/>
    </row>
    <row r="90" spans="1:59" s="1" customFormat="1" ht="12.75" x14ac:dyDescent="0.25">
      <c r="A90" s="8"/>
      <c r="B90" s="8"/>
      <c r="C90" s="8"/>
      <c r="D90" s="8"/>
      <c r="E90" s="8"/>
      <c r="F90" s="9" t="str">
        <f t="shared" si="2"/>
        <v xml:space="preserve"> , , PL.: , CH.: </v>
      </c>
      <c r="G90" s="26"/>
      <c r="H90" s="26"/>
      <c r="I90" s="26"/>
      <c r="J90" s="3"/>
      <c r="K90" s="26"/>
      <c r="L90" s="3"/>
      <c r="M90" s="8"/>
      <c r="N90" s="8"/>
      <c r="O90" s="8"/>
      <c r="P90" s="8"/>
      <c r="Q90" s="8"/>
      <c r="R90" s="8"/>
      <c r="S90" s="8"/>
      <c r="T90" s="8"/>
      <c r="U90" s="16"/>
      <c r="V90" s="16"/>
      <c r="W90" s="8"/>
      <c r="X90" s="8"/>
      <c r="Y90" s="8"/>
      <c r="Z90" s="8"/>
      <c r="AA90" s="8"/>
      <c r="AB90" s="8"/>
      <c r="AC90" s="8"/>
      <c r="AD90" s="16"/>
      <c r="AE90" s="16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9"/>
      <c r="AV90" s="9"/>
      <c r="AW90" s="8"/>
      <c r="AX90" s="3"/>
      <c r="AY90" s="25"/>
      <c r="AZ90" s="25"/>
      <c r="BA90" s="3"/>
      <c r="BB90" s="3"/>
      <c r="BC90" s="3"/>
      <c r="BD90" s="3"/>
      <c r="BE90" s="3"/>
      <c r="BF90" s="3"/>
      <c r="BG90" s="3"/>
    </row>
    <row r="91" spans="1:59" s="1" customFormat="1" ht="12.75" x14ac:dyDescent="0.25">
      <c r="A91" s="8"/>
      <c r="B91" s="8"/>
      <c r="C91" s="8"/>
      <c r="D91" s="8"/>
      <c r="E91" s="8"/>
      <c r="F91" s="9" t="str">
        <f t="shared" si="2"/>
        <v xml:space="preserve"> , , PL.: , CH.: </v>
      </c>
      <c r="G91" s="26"/>
      <c r="H91" s="26"/>
      <c r="I91" s="26"/>
      <c r="J91" s="3"/>
      <c r="K91" s="26"/>
      <c r="L91" s="3"/>
      <c r="M91" s="8"/>
      <c r="N91" s="8"/>
      <c r="O91" s="8"/>
      <c r="P91" s="8"/>
      <c r="Q91" s="8"/>
      <c r="R91" s="8"/>
      <c r="S91" s="8"/>
      <c r="T91" s="8"/>
      <c r="U91" s="16"/>
      <c r="V91" s="16"/>
      <c r="W91" s="8"/>
      <c r="X91" s="8"/>
      <c r="Y91" s="8"/>
      <c r="Z91" s="8"/>
      <c r="AA91" s="8"/>
      <c r="AB91" s="8"/>
      <c r="AC91" s="8"/>
      <c r="AD91" s="16"/>
      <c r="AE91" s="16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9"/>
      <c r="AV91" s="9"/>
      <c r="AW91" s="8"/>
      <c r="AX91" s="3"/>
      <c r="AY91" s="25"/>
      <c r="AZ91" s="25"/>
      <c r="BA91" s="3"/>
      <c r="BB91" s="3"/>
      <c r="BC91" s="3"/>
      <c r="BD91" s="3"/>
      <c r="BE91" s="3"/>
      <c r="BF91" s="3"/>
      <c r="BG91" s="3"/>
    </row>
    <row r="92" spans="1:59" s="1" customFormat="1" ht="12.75" x14ac:dyDescent="0.25">
      <c r="A92" s="8"/>
      <c r="B92" s="8"/>
      <c r="C92" s="8"/>
      <c r="D92" s="8"/>
      <c r="E92" s="8"/>
      <c r="F92" s="9" t="str">
        <f t="shared" si="2"/>
        <v xml:space="preserve"> , , PL.: , CH.: </v>
      </c>
      <c r="G92" s="26"/>
      <c r="H92" s="26"/>
      <c r="I92" s="26"/>
      <c r="J92" s="3"/>
      <c r="K92" s="26"/>
      <c r="L92" s="3"/>
      <c r="M92" s="8"/>
      <c r="N92" s="8"/>
      <c r="O92" s="8"/>
      <c r="P92" s="8"/>
      <c r="Q92" s="8"/>
      <c r="R92" s="8"/>
      <c r="S92" s="8"/>
      <c r="T92" s="8"/>
      <c r="U92" s="16"/>
      <c r="V92" s="16"/>
      <c r="W92" s="8"/>
      <c r="X92" s="8"/>
      <c r="Y92" s="8"/>
      <c r="Z92" s="8"/>
      <c r="AA92" s="8"/>
      <c r="AB92" s="8"/>
      <c r="AC92" s="8"/>
      <c r="AD92" s="16"/>
      <c r="AE92" s="16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9"/>
      <c r="AV92" s="9"/>
      <c r="AW92" s="8"/>
      <c r="AX92" s="3"/>
      <c r="AY92" s="25"/>
      <c r="AZ92" s="25"/>
      <c r="BA92" s="3"/>
      <c r="BB92" s="3"/>
      <c r="BC92" s="3"/>
      <c r="BD92" s="3"/>
      <c r="BE92" s="3"/>
      <c r="BF92" s="3"/>
      <c r="BG92" s="3"/>
    </row>
    <row r="93" spans="1:59" s="1" customFormat="1" ht="12.75" x14ac:dyDescent="0.25">
      <c r="A93" s="8"/>
      <c r="B93" s="8"/>
      <c r="C93" s="8"/>
      <c r="D93" s="8"/>
      <c r="E93" s="8"/>
      <c r="F93" s="9" t="str">
        <f t="shared" si="2"/>
        <v xml:space="preserve"> , , PL.: , CH.: </v>
      </c>
      <c r="G93" s="26"/>
      <c r="H93" s="26"/>
      <c r="I93" s="26"/>
      <c r="J93" s="3"/>
      <c r="K93" s="26"/>
      <c r="L93" s="3"/>
      <c r="M93" s="8"/>
      <c r="N93" s="8"/>
      <c r="O93" s="8"/>
      <c r="P93" s="8"/>
      <c r="Q93" s="8"/>
      <c r="R93" s="8"/>
      <c r="S93" s="8"/>
      <c r="T93" s="8"/>
      <c r="U93" s="16"/>
      <c r="V93" s="16"/>
      <c r="W93" s="8"/>
      <c r="X93" s="8"/>
      <c r="Y93" s="8"/>
      <c r="Z93" s="8"/>
      <c r="AA93" s="8"/>
      <c r="AB93" s="8"/>
      <c r="AC93" s="8"/>
      <c r="AD93" s="16"/>
      <c r="AE93" s="16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9"/>
      <c r="AV93" s="9"/>
      <c r="AW93" s="8"/>
      <c r="AX93" s="3"/>
      <c r="AY93" s="25"/>
      <c r="AZ93" s="25"/>
      <c r="BA93" s="3"/>
      <c r="BB93" s="3"/>
      <c r="BC93" s="3"/>
      <c r="BD93" s="3"/>
      <c r="BE93" s="3"/>
      <c r="BF93" s="3"/>
      <c r="BG93" s="3"/>
    </row>
    <row r="94" spans="1:59" s="1" customFormat="1" ht="12.75" x14ac:dyDescent="0.25">
      <c r="A94" s="8"/>
      <c r="B94" s="8"/>
      <c r="C94" s="8"/>
      <c r="D94" s="8"/>
      <c r="E94" s="8"/>
      <c r="F94" s="9" t="str">
        <f t="shared" si="2"/>
        <v xml:space="preserve"> , , PL.: , CH.: </v>
      </c>
      <c r="G94" s="26"/>
      <c r="H94" s="26"/>
      <c r="I94" s="26"/>
      <c r="J94" s="3"/>
      <c r="K94" s="26"/>
      <c r="L94" s="3"/>
      <c r="M94" s="8"/>
      <c r="N94" s="8"/>
      <c r="O94" s="8"/>
      <c r="P94" s="8"/>
      <c r="Q94" s="8"/>
      <c r="R94" s="8"/>
      <c r="S94" s="8"/>
      <c r="T94" s="8"/>
      <c r="U94" s="16"/>
      <c r="V94" s="16"/>
      <c r="W94" s="8"/>
      <c r="X94" s="8"/>
      <c r="Y94" s="8"/>
      <c r="Z94" s="8"/>
      <c r="AA94" s="8"/>
      <c r="AB94" s="8"/>
      <c r="AC94" s="8"/>
      <c r="AD94" s="16"/>
      <c r="AE94" s="16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9"/>
      <c r="AV94" s="9"/>
      <c r="AW94" s="8"/>
      <c r="AX94" s="3"/>
      <c r="AY94" s="25"/>
      <c r="AZ94" s="25"/>
      <c r="BA94" s="3"/>
      <c r="BB94" s="3"/>
      <c r="BC94" s="3"/>
      <c r="BD94" s="3"/>
      <c r="BE94" s="3"/>
      <c r="BF94" s="3"/>
      <c r="BG94" s="3"/>
    </row>
    <row r="95" spans="1:59" s="1" customFormat="1" ht="12.75" x14ac:dyDescent="0.25">
      <c r="A95" s="8"/>
      <c r="B95" s="8"/>
      <c r="C95" s="8"/>
      <c r="D95" s="8"/>
      <c r="E95" s="8"/>
      <c r="F95" s="9" t="str">
        <f t="shared" si="2"/>
        <v xml:space="preserve"> , , PL.: , CH.: </v>
      </c>
      <c r="G95" s="26"/>
      <c r="H95" s="26"/>
      <c r="I95" s="26"/>
      <c r="J95" s="3"/>
      <c r="K95" s="26"/>
      <c r="L95" s="3"/>
      <c r="M95" s="8"/>
      <c r="N95" s="8"/>
      <c r="O95" s="8"/>
      <c r="P95" s="8"/>
      <c r="Q95" s="8"/>
      <c r="R95" s="8"/>
      <c r="S95" s="8"/>
      <c r="T95" s="8"/>
      <c r="U95" s="16"/>
      <c r="V95" s="16"/>
      <c r="W95" s="8"/>
      <c r="X95" s="8"/>
      <c r="Y95" s="8"/>
      <c r="Z95" s="8"/>
      <c r="AA95" s="8"/>
      <c r="AB95" s="8"/>
      <c r="AC95" s="8"/>
      <c r="AD95" s="16"/>
      <c r="AE95" s="16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9"/>
      <c r="AV95" s="9"/>
      <c r="AW95" s="8"/>
      <c r="AX95" s="3"/>
      <c r="AY95" s="25"/>
      <c r="AZ95" s="25"/>
      <c r="BA95" s="3"/>
      <c r="BB95" s="3"/>
      <c r="BC95" s="3"/>
      <c r="BD95" s="3"/>
      <c r="BE95" s="3"/>
      <c r="BF95" s="3"/>
      <c r="BG95" s="3"/>
    </row>
    <row r="96" spans="1:59" s="1" customFormat="1" ht="12.75" x14ac:dyDescent="0.25">
      <c r="A96" s="8"/>
      <c r="B96" s="8"/>
      <c r="C96" s="8"/>
      <c r="D96" s="8"/>
      <c r="E96" s="8"/>
      <c r="F96" s="9" t="str">
        <f t="shared" si="2"/>
        <v xml:space="preserve"> , , PL.: , CH.: </v>
      </c>
      <c r="G96" s="26"/>
      <c r="H96" s="26"/>
      <c r="I96" s="26"/>
      <c r="J96" s="3"/>
      <c r="K96" s="26"/>
      <c r="L96" s="3"/>
      <c r="M96" s="8"/>
      <c r="N96" s="8"/>
      <c r="O96" s="8"/>
      <c r="P96" s="8"/>
      <c r="Q96" s="8"/>
      <c r="R96" s="8"/>
      <c r="S96" s="8"/>
      <c r="T96" s="8"/>
      <c r="U96" s="16"/>
      <c r="V96" s="16"/>
      <c r="W96" s="8"/>
      <c r="X96" s="8"/>
      <c r="Y96" s="8"/>
      <c r="Z96" s="8"/>
      <c r="AA96" s="8"/>
      <c r="AB96" s="8"/>
      <c r="AC96" s="8"/>
      <c r="AD96" s="16"/>
      <c r="AE96" s="16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9"/>
      <c r="AV96" s="9"/>
      <c r="AW96" s="8"/>
      <c r="AX96" s="3"/>
      <c r="AY96" s="25"/>
      <c r="AZ96" s="25"/>
      <c r="BA96" s="3"/>
      <c r="BB96" s="3"/>
      <c r="BC96" s="3"/>
      <c r="BD96" s="3"/>
      <c r="BE96" s="3"/>
      <c r="BF96" s="3"/>
      <c r="BG96" s="3"/>
    </row>
    <row r="97" spans="1:59" s="1" customFormat="1" ht="12.75" x14ac:dyDescent="0.25">
      <c r="A97" s="8"/>
      <c r="B97" s="8"/>
      <c r="C97" s="8"/>
      <c r="D97" s="8"/>
      <c r="E97" s="8"/>
      <c r="F97" s="9" t="str">
        <f t="shared" si="2"/>
        <v xml:space="preserve"> , , PL.: , CH.: </v>
      </c>
      <c r="G97" s="26"/>
      <c r="H97" s="26"/>
      <c r="I97" s="26"/>
      <c r="J97" s="3"/>
      <c r="K97" s="26"/>
      <c r="L97" s="3"/>
      <c r="M97" s="8"/>
      <c r="N97" s="8"/>
      <c r="O97" s="8"/>
      <c r="P97" s="8"/>
      <c r="Q97" s="8"/>
      <c r="R97" s="8"/>
      <c r="S97" s="8"/>
      <c r="T97" s="8"/>
      <c r="U97" s="16"/>
      <c r="V97" s="16"/>
      <c r="W97" s="8"/>
      <c r="X97" s="8"/>
      <c r="Y97" s="8"/>
      <c r="Z97" s="8"/>
      <c r="AA97" s="8"/>
      <c r="AB97" s="8"/>
      <c r="AC97" s="8"/>
      <c r="AD97" s="16"/>
      <c r="AE97" s="16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9"/>
      <c r="AV97" s="9"/>
      <c r="AW97" s="8"/>
      <c r="AX97" s="3"/>
      <c r="AY97" s="25"/>
      <c r="AZ97" s="25"/>
      <c r="BA97" s="3"/>
      <c r="BB97" s="3"/>
      <c r="BC97" s="3"/>
      <c r="BD97" s="3"/>
      <c r="BE97" s="3"/>
      <c r="BF97" s="3"/>
      <c r="BG97" s="3"/>
    </row>
    <row r="98" spans="1:59" s="1" customFormat="1" ht="12.75" x14ac:dyDescent="0.25">
      <c r="A98" s="8"/>
      <c r="B98" s="8"/>
      <c r="C98" s="8"/>
      <c r="D98" s="8"/>
      <c r="E98" s="8"/>
      <c r="F98" s="9" t="str">
        <f t="shared" si="2"/>
        <v xml:space="preserve"> , , PL.: , CH.: </v>
      </c>
      <c r="G98" s="26"/>
      <c r="H98" s="26"/>
      <c r="I98" s="26"/>
      <c r="J98" s="3"/>
      <c r="K98" s="26"/>
      <c r="L98" s="3"/>
      <c r="M98" s="8"/>
      <c r="N98" s="8"/>
      <c r="O98" s="8"/>
      <c r="P98" s="8"/>
      <c r="Q98" s="8"/>
      <c r="R98" s="8"/>
      <c r="S98" s="8"/>
      <c r="T98" s="8"/>
      <c r="U98" s="16"/>
      <c r="V98" s="16"/>
      <c r="W98" s="8"/>
      <c r="X98" s="8"/>
      <c r="Y98" s="8"/>
      <c r="Z98" s="8"/>
      <c r="AA98" s="8"/>
      <c r="AB98" s="8"/>
      <c r="AC98" s="8"/>
      <c r="AD98" s="16"/>
      <c r="AE98" s="16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9"/>
      <c r="AV98" s="9"/>
      <c r="AW98" s="8"/>
      <c r="AX98" s="3"/>
      <c r="AY98" s="25"/>
      <c r="AZ98" s="25"/>
      <c r="BA98" s="3"/>
      <c r="BB98" s="3"/>
      <c r="BC98" s="3"/>
      <c r="BD98" s="3"/>
      <c r="BE98" s="3"/>
      <c r="BF98" s="3"/>
      <c r="BG98" s="3"/>
    </row>
    <row r="99" spans="1:59" s="1" customFormat="1" ht="12.75" x14ac:dyDescent="0.25">
      <c r="A99" s="8"/>
      <c r="B99" s="8"/>
      <c r="C99" s="8"/>
      <c r="D99" s="8"/>
      <c r="E99" s="8"/>
      <c r="F99" s="9" t="str">
        <f t="shared" ref="F99:F130" si="3">Q99&amp;" "&amp;R99&amp;", "&amp;S99&amp;", PL.: "&amp;T99&amp;", CH.: "&amp;TRIM(U99)
&amp;IF(E99="",""," (Ref.: "&amp;E99&amp;")")</f>
        <v xml:space="preserve"> , , PL.: , CH.: </v>
      </c>
      <c r="G99" s="26"/>
      <c r="H99" s="26"/>
      <c r="I99" s="26"/>
      <c r="J99" s="3"/>
      <c r="K99" s="26"/>
      <c r="L99" s="3"/>
      <c r="M99" s="8"/>
      <c r="N99" s="8"/>
      <c r="O99" s="8"/>
      <c r="P99" s="8"/>
      <c r="Q99" s="8"/>
      <c r="R99" s="8"/>
      <c r="S99" s="8"/>
      <c r="T99" s="8"/>
      <c r="U99" s="16"/>
      <c r="V99" s="16"/>
      <c r="W99" s="8"/>
      <c r="X99" s="8"/>
      <c r="Y99" s="8"/>
      <c r="Z99" s="8"/>
      <c r="AA99" s="8"/>
      <c r="AB99" s="8"/>
      <c r="AC99" s="8"/>
      <c r="AD99" s="16"/>
      <c r="AE99" s="16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9"/>
      <c r="AV99" s="9"/>
      <c r="AW99" s="8"/>
      <c r="AX99" s="3"/>
      <c r="AY99" s="25"/>
      <c r="AZ99" s="25"/>
      <c r="BA99" s="3"/>
      <c r="BB99" s="3"/>
      <c r="BC99" s="3"/>
      <c r="BD99" s="3"/>
      <c r="BE99" s="3"/>
      <c r="BF99" s="3"/>
      <c r="BG99" s="3"/>
    </row>
    <row r="100" spans="1:59" s="1" customFormat="1" ht="12.75" x14ac:dyDescent="0.25">
      <c r="A100" s="8"/>
      <c r="B100" s="8"/>
      <c r="C100" s="8"/>
      <c r="D100" s="8"/>
      <c r="E100" s="8"/>
      <c r="F100" s="9" t="str">
        <f t="shared" si="3"/>
        <v xml:space="preserve"> , , PL.: , CH.: </v>
      </c>
      <c r="G100" s="26"/>
      <c r="H100" s="26"/>
      <c r="I100" s="26"/>
      <c r="J100" s="3"/>
      <c r="K100" s="26"/>
      <c r="L100" s="3"/>
      <c r="M100" s="8"/>
      <c r="N100" s="8"/>
      <c r="O100" s="8"/>
      <c r="P100" s="8"/>
      <c r="Q100" s="8"/>
      <c r="R100" s="8"/>
      <c r="S100" s="8"/>
      <c r="T100" s="8"/>
      <c r="U100" s="16"/>
      <c r="V100" s="16"/>
      <c r="W100" s="8"/>
      <c r="X100" s="8"/>
      <c r="Y100" s="8"/>
      <c r="Z100" s="8"/>
      <c r="AA100" s="8"/>
      <c r="AB100" s="8"/>
      <c r="AC100" s="8"/>
      <c r="AD100" s="16"/>
      <c r="AE100" s="16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9"/>
      <c r="AV100" s="9"/>
      <c r="AW100" s="8"/>
      <c r="AX100" s="3"/>
      <c r="AY100" s="25"/>
      <c r="AZ100" s="25"/>
      <c r="BA100" s="3"/>
      <c r="BB100" s="3"/>
      <c r="BC100" s="3"/>
      <c r="BD100" s="3"/>
      <c r="BE100" s="3"/>
      <c r="BF100" s="3"/>
      <c r="BG100" s="3"/>
    </row>
    <row r="101" spans="1:59" s="1" customFormat="1" ht="12.75" x14ac:dyDescent="0.25">
      <c r="A101" s="8"/>
      <c r="B101" s="8"/>
      <c r="C101" s="8"/>
      <c r="D101" s="8"/>
      <c r="E101" s="8"/>
      <c r="F101" s="9" t="str">
        <f t="shared" si="3"/>
        <v xml:space="preserve"> , , PL.: , CH.: </v>
      </c>
      <c r="G101" s="26"/>
      <c r="H101" s="26"/>
      <c r="I101" s="26"/>
      <c r="J101" s="3"/>
      <c r="K101" s="26"/>
      <c r="L101" s="3"/>
      <c r="M101" s="8"/>
      <c r="N101" s="8"/>
      <c r="O101" s="8"/>
      <c r="P101" s="8"/>
      <c r="Q101" s="8"/>
      <c r="R101" s="8"/>
      <c r="S101" s="8"/>
      <c r="T101" s="8"/>
      <c r="U101" s="16"/>
      <c r="V101" s="16"/>
      <c r="W101" s="8"/>
      <c r="X101" s="8"/>
      <c r="Y101" s="8"/>
      <c r="Z101" s="8"/>
      <c r="AA101" s="8"/>
      <c r="AB101" s="8"/>
      <c r="AC101" s="8"/>
      <c r="AD101" s="16"/>
      <c r="AE101" s="16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9"/>
      <c r="AV101" s="9"/>
      <c r="AW101" s="8"/>
      <c r="AX101" s="3"/>
      <c r="AY101" s="25"/>
      <c r="AZ101" s="25"/>
      <c r="BA101" s="3"/>
      <c r="BB101" s="3"/>
      <c r="BC101" s="3"/>
      <c r="BD101" s="3"/>
      <c r="BE101" s="3"/>
      <c r="BF101" s="3"/>
      <c r="BG101" s="3"/>
    </row>
    <row r="102" spans="1:59" s="1" customFormat="1" ht="12.75" x14ac:dyDescent="0.25">
      <c r="A102" s="8"/>
      <c r="B102" s="8"/>
      <c r="C102" s="8"/>
      <c r="D102" s="8"/>
      <c r="E102" s="8"/>
      <c r="F102" s="9" t="str">
        <f t="shared" si="3"/>
        <v xml:space="preserve"> , , PL.: , CH.: </v>
      </c>
      <c r="G102" s="26"/>
      <c r="H102" s="26"/>
      <c r="I102" s="26"/>
      <c r="J102" s="3"/>
      <c r="K102" s="26"/>
      <c r="L102" s="3"/>
      <c r="M102" s="8"/>
      <c r="N102" s="8"/>
      <c r="O102" s="8"/>
      <c r="P102" s="8"/>
      <c r="Q102" s="8"/>
      <c r="R102" s="8"/>
      <c r="S102" s="8"/>
      <c r="T102" s="8"/>
      <c r="U102" s="16"/>
      <c r="V102" s="16"/>
      <c r="W102" s="8"/>
      <c r="X102" s="8"/>
      <c r="Y102" s="8"/>
      <c r="Z102" s="8"/>
      <c r="AA102" s="8"/>
      <c r="AB102" s="8"/>
      <c r="AC102" s="8"/>
      <c r="AD102" s="16"/>
      <c r="AE102" s="16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9"/>
      <c r="AV102" s="9"/>
      <c r="AW102" s="8"/>
      <c r="AX102" s="3"/>
      <c r="AY102" s="25"/>
      <c r="AZ102" s="25"/>
      <c r="BA102" s="3"/>
      <c r="BB102" s="3"/>
      <c r="BC102" s="3"/>
      <c r="BD102" s="3"/>
      <c r="BE102" s="3"/>
      <c r="BF102" s="3"/>
      <c r="BG102" s="3"/>
    </row>
    <row r="103" spans="1:59" s="1" customFormat="1" ht="12.75" x14ac:dyDescent="0.25">
      <c r="A103" s="8"/>
      <c r="B103" s="8"/>
      <c r="C103" s="8"/>
      <c r="D103" s="8"/>
      <c r="E103" s="8"/>
      <c r="F103" s="9" t="str">
        <f t="shared" si="3"/>
        <v xml:space="preserve"> , , PL.: , CH.: </v>
      </c>
      <c r="G103" s="26"/>
      <c r="H103" s="26"/>
      <c r="I103" s="26"/>
      <c r="J103" s="3"/>
      <c r="K103" s="26"/>
      <c r="L103" s="3"/>
      <c r="M103" s="8"/>
      <c r="N103" s="8"/>
      <c r="O103" s="8"/>
      <c r="P103" s="8"/>
      <c r="Q103" s="8"/>
      <c r="R103" s="8"/>
      <c r="S103" s="8"/>
      <c r="T103" s="8"/>
      <c r="U103" s="16"/>
      <c r="V103" s="16"/>
      <c r="W103" s="8"/>
      <c r="X103" s="8"/>
      <c r="Y103" s="8"/>
      <c r="Z103" s="8"/>
      <c r="AA103" s="8"/>
      <c r="AB103" s="8"/>
      <c r="AC103" s="8"/>
      <c r="AD103" s="16"/>
      <c r="AE103" s="16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9"/>
      <c r="AV103" s="9"/>
      <c r="AW103" s="8"/>
      <c r="AX103" s="3"/>
      <c r="AY103" s="25"/>
      <c r="AZ103" s="25"/>
      <c r="BA103" s="3"/>
      <c r="BB103" s="3"/>
      <c r="BC103" s="3"/>
      <c r="BD103" s="3"/>
      <c r="BE103" s="3"/>
      <c r="BF103" s="3"/>
      <c r="BG103" s="3"/>
    </row>
    <row r="104" spans="1:59" s="1" customFormat="1" ht="12.75" x14ac:dyDescent="0.25">
      <c r="A104" s="8"/>
      <c r="B104" s="8"/>
      <c r="C104" s="8"/>
      <c r="D104" s="8"/>
      <c r="E104" s="8"/>
      <c r="F104" s="9" t="str">
        <f t="shared" si="3"/>
        <v xml:space="preserve"> , , PL.: , CH.: </v>
      </c>
      <c r="G104" s="26"/>
      <c r="H104" s="26"/>
      <c r="I104" s="26"/>
      <c r="J104" s="3"/>
      <c r="K104" s="26"/>
      <c r="L104" s="3"/>
      <c r="M104" s="8"/>
      <c r="N104" s="8"/>
      <c r="O104" s="8"/>
      <c r="P104" s="8"/>
      <c r="Q104" s="8"/>
      <c r="R104" s="8"/>
      <c r="S104" s="8"/>
      <c r="T104" s="8"/>
      <c r="U104" s="16"/>
      <c r="V104" s="16"/>
      <c r="W104" s="8"/>
      <c r="X104" s="8"/>
      <c r="Y104" s="8"/>
      <c r="Z104" s="8"/>
      <c r="AA104" s="8"/>
      <c r="AB104" s="8"/>
      <c r="AC104" s="8"/>
      <c r="AD104" s="16"/>
      <c r="AE104" s="16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9"/>
      <c r="AV104" s="9"/>
      <c r="AW104" s="8"/>
      <c r="AX104" s="3"/>
      <c r="AY104" s="25"/>
      <c r="AZ104" s="25"/>
      <c r="BA104" s="3"/>
      <c r="BB104" s="3"/>
      <c r="BC104" s="3"/>
      <c r="BD104" s="3"/>
      <c r="BE104" s="3"/>
      <c r="BF104" s="3"/>
      <c r="BG104" s="3"/>
    </row>
    <row r="105" spans="1:59" s="1" customFormat="1" ht="12.75" x14ac:dyDescent="0.25">
      <c r="A105" s="8"/>
      <c r="B105" s="8"/>
      <c r="C105" s="8"/>
      <c r="D105" s="8"/>
      <c r="E105" s="8"/>
      <c r="F105" s="9" t="str">
        <f t="shared" si="3"/>
        <v xml:space="preserve"> , , PL.: , CH.: </v>
      </c>
      <c r="G105" s="26"/>
      <c r="H105" s="26"/>
      <c r="I105" s="26"/>
      <c r="J105" s="3"/>
      <c r="K105" s="26"/>
      <c r="L105" s="3"/>
      <c r="M105" s="8"/>
      <c r="N105" s="8"/>
      <c r="O105" s="8"/>
      <c r="P105" s="8"/>
      <c r="Q105" s="8"/>
      <c r="R105" s="8"/>
      <c r="S105" s="8"/>
      <c r="T105" s="8"/>
      <c r="U105" s="16"/>
      <c r="V105" s="16"/>
      <c r="W105" s="8"/>
      <c r="X105" s="8"/>
      <c r="Y105" s="8"/>
      <c r="Z105" s="8"/>
      <c r="AA105" s="8"/>
      <c r="AB105" s="8"/>
      <c r="AC105" s="8"/>
      <c r="AD105" s="16"/>
      <c r="AE105" s="16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9"/>
      <c r="AV105" s="9"/>
      <c r="AW105" s="8"/>
      <c r="AX105" s="3"/>
      <c r="AY105" s="25"/>
      <c r="AZ105" s="25"/>
      <c r="BA105" s="3"/>
      <c r="BB105" s="3"/>
      <c r="BC105" s="3"/>
      <c r="BD105" s="3"/>
      <c r="BE105" s="3"/>
      <c r="BF105" s="3"/>
      <c r="BG105" s="3"/>
    </row>
    <row r="106" spans="1:59" s="1" customFormat="1" ht="12.75" x14ac:dyDescent="0.25">
      <c r="A106" s="8"/>
      <c r="B106" s="8"/>
      <c r="C106" s="8"/>
      <c r="D106" s="8"/>
      <c r="E106" s="8"/>
      <c r="F106" s="9" t="str">
        <f t="shared" si="3"/>
        <v xml:space="preserve"> , , PL.: , CH.: </v>
      </c>
      <c r="G106" s="26"/>
      <c r="H106" s="26"/>
      <c r="I106" s="26"/>
      <c r="J106" s="3"/>
      <c r="K106" s="26"/>
      <c r="L106" s="3"/>
      <c r="M106" s="8"/>
      <c r="N106" s="8"/>
      <c r="O106" s="8"/>
      <c r="P106" s="8"/>
      <c r="Q106" s="8"/>
      <c r="R106" s="8"/>
      <c r="S106" s="8"/>
      <c r="T106" s="8"/>
      <c r="U106" s="16"/>
      <c r="V106" s="16"/>
      <c r="W106" s="8"/>
      <c r="X106" s="8"/>
      <c r="Y106" s="8"/>
      <c r="Z106" s="8"/>
      <c r="AA106" s="8"/>
      <c r="AB106" s="8"/>
      <c r="AC106" s="8"/>
      <c r="AD106" s="16"/>
      <c r="AE106" s="16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9"/>
      <c r="AV106" s="9"/>
      <c r="AW106" s="8"/>
      <c r="AX106" s="3"/>
      <c r="AY106" s="25"/>
      <c r="AZ106" s="25"/>
      <c r="BA106" s="3"/>
      <c r="BB106" s="3"/>
      <c r="BC106" s="3"/>
      <c r="BD106" s="3"/>
      <c r="BE106" s="3"/>
      <c r="BF106" s="3"/>
      <c r="BG106" s="3"/>
    </row>
    <row r="107" spans="1:59" s="1" customFormat="1" ht="12.75" x14ac:dyDescent="0.25">
      <c r="A107" s="8"/>
      <c r="B107" s="8"/>
      <c r="C107" s="8"/>
      <c r="D107" s="8"/>
      <c r="E107" s="8"/>
      <c r="F107" s="9" t="str">
        <f t="shared" si="3"/>
        <v xml:space="preserve"> , , PL.: , CH.: </v>
      </c>
      <c r="G107" s="26"/>
      <c r="H107" s="26"/>
      <c r="I107" s="26"/>
      <c r="J107" s="3"/>
      <c r="K107" s="26"/>
      <c r="L107" s="3"/>
      <c r="M107" s="8"/>
      <c r="N107" s="8"/>
      <c r="O107" s="8"/>
      <c r="P107" s="8"/>
      <c r="Q107" s="8"/>
      <c r="R107" s="8"/>
      <c r="S107" s="8"/>
      <c r="T107" s="8"/>
      <c r="U107" s="16"/>
      <c r="V107" s="16"/>
      <c r="W107" s="8"/>
      <c r="X107" s="8"/>
      <c r="Y107" s="8"/>
      <c r="Z107" s="8"/>
      <c r="AA107" s="8"/>
      <c r="AB107" s="8"/>
      <c r="AC107" s="8"/>
      <c r="AD107" s="16"/>
      <c r="AE107" s="16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9"/>
      <c r="AV107" s="9"/>
      <c r="AW107" s="8"/>
      <c r="AX107" s="3"/>
      <c r="AY107" s="25"/>
      <c r="AZ107" s="25"/>
      <c r="BA107" s="3"/>
      <c r="BB107" s="3"/>
      <c r="BC107" s="3"/>
      <c r="BD107" s="3"/>
      <c r="BE107" s="3"/>
      <c r="BF107" s="3"/>
      <c r="BG107" s="3"/>
    </row>
    <row r="108" spans="1:59" s="1" customFormat="1" ht="12.75" x14ac:dyDescent="0.25">
      <c r="A108" s="8"/>
      <c r="B108" s="8"/>
      <c r="C108" s="8"/>
      <c r="D108" s="8"/>
      <c r="E108" s="8"/>
      <c r="F108" s="9" t="str">
        <f t="shared" si="3"/>
        <v xml:space="preserve"> , , PL.: , CH.: </v>
      </c>
      <c r="G108" s="26"/>
      <c r="H108" s="26"/>
      <c r="I108" s="26"/>
      <c r="J108" s="3"/>
      <c r="K108" s="26"/>
      <c r="L108" s="3"/>
      <c r="M108" s="8"/>
      <c r="N108" s="8"/>
      <c r="O108" s="8"/>
      <c r="P108" s="8"/>
      <c r="Q108" s="8"/>
      <c r="R108" s="8"/>
      <c r="S108" s="8"/>
      <c r="T108" s="8"/>
      <c r="U108" s="16"/>
      <c r="V108" s="16"/>
      <c r="W108" s="8"/>
      <c r="X108" s="8"/>
      <c r="Y108" s="8"/>
      <c r="Z108" s="8"/>
      <c r="AA108" s="8"/>
      <c r="AB108" s="8"/>
      <c r="AC108" s="8"/>
      <c r="AD108" s="16"/>
      <c r="AE108" s="16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9"/>
      <c r="AV108" s="9"/>
      <c r="AW108" s="8"/>
      <c r="AX108" s="3"/>
      <c r="AY108" s="25"/>
      <c r="AZ108" s="25"/>
      <c r="BA108" s="3"/>
      <c r="BB108" s="3"/>
      <c r="BC108" s="3"/>
      <c r="BD108" s="3"/>
      <c r="BE108" s="3"/>
      <c r="BF108" s="3"/>
      <c r="BG108" s="3"/>
    </row>
    <row r="109" spans="1:59" s="1" customFormat="1" ht="12.75" x14ac:dyDescent="0.25">
      <c r="A109" s="8"/>
      <c r="B109" s="8"/>
      <c r="C109" s="8"/>
      <c r="D109" s="8"/>
      <c r="E109" s="8"/>
      <c r="F109" s="9" t="str">
        <f t="shared" si="3"/>
        <v xml:space="preserve"> , , PL.: , CH.: </v>
      </c>
      <c r="G109" s="26"/>
      <c r="H109" s="26"/>
      <c r="I109" s="26"/>
      <c r="J109" s="3"/>
      <c r="K109" s="26"/>
      <c r="L109" s="3"/>
      <c r="M109" s="8"/>
      <c r="N109" s="8"/>
      <c r="O109" s="8"/>
      <c r="P109" s="8"/>
      <c r="Q109" s="8"/>
      <c r="R109" s="8"/>
      <c r="S109" s="8"/>
      <c r="T109" s="8"/>
      <c r="U109" s="16"/>
      <c r="V109" s="16"/>
      <c r="W109" s="8"/>
      <c r="X109" s="8"/>
      <c r="Y109" s="8"/>
      <c r="Z109" s="8"/>
      <c r="AA109" s="8"/>
      <c r="AB109" s="8"/>
      <c r="AC109" s="8"/>
      <c r="AD109" s="16"/>
      <c r="AE109" s="16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9"/>
      <c r="AV109" s="9"/>
      <c r="AW109" s="8"/>
      <c r="AX109" s="3"/>
      <c r="AY109" s="25"/>
      <c r="AZ109" s="25"/>
      <c r="BA109" s="3"/>
      <c r="BB109" s="3"/>
      <c r="BC109" s="3"/>
      <c r="BD109" s="3"/>
      <c r="BE109" s="3"/>
      <c r="BF109" s="3"/>
      <c r="BG109" s="3"/>
    </row>
    <row r="110" spans="1:59" s="1" customFormat="1" ht="12.75" x14ac:dyDescent="0.25">
      <c r="A110" s="8"/>
      <c r="B110" s="8"/>
      <c r="C110" s="8"/>
      <c r="D110" s="8"/>
      <c r="E110" s="8"/>
      <c r="F110" s="9" t="str">
        <f t="shared" si="3"/>
        <v xml:space="preserve"> , , PL.: , CH.: </v>
      </c>
      <c r="G110" s="26"/>
      <c r="H110" s="26"/>
      <c r="I110" s="26"/>
      <c r="J110" s="3"/>
      <c r="K110" s="26"/>
      <c r="L110" s="3"/>
      <c r="M110" s="8"/>
      <c r="N110" s="8"/>
      <c r="O110" s="8"/>
      <c r="P110" s="8"/>
      <c r="Q110" s="8"/>
      <c r="R110" s="8"/>
      <c r="S110" s="8"/>
      <c r="T110" s="8"/>
      <c r="U110" s="16"/>
      <c r="V110" s="16"/>
      <c r="W110" s="8"/>
      <c r="X110" s="8"/>
      <c r="Y110" s="8"/>
      <c r="Z110" s="8"/>
      <c r="AA110" s="8"/>
      <c r="AB110" s="8"/>
      <c r="AC110" s="8"/>
      <c r="AD110" s="16"/>
      <c r="AE110" s="16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9"/>
      <c r="AV110" s="9"/>
      <c r="AW110" s="8"/>
      <c r="AX110" s="3"/>
      <c r="AY110" s="25"/>
      <c r="AZ110" s="25"/>
      <c r="BA110" s="3"/>
      <c r="BB110" s="3"/>
      <c r="BC110" s="3"/>
      <c r="BD110" s="3"/>
      <c r="BE110" s="3"/>
      <c r="BF110" s="3"/>
      <c r="BG110" s="3"/>
    </row>
    <row r="111" spans="1:59" s="1" customFormat="1" ht="12.75" x14ac:dyDescent="0.25">
      <c r="A111" s="8"/>
      <c r="B111" s="8"/>
      <c r="C111" s="8"/>
      <c r="D111" s="8"/>
      <c r="E111" s="8"/>
      <c r="F111" s="9" t="str">
        <f t="shared" si="3"/>
        <v xml:space="preserve"> , , PL.: , CH.: </v>
      </c>
      <c r="G111" s="26"/>
      <c r="H111" s="26"/>
      <c r="I111" s="26"/>
      <c r="J111" s="3"/>
      <c r="K111" s="26"/>
      <c r="L111" s="3"/>
      <c r="M111" s="8"/>
      <c r="N111" s="8"/>
      <c r="O111" s="8"/>
      <c r="P111" s="8"/>
      <c r="Q111" s="8"/>
      <c r="R111" s="8"/>
      <c r="S111" s="8"/>
      <c r="T111" s="8"/>
      <c r="U111" s="16"/>
      <c r="V111" s="16"/>
      <c r="W111" s="8"/>
      <c r="X111" s="8"/>
      <c r="Y111" s="8"/>
      <c r="Z111" s="8"/>
      <c r="AA111" s="8"/>
      <c r="AB111" s="8"/>
      <c r="AC111" s="8"/>
      <c r="AD111" s="16"/>
      <c r="AE111" s="16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9"/>
      <c r="AV111" s="9"/>
      <c r="AW111" s="8"/>
      <c r="AX111" s="3"/>
      <c r="AY111" s="25"/>
      <c r="AZ111" s="25"/>
      <c r="BA111" s="3"/>
      <c r="BB111" s="3"/>
      <c r="BC111" s="3"/>
      <c r="BD111" s="3"/>
      <c r="BE111" s="3"/>
      <c r="BF111" s="3"/>
      <c r="BG111" s="3"/>
    </row>
    <row r="112" spans="1:59" s="1" customFormat="1" ht="12.75" x14ac:dyDescent="0.25">
      <c r="A112" s="8"/>
      <c r="B112" s="8"/>
      <c r="C112" s="8"/>
      <c r="D112" s="8"/>
      <c r="E112" s="8"/>
      <c r="F112" s="9" t="str">
        <f t="shared" si="3"/>
        <v xml:space="preserve"> , , PL.: , CH.: </v>
      </c>
      <c r="G112" s="26"/>
      <c r="H112" s="26"/>
      <c r="I112" s="26"/>
      <c r="J112" s="3"/>
      <c r="K112" s="26"/>
      <c r="L112" s="3"/>
      <c r="M112" s="8"/>
      <c r="N112" s="8"/>
      <c r="O112" s="8"/>
      <c r="P112" s="8"/>
      <c r="Q112" s="8"/>
      <c r="R112" s="8"/>
      <c r="S112" s="8"/>
      <c r="T112" s="8"/>
      <c r="U112" s="16"/>
      <c r="V112" s="16"/>
      <c r="W112" s="8"/>
      <c r="X112" s="8"/>
      <c r="Y112" s="8"/>
      <c r="Z112" s="8"/>
      <c r="AA112" s="8"/>
      <c r="AB112" s="8"/>
      <c r="AC112" s="8"/>
      <c r="AD112" s="16"/>
      <c r="AE112" s="16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9"/>
      <c r="AV112" s="9"/>
      <c r="AW112" s="8"/>
      <c r="AX112" s="3"/>
      <c r="AY112" s="25"/>
      <c r="AZ112" s="25"/>
      <c r="BA112" s="3"/>
      <c r="BB112" s="3"/>
      <c r="BC112" s="3"/>
      <c r="BD112" s="3"/>
      <c r="BE112" s="3"/>
      <c r="BF112" s="3"/>
      <c r="BG112" s="3"/>
    </row>
    <row r="113" spans="1:59" s="1" customFormat="1" ht="12.75" x14ac:dyDescent="0.25">
      <c r="A113" s="8"/>
      <c r="B113" s="8"/>
      <c r="C113" s="8"/>
      <c r="D113" s="8"/>
      <c r="E113" s="8"/>
      <c r="F113" s="9" t="str">
        <f t="shared" si="3"/>
        <v xml:space="preserve"> , , PL.: , CH.: </v>
      </c>
      <c r="G113" s="26"/>
      <c r="H113" s="26"/>
      <c r="I113" s="26"/>
      <c r="J113" s="3"/>
      <c r="K113" s="26"/>
      <c r="L113" s="3"/>
      <c r="M113" s="8"/>
      <c r="N113" s="8"/>
      <c r="O113" s="8"/>
      <c r="P113" s="8"/>
      <c r="Q113" s="8"/>
      <c r="R113" s="8"/>
      <c r="S113" s="8"/>
      <c r="T113" s="8"/>
      <c r="U113" s="16"/>
      <c r="V113" s="16"/>
      <c r="W113" s="8"/>
      <c r="X113" s="8"/>
      <c r="Y113" s="8"/>
      <c r="Z113" s="8"/>
      <c r="AA113" s="8"/>
      <c r="AB113" s="8"/>
      <c r="AC113" s="8"/>
      <c r="AD113" s="16"/>
      <c r="AE113" s="16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9"/>
      <c r="AV113" s="9"/>
      <c r="AW113" s="8"/>
      <c r="AX113" s="3"/>
      <c r="AY113" s="25"/>
      <c r="AZ113" s="25"/>
      <c r="BA113" s="3"/>
      <c r="BB113" s="3"/>
      <c r="BC113" s="3"/>
      <c r="BD113" s="3"/>
      <c r="BE113" s="3"/>
      <c r="BF113" s="3"/>
      <c r="BG113" s="3"/>
    </row>
    <row r="114" spans="1:59" s="1" customFormat="1" ht="12.75" x14ac:dyDescent="0.25">
      <c r="A114" s="8"/>
      <c r="B114" s="8"/>
      <c r="C114" s="8"/>
      <c r="D114" s="8"/>
      <c r="E114" s="8"/>
      <c r="F114" s="9" t="str">
        <f t="shared" si="3"/>
        <v xml:space="preserve"> , , PL.: , CH.: </v>
      </c>
      <c r="G114" s="26"/>
      <c r="H114" s="26"/>
      <c r="I114" s="26"/>
      <c r="J114" s="3"/>
      <c r="K114" s="26"/>
      <c r="L114" s="3"/>
      <c r="M114" s="8"/>
      <c r="N114" s="8"/>
      <c r="O114" s="8"/>
      <c r="P114" s="8"/>
      <c r="Q114" s="8"/>
      <c r="R114" s="8"/>
      <c r="S114" s="8"/>
      <c r="T114" s="8"/>
      <c r="U114" s="16"/>
      <c r="V114" s="16"/>
      <c r="W114" s="8"/>
      <c r="X114" s="8"/>
      <c r="Y114" s="8"/>
      <c r="Z114" s="8"/>
      <c r="AA114" s="8"/>
      <c r="AB114" s="8"/>
      <c r="AC114" s="8"/>
      <c r="AD114" s="16"/>
      <c r="AE114" s="16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9"/>
      <c r="AV114" s="9"/>
      <c r="AW114" s="8"/>
      <c r="AX114" s="3"/>
      <c r="AY114" s="25"/>
      <c r="AZ114" s="25"/>
      <c r="BA114" s="3"/>
      <c r="BB114" s="3"/>
      <c r="BC114" s="3"/>
      <c r="BD114" s="3"/>
      <c r="BE114" s="3"/>
      <c r="BF114" s="3"/>
      <c r="BG114" s="3"/>
    </row>
    <row r="115" spans="1:59" s="1" customFormat="1" ht="12.75" x14ac:dyDescent="0.25">
      <c r="A115" s="8"/>
      <c r="B115" s="8"/>
      <c r="C115" s="8"/>
      <c r="D115" s="8"/>
      <c r="E115" s="8"/>
      <c r="F115" s="9" t="str">
        <f t="shared" si="3"/>
        <v xml:space="preserve"> , , PL.: , CH.: </v>
      </c>
      <c r="G115" s="26"/>
      <c r="H115" s="26"/>
      <c r="I115" s="26"/>
      <c r="J115" s="3"/>
      <c r="K115" s="26"/>
      <c r="L115" s="3"/>
      <c r="M115" s="8"/>
      <c r="N115" s="8"/>
      <c r="O115" s="8"/>
      <c r="P115" s="8"/>
      <c r="Q115" s="8"/>
      <c r="R115" s="8"/>
      <c r="S115" s="8"/>
      <c r="T115" s="8"/>
      <c r="U115" s="16"/>
      <c r="V115" s="16"/>
      <c r="W115" s="8"/>
      <c r="X115" s="8"/>
      <c r="Y115" s="8"/>
      <c r="Z115" s="8"/>
      <c r="AA115" s="8"/>
      <c r="AB115" s="8"/>
      <c r="AC115" s="8"/>
      <c r="AD115" s="16"/>
      <c r="AE115" s="16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9"/>
      <c r="AV115" s="9"/>
      <c r="AW115" s="8"/>
      <c r="AX115" s="3"/>
      <c r="AY115" s="25"/>
      <c r="AZ115" s="25"/>
      <c r="BA115" s="3"/>
      <c r="BB115" s="3"/>
      <c r="BC115" s="3"/>
      <c r="BD115" s="3"/>
      <c r="BE115" s="3"/>
      <c r="BF115" s="3"/>
      <c r="BG115" s="3"/>
    </row>
    <row r="116" spans="1:59" s="1" customFormat="1" ht="12.75" x14ac:dyDescent="0.25">
      <c r="A116" s="8"/>
      <c r="B116" s="8"/>
      <c r="C116" s="8"/>
      <c r="D116" s="8"/>
      <c r="E116" s="8"/>
      <c r="F116" s="9" t="str">
        <f t="shared" si="3"/>
        <v xml:space="preserve"> , , PL.: , CH.: </v>
      </c>
      <c r="G116" s="26"/>
      <c r="H116" s="26"/>
      <c r="I116" s="26"/>
      <c r="J116" s="3"/>
      <c r="K116" s="26"/>
      <c r="L116" s="3"/>
      <c r="M116" s="8"/>
      <c r="N116" s="8"/>
      <c r="O116" s="8"/>
      <c r="P116" s="8"/>
      <c r="Q116" s="8"/>
      <c r="R116" s="8"/>
      <c r="S116" s="8"/>
      <c r="T116" s="8"/>
      <c r="U116" s="16"/>
      <c r="V116" s="16"/>
      <c r="W116" s="8"/>
      <c r="X116" s="8"/>
      <c r="Y116" s="8"/>
      <c r="Z116" s="8"/>
      <c r="AA116" s="8"/>
      <c r="AB116" s="8"/>
      <c r="AC116" s="8"/>
      <c r="AD116" s="16"/>
      <c r="AE116" s="16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9"/>
      <c r="AV116" s="9"/>
      <c r="AW116" s="8"/>
      <c r="AX116" s="3"/>
      <c r="AY116" s="25"/>
      <c r="AZ116" s="25"/>
      <c r="BA116" s="3"/>
      <c r="BB116" s="3"/>
      <c r="BC116" s="3"/>
      <c r="BD116" s="3"/>
      <c r="BE116" s="3"/>
      <c r="BF116" s="3"/>
      <c r="BG116" s="3"/>
    </row>
    <row r="117" spans="1:59" s="1" customFormat="1" ht="12.75" x14ac:dyDescent="0.25">
      <c r="A117" s="8"/>
      <c r="B117" s="8"/>
      <c r="C117" s="8"/>
      <c r="D117" s="8"/>
      <c r="E117" s="8"/>
      <c r="F117" s="9" t="str">
        <f t="shared" si="3"/>
        <v xml:space="preserve"> , , PL.: , CH.: </v>
      </c>
      <c r="G117" s="26"/>
      <c r="H117" s="26"/>
      <c r="I117" s="26"/>
      <c r="J117" s="3"/>
      <c r="K117" s="26"/>
      <c r="L117" s="3"/>
      <c r="M117" s="8"/>
      <c r="N117" s="8"/>
      <c r="O117" s="8"/>
      <c r="P117" s="8"/>
      <c r="Q117" s="8"/>
      <c r="R117" s="8"/>
      <c r="S117" s="8"/>
      <c r="T117" s="8"/>
      <c r="U117" s="16"/>
      <c r="V117" s="16"/>
      <c r="W117" s="8"/>
      <c r="X117" s="8"/>
      <c r="Y117" s="8"/>
      <c r="Z117" s="8"/>
      <c r="AA117" s="8"/>
      <c r="AB117" s="8"/>
      <c r="AC117" s="8"/>
      <c r="AD117" s="16"/>
      <c r="AE117" s="16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9"/>
      <c r="AV117" s="9"/>
      <c r="AW117" s="8"/>
      <c r="AX117" s="3"/>
      <c r="AY117" s="25"/>
      <c r="AZ117" s="25"/>
      <c r="BA117" s="3"/>
      <c r="BB117" s="3"/>
      <c r="BC117" s="3"/>
      <c r="BD117" s="3"/>
      <c r="BE117" s="3"/>
      <c r="BF117" s="3"/>
      <c r="BG117" s="3"/>
    </row>
    <row r="118" spans="1:59" s="1" customFormat="1" ht="12.75" x14ac:dyDescent="0.25">
      <c r="A118" s="8"/>
      <c r="B118" s="8"/>
      <c r="C118" s="8"/>
      <c r="D118" s="8"/>
      <c r="E118" s="8"/>
      <c r="F118" s="9" t="str">
        <f t="shared" si="3"/>
        <v xml:space="preserve"> , , PL.: , CH.: </v>
      </c>
      <c r="G118" s="26"/>
      <c r="H118" s="26"/>
      <c r="I118" s="26"/>
      <c r="J118" s="3"/>
      <c r="K118" s="26"/>
      <c r="L118" s="3"/>
      <c r="M118" s="8"/>
      <c r="N118" s="8"/>
      <c r="O118" s="8"/>
      <c r="P118" s="8"/>
      <c r="Q118" s="8"/>
      <c r="R118" s="8"/>
      <c r="S118" s="8"/>
      <c r="T118" s="8"/>
      <c r="U118" s="16"/>
      <c r="V118" s="16"/>
      <c r="W118" s="8"/>
      <c r="X118" s="8"/>
      <c r="Y118" s="8"/>
      <c r="Z118" s="8"/>
      <c r="AA118" s="8"/>
      <c r="AB118" s="8"/>
      <c r="AC118" s="8"/>
      <c r="AD118" s="16"/>
      <c r="AE118" s="16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9"/>
      <c r="AV118" s="9"/>
      <c r="AW118" s="8"/>
      <c r="AX118" s="3"/>
      <c r="AY118" s="25"/>
      <c r="AZ118" s="25"/>
      <c r="BA118" s="3"/>
      <c r="BB118" s="3"/>
      <c r="BC118" s="3"/>
      <c r="BD118" s="3"/>
      <c r="BE118" s="3"/>
      <c r="BF118" s="3"/>
      <c r="BG118" s="3"/>
    </row>
    <row r="119" spans="1:59" s="1" customFormat="1" ht="12.75" x14ac:dyDescent="0.25">
      <c r="A119" s="8"/>
      <c r="B119" s="8"/>
      <c r="C119" s="8"/>
      <c r="D119" s="8"/>
      <c r="E119" s="8"/>
      <c r="F119" s="9" t="str">
        <f t="shared" si="3"/>
        <v xml:space="preserve"> , , PL.: , CH.: </v>
      </c>
      <c r="G119" s="26"/>
      <c r="H119" s="26"/>
      <c r="I119" s="26"/>
      <c r="J119" s="3"/>
      <c r="K119" s="26"/>
      <c r="L119" s="3"/>
      <c r="M119" s="8"/>
      <c r="N119" s="8"/>
      <c r="O119" s="8"/>
      <c r="P119" s="8"/>
      <c r="Q119" s="8"/>
      <c r="R119" s="8"/>
      <c r="S119" s="8"/>
      <c r="T119" s="8"/>
      <c r="U119" s="16"/>
      <c r="V119" s="16"/>
      <c r="W119" s="8"/>
      <c r="X119" s="8"/>
      <c r="Y119" s="8"/>
      <c r="Z119" s="8"/>
      <c r="AA119" s="8"/>
      <c r="AB119" s="8"/>
      <c r="AC119" s="8"/>
      <c r="AD119" s="16"/>
      <c r="AE119" s="16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9"/>
      <c r="AV119" s="9"/>
      <c r="AW119" s="8"/>
      <c r="AX119" s="3"/>
      <c r="AY119" s="25"/>
      <c r="AZ119" s="25"/>
      <c r="BA119" s="3"/>
      <c r="BB119" s="3"/>
      <c r="BC119" s="3"/>
      <c r="BD119" s="3"/>
      <c r="BE119" s="3"/>
      <c r="BF119" s="3"/>
      <c r="BG119" s="3"/>
    </row>
    <row r="120" spans="1:59" s="1" customFormat="1" ht="12.75" x14ac:dyDescent="0.25">
      <c r="A120" s="8"/>
      <c r="B120" s="8"/>
      <c r="C120" s="8"/>
      <c r="D120" s="8"/>
      <c r="E120" s="8"/>
      <c r="F120" s="9" t="str">
        <f t="shared" si="3"/>
        <v xml:space="preserve"> , , PL.: , CH.: </v>
      </c>
      <c r="G120" s="26"/>
      <c r="H120" s="26"/>
      <c r="I120" s="26"/>
      <c r="J120" s="3"/>
      <c r="K120" s="26"/>
      <c r="L120" s="3"/>
      <c r="M120" s="8"/>
      <c r="N120" s="8"/>
      <c r="O120" s="8"/>
      <c r="P120" s="8"/>
      <c r="Q120" s="8"/>
      <c r="R120" s="8"/>
      <c r="S120" s="8"/>
      <c r="T120" s="8"/>
      <c r="U120" s="16"/>
      <c r="V120" s="16"/>
      <c r="W120" s="8"/>
      <c r="X120" s="8"/>
      <c r="Y120" s="8"/>
      <c r="Z120" s="8"/>
      <c r="AA120" s="8"/>
      <c r="AB120" s="8"/>
      <c r="AC120" s="8"/>
      <c r="AD120" s="16"/>
      <c r="AE120" s="16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9"/>
      <c r="AV120" s="9"/>
      <c r="AW120" s="8"/>
      <c r="AX120" s="3"/>
      <c r="AY120" s="25"/>
      <c r="AZ120" s="25"/>
      <c r="BA120" s="3"/>
      <c r="BB120" s="3"/>
      <c r="BC120" s="3"/>
      <c r="BD120" s="3"/>
      <c r="BE120" s="3"/>
      <c r="BF120" s="3"/>
      <c r="BG120" s="3"/>
    </row>
    <row r="121" spans="1:59" s="1" customFormat="1" ht="12.75" x14ac:dyDescent="0.25">
      <c r="A121" s="8"/>
      <c r="B121" s="8"/>
      <c r="C121" s="8"/>
      <c r="D121" s="8"/>
      <c r="E121" s="8"/>
      <c r="F121" s="9" t="str">
        <f t="shared" si="3"/>
        <v xml:space="preserve"> , , PL.: , CH.: </v>
      </c>
      <c r="G121" s="26"/>
      <c r="H121" s="26"/>
      <c r="I121" s="26"/>
      <c r="J121" s="3"/>
      <c r="K121" s="26"/>
      <c r="L121" s="3"/>
      <c r="M121" s="8"/>
      <c r="N121" s="8"/>
      <c r="O121" s="8"/>
      <c r="P121" s="8"/>
      <c r="Q121" s="8"/>
      <c r="R121" s="8"/>
      <c r="S121" s="8"/>
      <c r="T121" s="8"/>
      <c r="U121" s="16"/>
      <c r="V121" s="16"/>
      <c r="W121" s="8"/>
      <c r="X121" s="8"/>
      <c r="Y121" s="8"/>
      <c r="Z121" s="8"/>
      <c r="AA121" s="8"/>
      <c r="AB121" s="8"/>
      <c r="AC121" s="8"/>
      <c r="AD121" s="16"/>
      <c r="AE121" s="16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9"/>
      <c r="AV121" s="9"/>
      <c r="AW121" s="8"/>
      <c r="AX121" s="3"/>
      <c r="AY121" s="25"/>
      <c r="AZ121" s="25"/>
      <c r="BA121" s="3"/>
      <c r="BB121" s="3"/>
      <c r="BC121" s="3"/>
      <c r="BD121" s="3"/>
      <c r="BE121" s="3"/>
      <c r="BF121" s="3"/>
      <c r="BG121" s="3"/>
    </row>
    <row r="122" spans="1:59" s="1" customFormat="1" ht="12.75" x14ac:dyDescent="0.25">
      <c r="A122" s="8"/>
      <c r="B122" s="8"/>
      <c r="C122" s="8"/>
      <c r="D122" s="8"/>
      <c r="E122" s="8"/>
      <c r="F122" s="9" t="str">
        <f t="shared" si="3"/>
        <v xml:space="preserve"> , , PL.: , CH.: </v>
      </c>
      <c r="G122" s="26"/>
      <c r="H122" s="26"/>
      <c r="I122" s="26"/>
      <c r="J122" s="3"/>
      <c r="K122" s="26"/>
      <c r="L122" s="3"/>
      <c r="M122" s="8"/>
      <c r="N122" s="8"/>
      <c r="O122" s="8"/>
      <c r="P122" s="8"/>
      <c r="Q122" s="8"/>
      <c r="R122" s="8"/>
      <c r="S122" s="8"/>
      <c r="T122" s="8"/>
      <c r="U122" s="16"/>
      <c r="V122" s="16"/>
      <c r="W122" s="8"/>
      <c r="X122" s="8"/>
      <c r="Y122" s="8"/>
      <c r="Z122" s="8"/>
      <c r="AA122" s="8"/>
      <c r="AB122" s="8"/>
      <c r="AC122" s="8"/>
      <c r="AD122" s="16"/>
      <c r="AE122" s="16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9"/>
      <c r="AV122" s="9"/>
      <c r="AW122" s="8"/>
      <c r="AX122" s="3"/>
      <c r="AY122" s="25"/>
      <c r="AZ122" s="25"/>
      <c r="BA122" s="3"/>
      <c r="BB122" s="3"/>
      <c r="BC122" s="3"/>
      <c r="BD122" s="3"/>
      <c r="BE122" s="3"/>
      <c r="BF122" s="3"/>
      <c r="BG122" s="3"/>
    </row>
    <row r="123" spans="1:59" s="1" customFormat="1" ht="12.75" x14ac:dyDescent="0.25">
      <c r="A123" s="8"/>
      <c r="B123" s="8"/>
      <c r="C123" s="8"/>
      <c r="D123" s="8"/>
      <c r="E123" s="8"/>
      <c r="F123" s="9" t="str">
        <f t="shared" si="3"/>
        <v xml:space="preserve"> , , PL.: , CH.: </v>
      </c>
      <c r="G123" s="26"/>
      <c r="H123" s="26"/>
      <c r="I123" s="26"/>
      <c r="J123" s="3"/>
      <c r="K123" s="26"/>
      <c r="L123" s="3"/>
      <c r="M123" s="8"/>
      <c r="N123" s="8"/>
      <c r="O123" s="8"/>
      <c r="P123" s="8"/>
      <c r="Q123" s="8"/>
      <c r="R123" s="8"/>
      <c r="S123" s="8"/>
      <c r="T123" s="8"/>
      <c r="U123" s="16"/>
      <c r="V123" s="16"/>
      <c r="W123" s="8"/>
      <c r="X123" s="8"/>
      <c r="Y123" s="8"/>
      <c r="Z123" s="8"/>
      <c r="AA123" s="8"/>
      <c r="AB123" s="8"/>
      <c r="AC123" s="8"/>
      <c r="AD123" s="16"/>
      <c r="AE123" s="16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9"/>
      <c r="AV123" s="9"/>
      <c r="AW123" s="8"/>
      <c r="AX123" s="3"/>
      <c r="AY123" s="25"/>
      <c r="AZ123" s="25"/>
      <c r="BA123" s="3"/>
      <c r="BB123" s="3"/>
      <c r="BC123" s="3"/>
      <c r="BD123" s="3"/>
      <c r="BE123" s="3"/>
      <c r="BF123" s="3"/>
      <c r="BG123" s="3"/>
    </row>
    <row r="124" spans="1:59" s="1" customFormat="1" ht="12.75" x14ac:dyDescent="0.25">
      <c r="A124" s="8"/>
      <c r="B124" s="8"/>
      <c r="C124" s="8"/>
      <c r="D124" s="8"/>
      <c r="E124" s="8"/>
      <c r="F124" s="9" t="str">
        <f t="shared" si="3"/>
        <v xml:space="preserve"> , , PL.: , CH.: </v>
      </c>
      <c r="G124" s="26"/>
      <c r="H124" s="26"/>
      <c r="I124" s="26"/>
      <c r="J124" s="3"/>
      <c r="K124" s="26"/>
      <c r="L124" s="3"/>
      <c r="M124" s="8"/>
      <c r="N124" s="8"/>
      <c r="O124" s="8"/>
      <c r="P124" s="8"/>
      <c r="Q124" s="8"/>
      <c r="R124" s="8"/>
      <c r="S124" s="8"/>
      <c r="T124" s="8"/>
      <c r="U124" s="16"/>
      <c r="V124" s="16"/>
      <c r="W124" s="8"/>
      <c r="X124" s="8"/>
      <c r="Y124" s="8"/>
      <c r="Z124" s="8"/>
      <c r="AA124" s="8"/>
      <c r="AB124" s="8"/>
      <c r="AC124" s="8"/>
      <c r="AD124" s="16"/>
      <c r="AE124" s="16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9"/>
      <c r="AV124" s="9"/>
      <c r="AW124" s="8"/>
      <c r="AX124" s="3"/>
      <c r="AY124" s="25"/>
      <c r="AZ124" s="25"/>
      <c r="BA124" s="3"/>
      <c r="BB124" s="3"/>
      <c r="BC124" s="3"/>
      <c r="BD124" s="3"/>
      <c r="BE124" s="3"/>
      <c r="BF124" s="3"/>
      <c r="BG124" s="3"/>
    </row>
    <row r="125" spans="1:59" s="1" customFormat="1" ht="12.75" x14ac:dyDescent="0.25">
      <c r="A125" s="8"/>
      <c r="B125" s="8"/>
      <c r="C125" s="8"/>
      <c r="D125" s="8"/>
      <c r="E125" s="8"/>
      <c r="F125" s="9" t="str">
        <f t="shared" si="3"/>
        <v xml:space="preserve"> , , PL.: , CH.: </v>
      </c>
      <c r="G125" s="26"/>
      <c r="H125" s="26"/>
      <c r="I125" s="26"/>
      <c r="J125" s="3"/>
      <c r="K125" s="26"/>
      <c r="L125" s="3"/>
      <c r="M125" s="8"/>
      <c r="N125" s="8"/>
      <c r="O125" s="8"/>
      <c r="P125" s="8"/>
      <c r="Q125" s="8"/>
      <c r="R125" s="8"/>
      <c r="S125" s="8"/>
      <c r="T125" s="8"/>
      <c r="U125" s="16"/>
      <c r="V125" s="16"/>
      <c r="W125" s="8"/>
      <c r="X125" s="8"/>
      <c r="Y125" s="8"/>
      <c r="Z125" s="8"/>
      <c r="AA125" s="8"/>
      <c r="AB125" s="8"/>
      <c r="AC125" s="8"/>
      <c r="AD125" s="16"/>
      <c r="AE125" s="16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9"/>
      <c r="AV125" s="9"/>
      <c r="AW125" s="8"/>
      <c r="AX125" s="3"/>
      <c r="AY125" s="25"/>
      <c r="AZ125" s="25"/>
      <c r="BA125" s="3"/>
      <c r="BB125" s="3"/>
      <c r="BC125" s="3"/>
      <c r="BD125" s="3"/>
      <c r="BE125" s="3"/>
      <c r="BF125" s="3"/>
      <c r="BG125" s="3"/>
    </row>
    <row r="126" spans="1:59" s="1" customFormat="1" ht="12.75" x14ac:dyDescent="0.25">
      <c r="A126" s="8"/>
      <c r="B126" s="8"/>
      <c r="C126" s="8"/>
      <c r="D126" s="8"/>
      <c r="E126" s="8"/>
      <c r="F126" s="9" t="str">
        <f t="shared" si="3"/>
        <v xml:space="preserve"> , , PL.: , CH.: </v>
      </c>
      <c r="G126" s="26"/>
      <c r="H126" s="26"/>
      <c r="I126" s="26"/>
      <c r="J126" s="3"/>
      <c r="K126" s="26"/>
      <c r="L126" s="3"/>
      <c r="M126" s="8"/>
      <c r="N126" s="8"/>
      <c r="O126" s="8"/>
      <c r="P126" s="8"/>
      <c r="Q126" s="8"/>
      <c r="R126" s="8"/>
      <c r="S126" s="8"/>
      <c r="T126" s="8"/>
      <c r="U126" s="16"/>
      <c r="V126" s="16"/>
      <c r="W126" s="8"/>
      <c r="X126" s="8"/>
      <c r="Y126" s="8"/>
      <c r="Z126" s="8"/>
      <c r="AA126" s="8"/>
      <c r="AB126" s="8"/>
      <c r="AC126" s="8"/>
      <c r="AD126" s="16"/>
      <c r="AE126" s="16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9"/>
      <c r="AV126" s="9"/>
      <c r="AW126" s="8"/>
      <c r="AX126" s="3"/>
      <c r="AY126" s="25"/>
      <c r="AZ126" s="25"/>
      <c r="BA126" s="3"/>
      <c r="BB126" s="3"/>
      <c r="BC126" s="3"/>
      <c r="BD126" s="3"/>
      <c r="BE126" s="3"/>
      <c r="BF126" s="3"/>
      <c r="BG126" s="3"/>
    </row>
    <row r="127" spans="1:59" s="1" customFormat="1" ht="12.75" x14ac:dyDescent="0.25">
      <c r="A127" s="8"/>
      <c r="B127" s="8"/>
      <c r="C127" s="8"/>
      <c r="D127" s="8"/>
      <c r="E127" s="8"/>
      <c r="F127" s="9" t="str">
        <f t="shared" si="3"/>
        <v xml:space="preserve"> , , PL.: , CH.: </v>
      </c>
      <c r="G127" s="26"/>
      <c r="H127" s="26"/>
      <c r="I127" s="26"/>
      <c r="J127" s="3"/>
      <c r="K127" s="26"/>
      <c r="L127" s="3"/>
      <c r="M127" s="8"/>
      <c r="N127" s="8"/>
      <c r="O127" s="8"/>
      <c r="P127" s="8"/>
      <c r="Q127" s="8"/>
      <c r="R127" s="8"/>
      <c r="S127" s="8"/>
      <c r="T127" s="8"/>
      <c r="U127" s="16"/>
      <c r="V127" s="16"/>
      <c r="W127" s="8"/>
      <c r="X127" s="8"/>
      <c r="Y127" s="8"/>
      <c r="Z127" s="8"/>
      <c r="AA127" s="8"/>
      <c r="AB127" s="8"/>
      <c r="AC127" s="8"/>
      <c r="AD127" s="16"/>
      <c r="AE127" s="16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9"/>
      <c r="AV127" s="9"/>
      <c r="AW127" s="8"/>
      <c r="AX127" s="3"/>
      <c r="AY127" s="25"/>
      <c r="AZ127" s="25"/>
      <c r="BA127" s="3"/>
      <c r="BB127" s="3"/>
      <c r="BC127" s="3"/>
      <c r="BD127" s="3"/>
      <c r="BE127" s="3"/>
      <c r="BF127" s="3"/>
      <c r="BG127" s="3"/>
    </row>
    <row r="128" spans="1:59" s="1" customFormat="1" ht="12.75" x14ac:dyDescent="0.25">
      <c r="A128" s="8"/>
      <c r="B128" s="8"/>
      <c r="C128" s="8"/>
      <c r="D128" s="8"/>
      <c r="E128" s="8"/>
      <c r="F128" s="9" t="str">
        <f t="shared" si="3"/>
        <v xml:space="preserve"> , , PL.: , CH.: </v>
      </c>
      <c r="G128" s="26"/>
      <c r="H128" s="26"/>
      <c r="I128" s="26"/>
      <c r="J128" s="3"/>
      <c r="K128" s="26"/>
      <c r="L128" s="3"/>
      <c r="M128" s="8"/>
      <c r="N128" s="8"/>
      <c r="O128" s="8"/>
      <c r="P128" s="8"/>
      <c r="Q128" s="8"/>
      <c r="R128" s="8"/>
      <c r="S128" s="8"/>
      <c r="T128" s="8"/>
      <c r="U128" s="16"/>
      <c r="V128" s="16"/>
      <c r="W128" s="8"/>
      <c r="X128" s="8"/>
      <c r="Y128" s="8"/>
      <c r="Z128" s="8"/>
      <c r="AA128" s="8"/>
      <c r="AB128" s="8"/>
      <c r="AC128" s="8"/>
      <c r="AD128" s="16"/>
      <c r="AE128" s="16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9"/>
      <c r="AV128" s="9"/>
      <c r="AW128" s="8"/>
      <c r="AX128" s="3"/>
      <c r="AY128" s="25"/>
      <c r="AZ128" s="25"/>
      <c r="BA128" s="3"/>
      <c r="BB128" s="3"/>
      <c r="BC128" s="3"/>
      <c r="BD128" s="3"/>
      <c r="BE128" s="3"/>
      <c r="BF128" s="3"/>
      <c r="BG128" s="3"/>
    </row>
    <row r="129" spans="1:59" s="1" customFormat="1" ht="12.75" x14ac:dyDescent="0.25">
      <c r="A129" s="8"/>
      <c r="B129" s="8"/>
      <c r="C129" s="8"/>
      <c r="D129" s="8"/>
      <c r="E129" s="8"/>
      <c r="F129" s="9" t="str">
        <f t="shared" si="3"/>
        <v xml:space="preserve"> , , PL.: , CH.: </v>
      </c>
      <c r="G129" s="26"/>
      <c r="H129" s="26"/>
      <c r="I129" s="26"/>
      <c r="J129" s="3"/>
      <c r="K129" s="26"/>
      <c r="L129" s="3"/>
      <c r="M129" s="8"/>
      <c r="N129" s="8"/>
      <c r="O129" s="8"/>
      <c r="P129" s="8"/>
      <c r="Q129" s="8"/>
      <c r="R129" s="8"/>
      <c r="S129" s="8"/>
      <c r="T129" s="8"/>
      <c r="U129" s="16"/>
      <c r="V129" s="16"/>
      <c r="W129" s="8"/>
      <c r="X129" s="8"/>
      <c r="Y129" s="8"/>
      <c r="Z129" s="8"/>
      <c r="AA129" s="8"/>
      <c r="AB129" s="8"/>
      <c r="AC129" s="8"/>
      <c r="AD129" s="16"/>
      <c r="AE129" s="16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9"/>
      <c r="AV129" s="9"/>
      <c r="AW129" s="8"/>
      <c r="AX129" s="3"/>
      <c r="AY129" s="25"/>
      <c r="AZ129" s="25"/>
      <c r="BA129" s="3"/>
      <c r="BB129" s="3"/>
      <c r="BC129" s="3"/>
      <c r="BD129" s="3"/>
      <c r="BE129" s="3"/>
      <c r="BF129" s="3"/>
      <c r="BG129" s="3"/>
    </row>
    <row r="130" spans="1:59" s="1" customFormat="1" ht="12.75" x14ac:dyDescent="0.25">
      <c r="A130" s="8"/>
      <c r="B130" s="8"/>
      <c r="C130" s="8"/>
      <c r="D130" s="8"/>
      <c r="E130" s="8"/>
      <c r="F130" s="9" t="str">
        <f t="shared" si="3"/>
        <v xml:space="preserve"> , , PL.: , CH.: </v>
      </c>
      <c r="G130" s="26"/>
      <c r="H130" s="26"/>
      <c r="I130" s="26"/>
      <c r="J130" s="3"/>
      <c r="K130" s="26"/>
      <c r="L130" s="3"/>
      <c r="M130" s="8"/>
      <c r="N130" s="8"/>
      <c r="O130" s="8"/>
      <c r="P130" s="8"/>
      <c r="Q130" s="8"/>
      <c r="R130" s="8"/>
      <c r="S130" s="8"/>
      <c r="T130" s="8"/>
      <c r="U130" s="16"/>
      <c r="V130" s="16"/>
      <c r="W130" s="8"/>
      <c r="X130" s="8"/>
      <c r="Y130" s="8"/>
      <c r="Z130" s="8"/>
      <c r="AA130" s="8"/>
      <c r="AB130" s="8"/>
      <c r="AC130" s="8"/>
      <c r="AD130" s="16"/>
      <c r="AE130" s="16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9"/>
      <c r="AV130" s="9"/>
      <c r="AW130" s="8"/>
      <c r="AX130" s="3"/>
      <c r="AY130" s="25"/>
      <c r="AZ130" s="25"/>
      <c r="BA130" s="3"/>
      <c r="BB130" s="3"/>
      <c r="BC130" s="3"/>
      <c r="BD130" s="3"/>
      <c r="BE130" s="3"/>
      <c r="BF130" s="3"/>
      <c r="BG130" s="3"/>
    </row>
    <row r="131" spans="1:59" s="1" customFormat="1" ht="12.75" x14ac:dyDescent="0.25">
      <c r="A131" s="8"/>
      <c r="B131" s="8"/>
      <c r="C131" s="8"/>
      <c r="D131" s="8"/>
      <c r="E131" s="8"/>
      <c r="F131" s="9" t="str">
        <f t="shared" ref="F131:F162" si="4">Q131&amp;" "&amp;R131&amp;", "&amp;S131&amp;", PL.: "&amp;T131&amp;", CH.: "&amp;TRIM(U131)
&amp;IF(E131="",""," (Ref.: "&amp;E131&amp;")")</f>
        <v xml:space="preserve"> , , PL.: , CH.: </v>
      </c>
      <c r="G131" s="26"/>
      <c r="H131" s="26"/>
      <c r="I131" s="26"/>
      <c r="J131" s="3"/>
      <c r="K131" s="26"/>
      <c r="L131" s="3"/>
      <c r="M131" s="8"/>
      <c r="N131" s="8"/>
      <c r="O131" s="8"/>
      <c r="P131" s="8"/>
      <c r="Q131" s="8"/>
      <c r="R131" s="8"/>
      <c r="S131" s="8"/>
      <c r="T131" s="8"/>
      <c r="U131" s="16"/>
      <c r="V131" s="16"/>
      <c r="W131" s="8"/>
      <c r="X131" s="8"/>
      <c r="Y131" s="8"/>
      <c r="Z131" s="8"/>
      <c r="AA131" s="8"/>
      <c r="AB131" s="8"/>
      <c r="AC131" s="8"/>
      <c r="AD131" s="16"/>
      <c r="AE131" s="16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9"/>
      <c r="AV131" s="9"/>
      <c r="AW131" s="8"/>
      <c r="AX131" s="3"/>
      <c r="AY131" s="25"/>
      <c r="AZ131" s="25"/>
      <c r="BA131" s="3"/>
      <c r="BB131" s="3"/>
      <c r="BC131" s="3"/>
      <c r="BD131" s="3"/>
      <c r="BE131" s="3"/>
      <c r="BF131" s="3"/>
      <c r="BG131" s="3"/>
    </row>
    <row r="132" spans="1:59" s="1" customFormat="1" ht="12.75" x14ac:dyDescent="0.25">
      <c r="A132" s="8"/>
      <c r="B132" s="8"/>
      <c r="C132" s="8"/>
      <c r="D132" s="8"/>
      <c r="E132" s="8"/>
      <c r="F132" s="9" t="str">
        <f t="shared" si="4"/>
        <v xml:space="preserve"> , , PL.: , CH.: </v>
      </c>
      <c r="G132" s="26"/>
      <c r="H132" s="26"/>
      <c r="I132" s="26"/>
      <c r="J132" s="3"/>
      <c r="K132" s="26"/>
      <c r="L132" s="3"/>
      <c r="M132" s="8"/>
      <c r="N132" s="8"/>
      <c r="O132" s="8"/>
      <c r="P132" s="8"/>
      <c r="Q132" s="8"/>
      <c r="R132" s="8"/>
      <c r="S132" s="8"/>
      <c r="T132" s="8"/>
      <c r="U132" s="16"/>
      <c r="V132" s="16"/>
      <c r="W132" s="8"/>
      <c r="X132" s="8"/>
      <c r="Y132" s="8"/>
      <c r="Z132" s="8"/>
      <c r="AA132" s="8"/>
      <c r="AB132" s="8"/>
      <c r="AC132" s="8"/>
      <c r="AD132" s="16"/>
      <c r="AE132" s="16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9"/>
      <c r="AV132" s="9"/>
      <c r="AW132" s="8"/>
      <c r="AX132" s="3"/>
      <c r="AY132" s="25"/>
      <c r="AZ132" s="25"/>
      <c r="BA132" s="3"/>
      <c r="BB132" s="3"/>
      <c r="BC132" s="3"/>
      <c r="BD132" s="3"/>
      <c r="BE132" s="3"/>
      <c r="BF132" s="3"/>
      <c r="BG132" s="3"/>
    </row>
    <row r="133" spans="1:59" s="1" customFormat="1" ht="12.75" x14ac:dyDescent="0.25">
      <c r="A133" s="8"/>
      <c r="B133" s="8"/>
      <c r="C133" s="8"/>
      <c r="D133" s="8"/>
      <c r="E133" s="8"/>
      <c r="F133" s="9" t="str">
        <f t="shared" si="4"/>
        <v xml:space="preserve"> , , PL.: , CH.: </v>
      </c>
      <c r="G133" s="26"/>
      <c r="H133" s="26"/>
      <c r="I133" s="26"/>
      <c r="J133" s="3"/>
      <c r="K133" s="26"/>
      <c r="L133" s="3"/>
      <c r="M133" s="8"/>
      <c r="N133" s="8"/>
      <c r="O133" s="8"/>
      <c r="P133" s="8"/>
      <c r="Q133" s="8"/>
      <c r="R133" s="8"/>
      <c r="S133" s="8"/>
      <c r="T133" s="8"/>
      <c r="U133" s="16"/>
      <c r="V133" s="16"/>
      <c r="W133" s="8"/>
      <c r="X133" s="8"/>
      <c r="Y133" s="8"/>
      <c r="Z133" s="8"/>
      <c r="AA133" s="8"/>
      <c r="AB133" s="8"/>
      <c r="AC133" s="8"/>
      <c r="AD133" s="16"/>
      <c r="AE133" s="16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9"/>
      <c r="AV133" s="9"/>
      <c r="AW133" s="8"/>
      <c r="AX133" s="3"/>
      <c r="AY133" s="25"/>
      <c r="AZ133" s="25"/>
      <c r="BA133" s="3"/>
      <c r="BB133" s="3"/>
      <c r="BC133" s="3"/>
      <c r="BD133" s="3"/>
      <c r="BE133" s="3"/>
      <c r="BF133" s="3"/>
      <c r="BG133" s="3"/>
    </row>
    <row r="134" spans="1:59" s="1" customFormat="1" ht="12.75" x14ac:dyDescent="0.25">
      <c r="A134" s="8"/>
      <c r="B134" s="8"/>
      <c r="C134" s="8"/>
      <c r="D134" s="8"/>
      <c r="E134" s="8"/>
      <c r="F134" s="9" t="str">
        <f t="shared" si="4"/>
        <v xml:space="preserve"> , , PL.: , CH.: </v>
      </c>
      <c r="G134" s="26"/>
      <c r="H134" s="26"/>
      <c r="I134" s="26"/>
      <c r="J134" s="3"/>
      <c r="K134" s="26"/>
      <c r="L134" s="3"/>
      <c r="M134" s="8"/>
      <c r="N134" s="8"/>
      <c r="O134" s="8"/>
      <c r="P134" s="8"/>
      <c r="Q134" s="8"/>
      <c r="R134" s="8"/>
      <c r="S134" s="8"/>
      <c r="T134" s="8"/>
      <c r="U134" s="16"/>
      <c r="V134" s="16"/>
      <c r="W134" s="8"/>
      <c r="X134" s="8"/>
      <c r="Y134" s="8"/>
      <c r="Z134" s="8"/>
      <c r="AA134" s="8"/>
      <c r="AB134" s="8"/>
      <c r="AC134" s="8"/>
      <c r="AD134" s="16"/>
      <c r="AE134" s="16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9"/>
      <c r="AV134" s="9"/>
      <c r="AW134" s="8"/>
      <c r="AX134" s="3"/>
      <c r="AY134" s="25"/>
      <c r="AZ134" s="25"/>
      <c r="BA134" s="3"/>
      <c r="BB134" s="3"/>
      <c r="BC134" s="3"/>
      <c r="BD134" s="3"/>
      <c r="BE134" s="3"/>
      <c r="BF134" s="3"/>
      <c r="BG134" s="3"/>
    </row>
    <row r="135" spans="1:59" s="1" customFormat="1" ht="12.75" x14ac:dyDescent="0.25">
      <c r="A135" s="8"/>
      <c r="B135" s="8"/>
      <c r="C135" s="8"/>
      <c r="D135" s="8"/>
      <c r="E135" s="8"/>
      <c r="F135" s="9" t="str">
        <f t="shared" si="4"/>
        <v xml:space="preserve"> , , PL.: , CH.: </v>
      </c>
      <c r="G135" s="26"/>
      <c r="H135" s="26"/>
      <c r="I135" s="26"/>
      <c r="J135" s="3"/>
      <c r="K135" s="26"/>
      <c r="L135" s="3"/>
      <c r="M135" s="8"/>
      <c r="N135" s="8"/>
      <c r="O135" s="8"/>
      <c r="P135" s="8"/>
      <c r="Q135" s="8"/>
      <c r="R135" s="8"/>
      <c r="S135" s="8"/>
      <c r="T135" s="8"/>
      <c r="U135" s="16"/>
      <c r="V135" s="16"/>
      <c r="W135" s="8"/>
      <c r="X135" s="8"/>
      <c r="Y135" s="8"/>
      <c r="Z135" s="8"/>
      <c r="AA135" s="8"/>
      <c r="AB135" s="8"/>
      <c r="AC135" s="8"/>
      <c r="AD135" s="16"/>
      <c r="AE135" s="16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9"/>
      <c r="AV135" s="9"/>
      <c r="AW135" s="8"/>
      <c r="AX135" s="3"/>
      <c r="AY135" s="25"/>
      <c r="AZ135" s="25"/>
      <c r="BA135" s="3"/>
      <c r="BB135" s="3"/>
      <c r="BC135" s="3"/>
      <c r="BD135" s="3"/>
      <c r="BE135" s="3"/>
      <c r="BF135" s="3"/>
      <c r="BG135" s="3"/>
    </row>
    <row r="136" spans="1:59" s="1" customFormat="1" ht="12.75" x14ac:dyDescent="0.25">
      <c r="A136" s="8"/>
      <c r="B136" s="8"/>
      <c r="C136" s="8"/>
      <c r="D136" s="8"/>
      <c r="E136" s="8"/>
      <c r="F136" s="9" t="str">
        <f t="shared" si="4"/>
        <v xml:space="preserve"> , , PL.: , CH.: </v>
      </c>
      <c r="G136" s="26"/>
      <c r="H136" s="26"/>
      <c r="I136" s="26"/>
      <c r="J136" s="3"/>
      <c r="K136" s="26"/>
      <c r="L136" s="3"/>
      <c r="M136" s="8"/>
      <c r="N136" s="8"/>
      <c r="O136" s="8"/>
      <c r="P136" s="8"/>
      <c r="Q136" s="8"/>
      <c r="R136" s="8"/>
      <c r="S136" s="8"/>
      <c r="T136" s="8"/>
      <c r="U136" s="16"/>
      <c r="V136" s="16"/>
      <c r="W136" s="8"/>
      <c r="X136" s="8"/>
      <c r="Y136" s="8"/>
      <c r="Z136" s="8"/>
      <c r="AA136" s="8"/>
      <c r="AB136" s="8"/>
      <c r="AC136" s="8"/>
      <c r="AD136" s="16"/>
      <c r="AE136" s="16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9"/>
      <c r="AV136" s="9"/>
      <c r="AW136" s="8"/>
      <c r="AX136" s="3"/>
      <c r="AY136" s="25"/>
      <c r="AZ136" s="25"/>
      <c r="BA136" s="3"/>
      <c r="BB136" s="3"/>
      <c r="BC136" s="3"/>
      <c r="BD136" s="3"/>
      <c r="BE136" s="3"/>
      <c r="BF136" s="3"/>
      <c r="BG136" s="3"/>
    </row>
    <row r="137" spans="1:59" s="1" customFormat="1" ht="12.75" x14ac:dyDescent="0.25">
      <c r="A137" s="8"/>
      <c r="B137" s="8"/>
      <c r="C137" s="8"/>
      <c r="D137" s="8"/>
      <c r="E137" s="8"/>
      <c r="F137" s="9" t="str">
        <f t="shared" si="4"/>
        <v xml:space="preserve"> , , PL.: , CH.: </v>
      </c>
      <c r="G137" s="26"/>
      <c r="H137" s="26"/>
      <c r="I137" s="26"/>
      <c r="J137" s="3"/>
      <c r="K137" s="26"/>
      <c r="L137" s="3"/>
      <c r="M137" s="8"/>
      <c r="N137" s="8"/>
      <c r="O137" s="8"/>
      <c r="P137" s="8"/>
      <c r="Q137" s="8"/>
      <c r="R137" s="8"/>
      <c r="S137" s="8"/>
      <c r="T137" s="8"/>
      <c r="U137" s="16"/>
      <c r="V137" s="16"/>
      <c r="W137" s="8"/>
      <c r="X137" s="8"/>
      <c r="Y137" s="8"/>
      <c r="Z137" s="8"/>
      <c r="AA137" s="8"/>
      <c r="AB137" s="8"/>
      <c r="AC137" s="8"/>
      <c r="AD137" s="16"/>
      <c r="AE137" s="16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9"/>
      <c r="AV137" s="9"/>
      <c r="AW137" s="8"/>
      <c r="AX137" s="3"/>
      <c r="AY137" s="25"/>
      <c r="AZ137" s="25"/>
      <c r="BA137" s="3"/>
      <c r="BB137" s="3"/>
      <c r="BC137" s="3"/>
      <c r="BD137" s="3"/>
      <c r="BE137" s="3"/>
      <c r="BF137" s="3"/>
      <c r="BG137" s="3"/>
    </row>
    <row r="138" spans="1:59" s="1" customFormat="1" ht="12.75" x14ac:dyDescent="0.25">
      <c r="A138" s="8"/>
      <c r="B138" s="8"/>
      <c r="C138" s="8"/>
      <c r="D138" s="8"/>
      <c r="E138" s="8"/>
      <c r="F138" s="9" t="str">
        <f t="shared" si="4"/>
        <v xml:space="preserve"> , , PL.: , CH.: </v>
      </c>
      <c r="G138" s="26"/>
      <c r="H138" s="26"/>
      <c r="I138" s="26"/>
      <c r="J138" s="3"/>
      <c r="K138" s="26"/>
      <c r="L138" s="3"/>
      <c r="M138" s="8"/>
      <c r="N138" s="8"/>
      <c r="O138" s="8"/>
      <c r="P138" s="8"/>
      <c r="Q138" s="8"/>
      <c r="R138" s="8"/>
      <c r="S138" s="8"/>
      <c r="T138" s="8"/>
      <c r="U138" s="16"/>
      <c r="V138" s="16"/>
      <c r="W138" s="8"/>
      <c r="X138" s="8"/>
      <c r="Y138" s="8"/>
      <c r="Z138" s="8"/>
      <c r="AA138" s="8"/>
      <c r="AB138" s="8"/>
      <c r="AC138" s="8"/>
      <c r="AD138" s="16"/>
      <c r="AE138" s="16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9"/>
      <c r="AV138" s="9"/>
      <c r="AW138" s="8"/>
      <c r="AX138" s="3"/>
      <c r="AY138" s="25"/>
      <c r="AZ138" s="25"/>
      <c r="BA138" s="3"/>
      <c r="BB138" s="3"/>
      <c r="BC138" s="3"/>
      <c r="BD138" s="3"/>
      <c r="BE138" s="3"/>
      <c r="BF138" s="3"/>
      <c r="BG138" s="3"/>
    </row>
    <row r="139" spans="1:59" s="1" customFormat="1" ht="12.75" x14ac:dyDescent="0.25">
      <c r="A139" s="8"/>
      <c r="B139" s="8"/>
      <c r="C139" s="8"/>
      <c r="D139" s="8"/>
      <c r="E139" s="8"/>
      <c r="F139" s="9" t="str">
        <f t="shared" si="4"/>
        <v xml:space="preserve"> , , PL.: , CH.: </v>
      </c>
      <c r="G139" s="26"/>
      <c r="H139" s="26"/>
      <c r="I139" s="26"/>
      <c r="J139" s="3"/>
      <c r="K139" s="26"/>
      <c r="L139" s="3"/>
      <c r="M139" s="8"/>
      <c r="N139" s="8"/>
      <c r="O139" s="8"/>
      <c r="P139" s="8"/>
      <c r="Q139" s="8"/>
      <c r="R139" s="8"/>
      <c r="S139" s="8"/>
      <c r="T139" s="8"/>
      <c r="U139" s="16"/>
      <c r="V139" s="16"/>
      <c r="W139" s="8"/>
      <c r="X139" s="8"/>
      <c r="Y139" s="8"/>
      <c r="Z139" s="8"/>
      <c r="AA139" s="8"/>
      <c r="AB139" s="8"/>
      <c r="AC139" s="8"/>
      <c r="AD139" s="16"/>
      <c r="AE139" s="16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9"/>
      <c r="AV139" s="9"/>
      <c r="AW139" s="8"/>
      <c r="AX139" s="3"/>
      <c r="AY139" s="25"/>
      <c r="AZ139" s="25"/>
      <c r="BA139" s="3"/>
      <c r="BB139" s="3"/>
      <c r="BC139" s="3"/>
      <c r="BD139" s="3"/>
      <c r="BE139" s="3"/>
      <c r="BF139" s="3"/>
      <c r="BG139" s="3"/>
    </row>
    <row r="140" spans="1:59" s="1" customFormat="1" ht="12.75" x14ac:dyDescent="0.25">
      <c r="A140" s="8"/>
      <c r="B140" s="8"/>
      <c r="C140" s="8"/>
      <c r="D140" s="8"/>
      <c r="E140" s="8"/>
      <c r="F140" s="9" t="str">
        <f t="shared" si="4"/>
        <v xml:space="preserve"> , , PL.: , CH.: </v>
      </c>
      <c r="G140" s="26"/>
      <c r="H140" s="26"/>
      <c r="I140" s="26"/>
      <c r="J140" s="3"/>
      <c r="K140" s="26"/>
      <c r="L140" s="3"/>
      <c r="M140" s="8"/>
      <c r="N140" s="8"/>
      <c r="O140" s="8"/>
      <c r="P140" s="8"/>
      <c r="Q140" s="8"/>
      <c r="R140" s="8"/>
      <c r="S140" s="8"/>
      <c r="T140" s="8"/>
      <c r="U140" s="16"/>
      <c r="V140" s="16"/>
      <c r="W140" s="8"/>
      <c r="X140" s="8"/>
      <c r="Y140" s="8"/>
      <c r="Z140" s="8"/>
      <c r="AA140" s="8"/>
      <c r="AB140" s="8"/>
      <c r="AC140" s="8"/>
      <c r="AD140" s="16"/>
      <c r="AE140" s="16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9"/>
      <c r="AV140" s="9"/>
      <c r="AW140" s="8"/>
      <c r="AX140" s="3"/>
      <c r="AY140" s="25"/>
      <c r="AZ140" s="25"/>
      <c r="BA140" s="3"/>
      <c r="BB140" s="3"/>
      <c r="BC140" s="3"/>
      <c r="BD140" s="3"/>
      <c r="BE140" s="3"/>
      <c r="BF140" s="3"/>
      <c r="BG140" s="3"/>
    </row>
    <row r="141" spans="1:59" s="1" customFormat="1" ht="12.75" x14ac:dyDescent="0.25">
      <c r="A141" s="8"/>
      <c r="B141" s="8"/>
      <c r="C141" s="8"/>
      <c r="D141" s="8"/>
      <c r="E141" s="8"/>
      <c r="F141" s="9" t="str">
        <f t="shared" si="4"/>
        <v xml:space="preserve"> , , PL.: , CH.: </v>
      </c>
      <c r="G141" s="26"/>
      <c r="H141" s="26"/>
      <c r="I141" s="26"/>
      <c r="J141" s="3"/>
      <c r="K141" s="26"/>
      <c r="L141" s="3"/>
      <c r="M141" s="8"/>
      <c r="N141" s="8"/>
      <c r="O141" s="8"/>
      <c r="P141" s="8"/>
      <c r="Q141" s="8"/>
      <c r="R141" s="8"/>
      <c r="S141" s="8"/>
      <c r="T141" s="8"/>
      <c r="U141" s="16"/>
      <c r="V141" s="16"/>
      <c r="W141" s="8"/>
      <c r="X141" s="8"/>
      <c r="Y141" s="8"/>
      <c r="Z141" s="8"/>
      <c r="AA141" s="8"/>
      <c r="AB141" s="8"/>
      <c r="AC141" s="8"/>
      <c r="AD141" s="16"/>
      <c r="AE141" s="16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9"/>
      <c r="AV141" s="9"/>
      <c r="AW141" s="8"/>
      <c r="AX141" s="3"/>
      <c r="AY141" s="25"/>
      <c r="AZ141" s="25"/>
      <c r="BA141" s="3"/>
      <c r="BB141" s="3"/>
      <c r="BC141" s="3"/>
      <c r="BD141" s="3"/>
      <c r="BE141" s="3"/>
      <c r="BF141" s="3"/>
      <c r="BG141" s="3"/>
    </row>
    <row r="142" spans="1:59" s="1" customFormat="1" ht="12.75" x14ac:dyDescent="0.25">
      <c r="A142" s="8"/>
      <c r="B142" s="8"/>
      <c r="C142" s="8"/>
      <c r="D142" s="8"/>
      <c r="E142" s="8"/>
      <c r="F142" s="9" t="str">
        <f t="shared" si="4"/>
        <v xml:space="preserve"> , , PL.: , CH.: </v>
      </c>
      <c r="G142" s="26"/>
      <c r="H142" s="26"/>
      <c r="I142" s="26"/>
      <c r="J142" s="3"/>
      <c r="K142" s="26"/>
      <c r="L142" s="3"/>
      <c r="M142" s="8"/>
      <c r="N142" s="8"/>
      <c r="O142" s="8"/>
      <c r="P142" s="8"/>
      <c r="Q142" s="8"/>
      <c r="R142" s="8"/>
      <c r="S142" s="8"/>
      <c r="T142" s="8"/>
      <c r="U142" s="16"/>
      <c r="V142" s="16"/>
      <c r="W142" s="8"/>
      <c r="X142" s="8"/>
      <c r="Y142" s="8"/>
      <c r="Z142" s="8"/>
      <c r="AA142" s="8"/>
      <c r="AB142" s="8"/>
      <c r="AC142" s="8"/>
      <c r="AD142" s="16"/>
      <c r="AE142" s="16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9"/>
      <c r="AV142" s="9"/>
      <c r="AW142" s="8"/>
      <c r="AX142" s="3"/>
      <c r="AY142" s="25"/>
      <c r="AZ142" s="25"/>
      <c r="BA142" s="3"/>
      <c r="BB142" s="3"/>
      <c r="BC142" s="3"/>
      <c r="BD142" s="3"/>
      <c r="BE142" s="3"/>
      <c r="BF142" s="3"/>
      <c r="BG142" s="3"/>
    </row>
    <row r="143" spans="1:59" s="1" customFormat="1" ht="12.75" x14ac:dyDescent="0.25">
      <c r="A143" s="8"/>
      <c r="B143" s="8"/>
      <c r="C143" s="8"/>
      <c r="D143" s="8"/>
      <c r="E143" s="8"/>
      <c r="F143" s="9" t="str">
        <f t="shared" si="4"/>
        <v xml:space="preserve"> , , PL.: , CH.: </v>
      </c>
      <c r="G143" s="26"/>
      <c r="H143" s="26"/>
      <c r="I143" s="26"/>
      <c r="J143" s="3"/>
      <c r="K143" s="26"/>
      <c r="L143" s="3"/>
      <c r="M143" s="8"/>
      <c r="N143" s="8"/>
      <c r="O143" s="8"/>
      <c r="P143" s="8"/>
      <c r="Q143" s="8"/>
      <c r="R143" s="8"/>
      <c r="S143" s="8"/>
      <c r="T143" s="8"/>
      <c r="U143" s="16"/>
      <c r="V143" s="16"/>
      <c r="W143" s="8"/>
      <c r="X143" s="8"/>
      <c r="Y143" s="8"/>
      <c r="Z143" s="8"/>
      <c r="AA143" s="8"/>
      <c r="AB143" s="8"/>
      <c r="AC143" s="8"/>
      <c r="AD143" s="16"/>
      <c r="AE143" s="16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9"/>
      <c r="AV143" s="9"/>
      <c r="AW143" s="8"/>
      <c r="AX143" s="3"/>
      <c r="AY143" s="25"/>
      <c r="AZ143" s="25"/>
      <c r="BA143" s="3"/>
      <c r="BB143" s="3"/>
      <c r="BC143" s="3"/>
      <c r="BD143" s="3"/>
      <c r="BE143" s="3"/>
      <c r="BF143" s="3"/>
      <c r="BG143" s="3"/>
    </row>
    <row r="144" spans="1:59" s="1" customFormat="1" ht="12.75" x14ac:dyDescent="0.25">
      <c r="A144" s="8"/>
      <c r="B144" s="8"/>
      <c r="C144" s="8"/>
      <c r="D144" s="8"/>
      <c r="E144" s="8"/>
      <c r="F144" s="9" t="str">
        <f t="shared" si="4"/>
        <v xml:space="preserve"> , , PL.: , CH.: </v>
      </c>
      <c r="G144" s="26"/>
      <c r="H144" s="26"/>
      <c r="I144" s="26"/>
      <c r="J144" s="3"/>
      <c r="K144" s="26"/>
      <c r="L144" s="3"/>
      <c r="M144" s="8"/>
      <c r="N144" s="8"/>
      <c r="O144" s="8"/>
      <c r="P144" s="8"/>
      <c r="Q144" s="8"/>
      <c r="R144" s="8"/>
      <c r="S144" s="8"/>
      <c r="T144" s="8"/>
      <c r="U144" s="16"/>
      <c r="V144" s="16"/>
      <c r="W144" s="8"/>
      <c r="X144" s="8"/>
      <c r="Y144" s="8"/>
      <c r="Z144" s="8"/>
      <c r="AA144" s="8"/>
      <c r="AB144" s="8"/>
      <c r="AC144" s="8"/>
      <c r="AD144" s="16"/>
      <c r="AE144" s="16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9"/>
      <c r="AV144" s="9"/>
      <c r="AW144" s="8"/>
      <c r="AX144" s="3"/>
      <c r="AY144" s="25"/>
      <c r="AZ144" s="25"/>
      <c r="BA144" s="3"/>
      <c r="BB144" s="3"/>
      <c r="BC144" s="3"/>
      <c r="BD144" s="3"/>
      <c r="BE144" s="3"/>
      <c r="BF144" s="3"/>
      <c r="BG144" s="3"/>
    </row>
    <row r="145" spans="1:59" s="1" customFormat="1" ht="12.75" x14ac:dyDescent="0.25">
      <c r="A145" s="8"/>
      <c r="B145" s="8"/>
      <c r="C145" s="8"/>
      <c r="D145" s="8"/>
      <c r="E145" s="8"/>
      <c r="F145" s="9" t="str">
        <f t="shared" si="4"/>
        <v xml:space="preserve"> , , PL.: , CH.: </v>
      </c>
      <c r="G145" s="26"/>
      <c r="H145" s="26"/>
      <c r="I145" s="26"/>
      <c r="J145" s="3"/>
      <c r="K145" s="26"/>
      <c r="L145" s="3"/>
      <c r="M145" s="8"/>
      <c r="N145" s="8"/>
      <c r="O145" s="8"/>
      <c r="P145" s="8"/>
      <c r="Q145" s="8"/>
      <c r="R145" s="8"/>
      <c r="S145" s="8"/>
      <c r="T145" s="8"/>
      <c r="U145" s="16"/>
      <c r="V145" s="16"/>
      <c r="W145" s="8"/>
      <c r="X145" s="8"/>
      <c r="Y145" s="8"/>
      <c r="Z145" s="8"/>
      <c r="AA145" s="8"/>
      <c r="AB145" s="8"/>
      <c r="AC145" s="8"/>
      <c r="AD145" s="16"/>
      <c r="AE145" s="16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9"/>
      <c r="AV145" s="9"/>
      <c r="AW145" s="8"/>
      <c r="AX145" s="3"/>
      <c r="AY145" s="25"/>
      <c r="AZ145" s="25"/>
      <c r="BA145" s="3"/>
      <c r="BB145" s="3"/>
      <c r="BC145" s="3"/>
      <c r="BD145" s="3"/>
      <c r="BE145" s="3"/>
      <c r="BF145" s="3"/>
      <c r="BG145" s="3"/>
    </row>
    <row r="146" spans="1:59" s="1" customFormat="1" ht="12.75" x14ac:dyDescent="0.25">
      <c r="A146" s="8"/>
      <c r="B146" s="8"/>
      <c r="C146" s="8"/>
      <c r="D146" s="8"/>
      <c r="E146" s="8"/>
      <c r="F146" s="9" t="str">
        <f t="shared" si="4"/>
        <v xml:space="preserve"> , , PL.: , CH.: </v>
      </c>
      <c r="G146" s="26"/>
      <c r="H146" s="26"/>
      <c r="I146" s="26"/>
      <c r="J146" s="3"/>
      <c r="K146" s="26"/>
      <c r="L146" s="3"/>
      <c r="M146" s="8"/>
      <c r="N146" s="8"/>
      <c r="O146" s="8"/>
      <c r="P146" s="8"/>
      <c r="Q146" s="8"/>
      <c r="R146" s="8"/>
      <c r="S146" s="8"/>
      <c r="T146" s="8"/>
      <c r="U146" s="16"/>
      <c r="V146" s="16"/>
      <c r="W146" s="8"/>
      <c r="X146" s="8"/>
      <c r="Y146" s="8"/>
      <c r="Z146" s="8"/>
      <c r="AA146" s="8"/>
      <c r="AB146" s="8"/>
      <c r="AC146" s="8"/>
      <c r="AD146" s="16"/>
      <c r="AE146" s="16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9"/>
      <c r="AV146" s="9"/>
      <c r="AW146" s="8"/>
      <c r="AX146" s="3"/>
      <c r="AY146" s="25"/>
      <c r="AZ146" s="25"/>
      <c r="BA146" s="3"/>
      <c r="BB146" s="3"/>
      <c r="BC146" s="3"/>
      <c r="BD146" s="3"/>
      <c r="BE146" s="3"/>
      <c r="BF146" s="3"/>
      <c r="BG146" s="3"/>
    </row>
    <row r="147" spans="1:59" s="1" customFormat="1" ht="12.75" x14ac:dyDescent="0.25">
      <c r="A147" s="8"/>
      <c r="B147" s="8"/>
      <c r="C147" s="8"/>
      <c r="D147" s="8"/>
      <c r="E147" s="8"/>
      <c r="F147" s="9" t="str">
        <f t="shared" si="4"/>
        <v xml:space="preserve"> , , PL.: , CH.: </v>
      </c>
      <c r="G147" s="26"/>
      <c r="H147" s="26"/>
      <c r="I147" s="26"/>
      <c r="J147" s="3"/>
      <c r="K147" s="26"/>
      <c r="L147" s="3"/>
      <c r="M147" s="8"/>
      <c r="N147" s="8"/>
      <c r="O147" s="8"/>
      <c r="P147" s="8"/>
      <c r="Q147" s="8"/>
      <c r="R147" s="8"/>
      <c r="S147" s="8"/>
      <c r="T147" s="8"/>
      <c r="U147" s="16"/>
      <c r="V147" s="16"/>
      <c r="W147" s="8"/>
      <c r="X147" s="8"/>
      <c r="Y147" s="8"/>
      <c r="Z147" s="8"/>
      <c r="AA147" s="8"/>
      <c r="AB147" s="8"/>
      <c r="AC147" s="8"/>
      <c r="AD147" s="16"/>
      <c r="AE147" s="16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9"/>
      <c r="AV147" s="9"/>
      <c r="AW147" s="8"/>
      <c r="AX147" s="3"/>
      <c r="AY147" s="25"/>
      <c r="AZ147" s="25"/>
      <c r="BA147" s="3"/>
      <c r="BB147" s="3"/>
      <c r="BC147" s="3"/>
      <c r="BD147" s="3"/>
      <c r="BE147" s="3"/>
      <c r="BF147" s="3"/>
      <c r="BG147" s="3"/>
    </row>
    <row r="148" spans="1:59" s="1" customFormat="1" ht="12.75" x14ac:dyDescent="0.25">
      <c r="A148" s="8"/>
      <c r="B148" s="8"/>
      <c r="C148" s="8"/>
      <c r="D148" s="8"/>
      <c r="E148" s="8"/>
      <c r="F148" s="9" t="str">
        <f t="shared" si="4"/>
        <v xml:space="preserve"> , , PL.: , CH.: </v>
      </c>
      <c r="G148" s="26"/>
      <c r="H148" s="26"/>
      <c r="I148" s="26"/>
      <c r="J148" s="3"/>
      <c r="K148" s="26"/>
      <c r="L148" s="3"/>
      <c r="M148" s="8"/>
      <c r="N148" s="8"/>
      <c r="O148" s="8"/>
      <c r="P148" s="8"/>
      <c r="Q148" s="8"/>
      <c r="R148" s="8"/>
      <c r="S148" s="8"/>
      <c r="T148" s="8"/>
      <c r="U148" s="16"/>
      <c r="V148" s="16"/>
      <c r="W148" s="8"/>
      <c r="X148" s="8"/>
      <c r="Y148" s="8"/>
      <c r="Z148" s="8"/>
      <c r="AA148" s="8"/>
      <c r="AB148" s="8"/>
      <c r="AC148" s="8"/>
      <c r="AD148" s="16"/>
      <c r="AE148" s="16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9"/>
      <c r="AV148" s="9"/>
      <c r="AW148" s="8"/>
      <c r="AX148" s="3"/>
      <c r="AY148" s="25"/>
      <c r="AZ148" s="25"/>
      <c r="BA148" s="3"/>
      <c r="BB148" s="3"/>
      <c r="BC148" s="3"/>
      <c r="BD148" s="3"/>
      <c r="BE148" s="3"/>
      <c r="BF148" s="3"/>
      <c r="BG148" s="3"/>
    </row>
    <row r="149" spans="1:59" s="1" customFormat="1" ht="12.75" x14ac:dyDescent="0.25">
      <c r="A149" s="8"/>
      <c r="B149" s="8"/>
      <c r="C149" s="8"/>
      <c r="D149" s="8"/>
      <c r="E149" s="8"/>
      <c r="F149" s="9" t="str">
        <f t="shared" si="4"/>
        <v xml:space="preserve"> , , PL.: , CH.: </v>
      </c>
      <c r="G149" s="26"/>
      <c r="H149" s="26"/>
      <c r="I149" s="26"/>
      <c r="J149" s="3"/>
      <c r="K149" s="26"/>
      <c r="L149" s="3"/>
      <c r="M149" s="8"/>
      <c r="N149" s="8"/>
      <c r="O149" s="8"/>
      <c r="P149" s="8"/>
      <c r="Q149" s="8"/>
      <c r="R149" s="8"/>
      <c r="S149" s="8"/>
      <c r="T149" s="8"/>
      <c r="U149" s="16"/>
      <c r="V149" s="16"/>
      <c r="W149" s="8"/>
      <c r="X149" s="8"/>
      <c r="Y149" s="8"/>
      <c r="Z149" s="8"/>
      <c r="AA149" s="8"/>
      <c r="AB149" s="8"/>
      <c r="AC149" s="8"/>
      <c r="AD149" s="16"/>
      <c r="AE149" s="16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9"/>
      <c r="AV149" s="9"/>
      <c r="AW149" s="8"/>
      <c r="AX149" s="3"/>
      <c r="AY149" s="25"/>
      <c r="AZ149" s="25"/>
      <c r="BA149" s="3"/>
      <c r="BB149" s="3"/>
      <c r="BC149" s="3"/>
      <c r="BD149" s="3"/>
      <c r="BE149" s="3"/>
      <c r="BF149" s="3"/>
      <c r="BG149" s="3"/>
    </row>
    <row r="150" spans="1:59" s="1" customFormat="1" ht="12.75" x14ac:dyDescent="0.25">
      <c r="A150" s="8"/>
      <c r="B150" s="8"/>
      <c r="C150" s="8"/>
      <c r="D150" s="8"/>
      <c r="E150" s="8"/>
      <c r="F150" s="9" t="str">
        <f t="shared" si="4"/>
        <v xml:space="preserve"> , , PL.: , CH.: </v>
      </c>
      <c r="G150" s="26"/>
      <c r="H150" s="26"/>
      <c r="I150" s="26"/>
      <c r="J150" s="3"/>
      <c r="K150" s="26"/>
      <c r="L150" s="3"/>
      <c r="M150" s="8"/>
      <c r="N150" s="8"/>
      <c r="O150" s="8"/>
      <c r="P150" s="8"/>
      <c r="Q150" s="8"/>
      <c r="R150" s="8"/>
      <c r="S150" s="8"/>
      <c r="T150" s="8"/>
      <c r="U150" s="16"/>
      <c r="V150" s="16"/>
      <c r="W150" s="8"/>
      <c r="X150" s="8"/>
      <c r="Y150" s="8"/>
      <c r="Z150" s="8"/>
      <c r="AA150" s="8"/>
      <c r="AB150" s="8"/>
      <c r="AC150" s="8"/>
      <c r="AD150" s="16"/>
      <c r="AE150" s="16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9"/>
      <c r="AV150" s="9"/>
      <c r="AW150" s="8"/>
      <c r="AX150" s="3"/>
      <c r="AY150" s="25"/>
      <c r="AZ150" s="25"/>
      <c r="BA150" s="3"/>
      <c r="BB150" s="3"/>
      <c r="BC150" s="3"/>
      <c r="BD150" s="3"/>
      <c r="BE150" s="3"/>
      <c r="BF150" s="3"/>
      <c r="BG150" s="3"/>
    </row>
    <row r="151" spans="1:59" s="1" customFormat="1" ht="12.75" x14ac:dyDescent="0.25">
      <c r="A151" s="8"/>
      <c r="B151" s="8"/>
      <c r="C151" s="8"/>
      <c r="D151" s="8"/>
      <c r="E151" s="8"/>
      <c r="F151" s="9" t="str">
        <f t="shared" si="4"/>
        <v xml:space="preserve"> , , PL.: , CH.: </v>
      </c>
      <c r="G151" s="26"/>
      <c r="H151" s="26"/>
      <c r="I151" s="26"/>
      <c r="J151" s="3"/>
      <c r="K151" s="26"/>
      <c r="L151" s="3"/>
      <c r="M151" s="8"/>
      <c r="N151" s="8"/>
      <c r="O151" s="8"/>
      <c r="P151" s="8"/>
      <c r="Q151" s="8"/>
      <c r="R151" s="8"/>
      <c r="S151" s="8"/>
      <c r="T151" s="8"/>
      <c r="U151" s="16"/>
      <c r="V151" s="16"/>
      <c r="W151" s="8"/>
      <c r="X151" s="8"/>
      <c r="Y151" s="8"/>
      <c r="Z151" s="8"/>
      <c r="AA151" s="8"/>
      <c r="AB151" s="8"/>
      <c r="AC151" s="8"/>
      <c r="AD151" s="16"/>
      <c r="AE151" s="16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9"/>
      <c r="AV151" s="9"/>
      <c r="AW151" s="8"/>
      <c r="AX151" s="3"/>
      <c r="AY151" s="25"/>
      <c r="AZ151" s="25"/>
      <c r="BA151" s="3"/>
      <c r="BB151" s="3"/>
      <c r="BC151" s="3"/>
      <c r="BD151" s="3"/>
      <c r="BE151" s="3"/>
      <c r="BF151" s="3"/>
      <c r="BG151" s="3"/>
    </row>
    <row r="152" spans="1:59" s="1" customFormat="1" ht="12.75" x14ac:dyDescent="0.25">
      <c r="A152" s="8"/>
      <c r="B152" s="8"/>
      <c r="C152" s="8"/>
      <c r="D152" s="8"/>
      <c r="E152" s="8"/>
      <c r="F152" s="9" t="str">
        <f t="shared" si="4"/>
        <v xml:space="preserve"> , , PL.: , CH.: </v>
      </c>
      <c r="G152" s="26"/>
      <c r="H152" s="26"/>
      <c r="I152" s="26"/>
      <c r="J152" s="3"/>
      <c r="K152" s="26"/>
      <c r="L152" s="3"/>
      <c r="M152" s="8"/>
      <c r="N152" s="8"/>
      <c r="O152" s="8"/>
      <c r="P152" s="8"/>
      <c r="Q152" s="8"/>
      <c r="R152" s="8"/>
      <c r="S152" s="8"/>
      <c r="T152" s="8"/>
      <c r="U152" s="16"/>
      <c r="V152" s="16"/>
      <c r="W152" s="8"/>
      <c r="X152" s="8"/>
      <c r="Y152" s="8"/>
      <c r="Z152" s="8"/>
      <c r="AA152" s="8"/>
      <c r="AB152" s="8"/>
      <c r="AC152" s="8"/>
      <c r="AD152" s="16"/>
      <c r="AE152" s="16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9"/>
      <c r="AV152" s="9"/>
      <c r="AW152" s="8"/>
      <c r="AX152" s="3"/>
      <c r="AY152" s="25"/>
      <c r="AZ152" s="25"/>
      <c r="BA152" s="3"/>
      <c r="BB152" s="3"/>
      <c r="BC152" s="3"/>
      <c r="BD152" s="3"/>
      <c r="BE152" s="3"/>
      <c r="BF152" s="3"/>
      <c r="BG152" s="3"/>
    </row>
    <row r="153" spans="1:59" s="1" customFormat="1" ht="12.75" x14ac:dyDescent="0.25">
      <c r="A153" s="8"/>
      <c r="B153" s="8"/>
      <c r="C153" s="8"/>
      <c r="D153" s="8"/>
      <c r="E153" s="8"/>
      <c r="F153" s="9" t="str">
        <f t="shared" si="4"/>
        <v xml:space="preserve"> , , PL.: , CH.: </v>
      </c>
      <c r="G153" s="26"/>
      <c r="H153" s="26"/>
      <c r="I153" s="26"/>
      <c r="J153" s="3"/>
      <c r="K153" s="26"/>
      <c r="L153" s="3"/>
      <c r="M153" s="8"/>
      <c r="N153" s="8"/>
      <c r="O153" s="8"/>
      <c r="P153" s="8"/>
      <c r="Q153" s="8"/>
      <c r="R153" s="8"/>
      <c r="S153" s="8"/>
      <c r="T153" s="8"/>
      <c r="U153" s="16"/>
      <c r="V153" s="16"/>
      <c r="W153" s="8"/>
      <c r="X153" s="8"/>
      <c r="Y153" s="8"/>
      <c r="Z153" s="8"/>
      <c r="AA153" s="8"/>
      <c r="AB153" s="8"/>
      <c r="AC153" s="8"/>
      <c r="AD153" s="16"/>
      <c r="AE153" s="16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9"/>
      <c r="AV153" s="9"/>
      <c r="AW153" s="8"/>
      <c r="AX153" s="3"/>
      <c r="AY153" s="25"/>
      <c r="AZ153" s="25"/>
      <c r="BA153" s="3"/>
      <c r="BB153" s="3"/>
      <c r="BC153" s="3"/>
      <c r="BD153" s="3"/>
      <c r="BE153" s="3"/>
      <c r="BF153" s="3"/>
      <c r="BG153" s="3"/>
    </row>
    <row r="154" spans="1:59" s="1" customFormat="1" ht="12.75" x14ac:dyDescent="0.25">
      <c r="A154" s="8"/>
      <c r="B154" s="8"/>
      <c r="C154" s="8"/>
      <c r="D154" s="8"/>
      <c r="E154" s="8"/>
      <c r="F154" s="9" t="str">
        <f t="shared" si="4"/>
        <v xml:space="preserve"> , , PL.: , CH.: </v>
      </c>
      <c r="G154" s="26"/>
      <c r="H154" s="26"/>
      <c r="I154" s="26"/>
      <c r="J154" s="3"/>
      <c r="K154" s="26"/>
      <c r="L154" s="3"/>
      <c r="M154" s="8"/>
      <c r="N154" s="8"/>
      <c r="O154" s="8"/>
      <c r="P154" s="8"/>
      <c r="Q154" s="8"/>
      <c r="R154" s="8"/>
      <c r="S154" s="8"/>
      <c r="T154" s="8"/>
      <c r="U154" s="16"/>
      <c r="V154" s="16"/>
      <c r="W154" s="8"/>
      <c r="X154" s="8"/>
      <c r="Y154" s="8"/>
      <c r="Z154" s="8"/>
      <c r="AA154" s="8"/>
      <c r="AB154" s="8"/>
      <c r="AC154" s="8"/>
      <c r="AD154" s="16"/>
      <c r="AE154" s="16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9"/>
      <c r="AV154" s="9"/>
      <c r="AW154" s="8"/>
      <c r="AX154" s="3"/>
      <c r="AY154" s="25"/>
      <c r="AZ154" s="25"/>
      <c r="BA154" s="3"/>
      <c r="BB154" s="3"/>
      <c r="BC154" s="3"/>
      <c r="BD154" s="3"/>
      <c r="BE154" s="3"/>
      <c r="BF154" s="3"/>
      <c r="BG154" s="3"/>
    </row>
    <row r="155" spans="1:59" s="1" customFormat="1" ht="12.75" x14ac:dyDescent="0.25">
      <c r="A155" s="8"/>
      <c r="B155" s="8"/>
      <c r="C155" s="8"/>
      <c r="D155" s="8"/>
      <c r="E155" s="8"/>
      <c r="F155" s="9" t="str">
        <f t="shared" si="4"/>
        <v xml:space="preserve"> , , PL.: , CH.: </v>
      </c>
      <c r="G155" s="26"/>
      <c r="H155" s="26"/>
      <c r="I155" s="26"/>
      <c r="J155" s="3"/>
      <c r="K155" s="26"/>
      <c r="L155" s="3"/>
      <c r="M155" s="8"/>
      <c r="N155" s="8"/>
      <c r="O155" s="8"/>
      <c r="P155" s="8"/>
      <c r="Q155" s="8"/>
      <c r="R155" s="8"/>
      <c r="S155" s="8"/>
      <c r="T155" s="8"/>
      <c r="U155" s="16"/>
      <c r="V155" s="16"/>
      <c r="W155" s="8"/>
      <c r="X155" s="8"/>
      <c r="Y155" s="8"/>
      <c r="Z155" s="8"/>
      <c r="AA155" s="8"/>
      <c r="AB155" s="8"/>
      <c r="AC155" s="8"/>
      <c r="AD155" s="16"/>
      <c r="AE155" s="16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9"/>
      <c r="AV155" s="9"/>
      <c r="AW155" s="8"/>
      <c r="AX155" s="3"/>
      <c r="AY155" s="25"/>
      <c r="AZ155" s="25"/>
      <c r="BA155" s="3"/>
      <c r="BB155" s="3"/>
      <c r="BC155" s="3"/>
      <c r="BD155" s="3"/>
      <c r="BE155" s="3"/>
      <c r="BF155" s="3"/>
      <c r="BG155" s="3"/>
    </row>
    <row r="156" spans="1:59" s="1" customFormat="1" ht="12.75" x14ac:dyDescent="0.25">
      <c r="A156" s="8"/>
      <c r="B156" s="8"/>
      <c r="C156" s="8"/>
      <c r="D156" s="8"/>
      <c r="E156" s="8"/>
      <c r="F156" s="9" t="str">
        <f t="shared" si="4"/>
        <v xml:space="preserve"> , , PL.: , CH.: </v>
      </c>
      <c r="G156" s="26"/>
      <c r="H156" s="26"/>
      <c r="I156" s="26"/>
      <c r="J156" s="3"/>
      <c r="K156" s="26"/>
      <c r="L156" s="3"/>
      <c r="M156" s="8"/>
      <c r="N156" s="8"/>
      <c r="O156" s="8"/>
      <c r="P156" s="8"/>
      <c r="Q156" s="8"/>
      <c r="R156" s="8"/>
      <c r="S156" s="8"/>
      <c r="T156" s="8"/>
      <c r="U156" s="16"/>
      <c r="V156" s="16"/>
      <c r="W156" s="8"/>
      <c r="X156" s="8"/>
      <c r="Y156" s="8"/>
      <c r="Z156" s="8"/>
      <c r="AA156" s="8"/>
      <c r="AB156" s="8"/>
      <c r="AC156" s="8"/>
      <c r="AD156" s="16"/>
      <c r="AE156" s="16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9"/>
      <c r="AV156" s="9"/>
      <c r="AW156" s="8"/>
      <c r="AX156" s="3"/>
      <c r="AY156" s="25"/>
      <c r="AZ156" s="25"/>
      <c r="BA156" s="3"/>
      <c r="BB156" s="3"/>
      <c r="BC156" s="3"/>
      <c r="BD156" s="3"/>
      <c r="BE156" s="3"/>
      <c r="BF156" s="3"/>
      <c r="BG156" s="3"/>
    </row>
    <row r="157" spans="1:59" s="1" customFormat="1" ht="12.75" x14ac:dyDescent="0.25">
      <c r="A157" s="8"/>
      <c r="B157" s="8"/>
      <c r="C157" s="8"/>
      <c r="D157" s="8"/>
      <c r="E157" s="8"/>
      <c r="F157" s="9" t="str">
        <f t="shared" si="4"/>
        <v xml:space="preserve"> , , PL.: , CH.: </v>
      </c>
      <c r="G157" s="26"/>
      <c r="H157" s="26"/>
      <c r="I157" s="26"/>
      <c r="J157" s="3"/>
      <c r="K157" s="26"/>
      <c r="L157" s="3"/>
      <c r="M157" s="8"/>
      <c r="N157" s="8"/>
      <c r="O157" s="8"/>
      <c r="P157" s="8"/>
      <c r="Q157" s="8"/>
      <c r="R157" s="8"/>
      <c r="S157" s="8"/>
      <c r="T157" s="8"/>
      <c r="U157" s="16"/>
      <c r="V157" s="16"/>
      <c r="W157" s="8"/>
      <c r="X157" s="8"/>
      <c r="Y157" s="8"/>
      <c r="Z157" s="8"/>
      <c r="AA157" s="8"/>
      <c r="AB157" s="8"/>
      <c r="AC157" s="8"/>
      <c r="AD157" s="16"/>
      <c r="AE157" s="16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9"/>
      <c r="AV157" s="9"/>
      <c r="AW157" s="8"/>
      <c r="AX157" s="3"/>
      <c r="AY157" s="25"/>
      <c r="AZ157" s="25"/>
      <c r="BA157" s="3"/>
      <c r="BB157" s="3"/>
      <c r="BC157" s="3"/>
      <c r="BD157" s="3"/>
      <c r="BE157" s="3"/>
      <c r="BF157" s="3"/>
      <c r="BG157" s="3"/>
    </row>
    <row r="158" spans="1:59" s="1" customFormat="1" ht="12.75" x14ac:dyDescent="0.25">
      <c r="A158" s="8"/>
      <c r="B158" s="8"/>
      <c r="C158" s="8"/>
      <c r="D158" s="8"/>
      <c r="E158" s="8"/>
      <c r="F158" s="9" t="str">
        <f t="shared" si="4"/>
        <v xml:space="preserve"> , , PL.: , CH.: </v>
      </c>
      <c r="G158" s="26"/>
      <c r="H158" s="26"/>
      <c r="I158" s="26"/>
      <c r="J158" s="3"/>
      <c r="K158" s="26"/>
      <c r="L158" s="3"/>
      <c r="M158" s="8"/>
      <c r="N158" s="8"/>
      <c r="O158" s="8"/>
      <c r="P158" s="8"/>
      <c r="Q158" s="8"/>
      <c r="R158" s="8"/>
      <c r="S158" s="8"/>
      <c r="T158" s="8"/>
      <c r="U158" s="16"/>
      <c r="V158" s="16"/>
      <c r="W158" s="8"/>
      <c r="X158" s="8"/>
      <c r="Y158" s="8"/>
      <c r="Z158" s="8"/>
      <c r="AA158" s="8"/>
      <c r="AB158" s="8"/>
      <c r="AC158" s="8"/>
      <c r="AD158" s="16"/>
      <c r="AE158" s="16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9"/>
      <c r="AV158" s="9"/>
      <c r="AW158" s="8"/>
      <c r="AX158" s="3"/>
      <c r="AY158" s="25"/>
      <c r="AZ158" s="25"/>
      <c r="BA158" s="3"/>
      <c r="BB158" s="3"/>
      <c r="BC158" s="3"/>
      <c r="BD158" s="3"/>
      <c r="BE158" s="3"/>
      <c r="BF158" s="3"/>
      <c r="BG158" s="3"/>
    </row>
    <row r="159" spans="1:59" s="1" customFormat="1" ht="12.75" x14ac:dyDescent="0.25">
      <c r="A159" s="8"/>
      <c r="B159" s="8"/>
      <c r="C159" s="8"/>
      <c r="D159" s="8"/>
      <c r="E159" s="8"/>
      <c r="F159" s="9" t="str">
        <f t="shared" si="4"/>
        <v xml:space="preserve"> , , PL.: , CH.: </v>
      </c>
      <c r="G159" s="26"/>
      <c r="H159" s="26"/>
      <c r="I159" s="26"/>
      <c r="J159" s="3"/>
      <c r="K159" s="26"/>
      <c r="L159" s="3"/>
      <c r="M159" s="8"/>
      <c r="N159" s="8"/>
      <c r="O159" s="8"/>
      <c r="P159" s="8"/>
      <c r="Q159" s="8"/>
      <c r="R159" s="8"/>
      <c r="S159" s="8"/>
      <c r="T159" s="8"/>
      <c r="U159" s="16"/>
      <c r="V159" s="16"/>
      <c r="W159" s="8"/>
      <c r="X159" s="8"/>
      <c r="Y159" s="8"/>
      <c r="Z159" s="8"/>
      <c r="AA159" s="8"/>
      <c r="AB159" s="8"/>
      <c r="AC159" s="8"/>
      <c r="AD159" s="16"/>
      <c r="AE159" s="16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9"/>
      <c r="AV159" s="9"/>
      <c r="AW159" s="8"/>
      <c r="AX159" s="3"/>
      <c r="AY159" s="25"/>
      <c r="AZ159" s="25"/>
      <c r="BA159" s="3"/>
      <c r="BB159" s="3"/>
      <c r="BC159" s="3"/>
      <c r="BD159" s="3"/>
      <c r="BE159" s="3"/>
      <c r="BF159" s="3"/>
      <c r="BG159" s="3"/>
    </row>
    <row r="160" spans="1:59" s="1" customFormat="1" ht="12.75" x14ac:dyDescent="0.25">
      <c r="A160" s="8"/>
      <c r="B160" s="8"/>
      <c r="C160" s="8"/>
      <c r="D160" s="8"/>
      <c r="E160" s="8"/>
      <c r="F160" s="9" t="str">
        <f t="shared" si="4"/>
        <v xml:space="preserve"> , , PL.: , CH.: </v>
      </c>
      <c r="G160" s="26"/>
      <c r="H160" s="26"/>
      <c r="I160" s="26"/>
      <c r="J160" s="3"/>
      <c r="K160" s="26"/>
      <c r="L160" s="3"/>
      <c r="M160" s="8"/>
      <c r="N160" s="8"/>
      <c r="O160" s="8"/>
      <c r="P160" s="8"/>
      <c r="Q160" s="8"/>
      <c r="R160" s="8"/>
      <c r="S160" s="8"/>
      <c r="T160" s="8"/>
      <c r="U160" s="16"/>
      <c r="V160" s="16"/>
      <c r="W160" s="8"/>
      <c r="X160" s="8"/>
      <c r="Y160" s="8"/>
      <c r="Z160" s="8"/>
      <c r="AA160" s="8"/>
      <c r="AB160" s="8"/>
      <c r="AC160" s="8"/>
      <c r="AD160" s="16"/>
      <c r="AE160" s="16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9"/>
      <c r="AV160" s="9"/>
      <c r="AW160" s="8"/>
      <c r="AX160" s="3"/>
      <c r="AY160" s="25"/>
      <c r="AZ160" s="25"/>
      <c r="BA160" s="3"/>
      <c r="BB160" s="3"/>
      <c r="BC160" s="3"/>
      <c r="BD160" s="3"/>
      <c r="BE160" s="3"/>
      <c r="BF160" s="3"/>
      <c r="BG160" s="3"/>
    </row>
    <row r="161" spans="1:59" s="1" customFormat="1" ht="12.75" x14ac:dyDescent="0.25">
      <c r="A161" s="8"/>
      <c r="B161" s="8"/>
      <c r="C161" s="8"/>
      <c r="D161" s="8"/>
      <c r="E161" s="8"/>
      <c r="F161" s="9" t="str">
        <f t="shared" si="4"/>
        <v xml:space="preserve"> , , PL.: , CH.: </v>
      </c>
      <c r="G161" s="26"/>
      <c r="H161" s="26"/>
      <c r="I161" s="26"/>
      <c r="J161" s="3"/>
      <c r="K161" s="26"/>
      <c r="L161" s="3"/>
      <c r="M161" s="8"/>
      <c r="N161" s="8"/>
      <c r="O161" s="8"/>
      <c r="P161" s="8"/>
      <c r="Q161" s="8"/>
      <c r="R161" s="8"/>
      <c r="S161" s="8"/>
      <c r="T161" s="8"/>
      <c r="U161" s="16"/>
      <c r="V161" s="16"/>
      <c r="W161" s="8"/>
      <c r="X161" s="8"/>
      <c r="Y161" s="8"/>
      <c r="Z161" s="8"/>
      <c r="AA161" s="8"/>
      <c r="AB161" s="8"/>
      <c r="AC161" s="8"/>
      <c r="AD161" s="16"/>
      <c r="AE161" s="16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9"/>
      <c r="AV161" s="9"/>
      <c r="AW161" s="8"/>
      <c r="AX161" s="3"/>
      <c r="AY161" s="25"/>
      <c r="AZ161" s="25"/>
      <c r="BA161" s="3"/>
      <c r="BB161" s="3"/>
      <c r="BC161" s="3"/>
      <c r="BD161" s="3"/>
      <c r="BE161" s="3"/>
      <c r="BF161" s="3"/>
      <c r="BG161" s="3"/>
    </row>
    <row r="162" spans="1:59" s="1" customFormat="1" ht="12.75" x14ac:dyDescent="0.25">
      <c r="A162" s="8"/>
      <c r="B162" s="8"/>
      <c r="C162" s="8"/>
      <c r="D162" s="8"/>
      <c r="E162" s="8"/>
      <c r="F162" s="9" t="str">
        <f t="shared" si="4"/>
        <v xml:space="preserve"> , , PL.: , CH.: </v>
      </c>
      <c r="G162" s="26"/>
      <c r="H162" s="26"/>
      <c r="I162" s="26"/>
      <c r="J162" s="3"/>
      <c r="K162" s="26"/>
      <c r="L162" s="3"/>
      <c r="M162" s="8"/>
      <c r="N162" s="8"/>
      <c r="O162" s="8"/>
      <c r="P162" s="8"/>
      <c r="Q162" s="8"/>
      <c r="R162" s="8"/>
      <c r="S162" s="8"/>
      <c r="T162" s="8"/>
      <c r="U162" s="16"/>
      <c r="V162" s="16"/>
      <c r="W162" s="8"/>
      <c r="X162" s="8"/>
      <c r="Y162" s="8"/>
      <c r="Z162" s="8"/>
      <c r="AA162" s="8"/>
      <c r="AB162" s="8"/>
      <c r="AC162" s="8"/>
      <c r="AD162" s="16"/>
      <c r="AE162" s="16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9"/>
      <c r="AV162" s="9"/>
      <c r="AW162" s="8"/>
      <c r="AX162" s="3"/>
      <c r="AY162" s="25"/>
      <c r="AZ162" s="25"/>
      <c r="BA162" s="3"/>
      <c r="BB162" s="3"/>
      <c r="BC162" s="3"/>
      <c r="BD162" s="3"/>
      <c r="BE162" s="3"/>
      <c r="BF162" s="3"/>
      <c r="BG162" s="3"/>
    </row>
    <row r="163" spans="1:59" s="1" customFormat="1" ht="12.75" x14ac:dyDescent="0.25">
      <c r="A163" s="8"/>
      <c r="B163" s="8"/>
      <c r="C163" s="8"/>
      <c r="D163" s="8"/>
      <c r="E163" s="8"/>
      <c r="F163" s="9" t="str">
        <f t="shared" ref="F163:F194" si="5">Q163&amp;" "&amp;R163&amp;", "&amp;S163&amp;", PL.: "&amp;T163&amp;", CH.: "&amp;TRIM(U163)
&amp;IF(E163="",""," (Ref.: "&amp;E163&amp;")")</f>
        <v xml:space="preserve"> , , PL.: , CH.: </v>
      </c>
      <c r="G163" s="26"/>
      <c r="H163" s="26"/>
      <c r="I163" s="26"/>
      <c r="J163" s="3"/>
      <c r="K163" s="26"/>
      <c r="L163" s="3"/>
      <c r="M163" s="8"/>
      <c r="N163" s="8"/>
      <c r="O163" s="8"/>
      <c r="P163" s="8"/>
      <c r="Q163" s="8"/>
      <c r="R163" s="8"/>
      <c r="S163" s="8"/>
      <c r="T163" s="8"/>
      <c r="U163" s="16"/>
      <c r="V163" s="16"/>
      <c r="W163" s="8"/>
      <c r="X163" s="8"/>
      <c r="Y163" s="8"/>
      <c r="Z163" s="8"/>
      <c r="AA163" s="8"/>
      <c r="AB163" s="8"/>
      <c r="AC163" s="8"/>
      <c r="AD163" s="16"/>
      <c r="AE163" s="16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9"/>
      <c r="AV163" s="9"/>
      <c r="AW163" s="8"/>
      <c r="AX163" s="3"/>
      <c r="AY163" s="25"/>
      <c r="AZ163" s="25"/>
      <c r="BA163" s="3"/>
      <c r="BB163" s="3"/>
      <c r="BC163" s="3"/>
      <c r="BD163" s="3"/>
      <c r="BE163" s="3"/>
      <c r="BF163" s="3"/>
      <c r="BG163" s="3"/>
    </row>
    <row r="164" spans="1:59" s="1" customFormat="1" ht="12.75" x14ac:dyDescent="0.25">
      <c r="A164" s="8"/>
      <c r="B164" s="8"/>
      <c r="C164" s="8"/>
      <c r="D164" s="8"/>
      <c r="E164" s="8"/>
      <c r="F164" s="9" t="str">
        <f t="shared" si="5"/>
        <v xml:space="preserve"> , , PL.: , CH.: </v>
      </c>
      <c r="G164" s="26"/>
      <c r="H164" s="26"/>
      <c r="I164" s="26"/>
      <c r="J164" s="3"/>
      <c r="K164" s="26"/>
      <c r="L164" s="3"/>
      <c r="M164" s="8"/>
      <c r="N164" s="8"/>
      <c r="O164" s="8"/>
      <c r="P164" s="8"/>
      <c r="Q164" s="8"/>
      <c r="R164" s="8"/>
      <c r="S164" s="8"/>
      <c r="T164" s="8"/>
      <c r="U164" s="16"/>
      <c r="V164" s="16"/>
      <c r="W164" s="8"/>
      <c r="X164" s="8"/>
      <c r="Y164" s="8"/>
      <c r="Z164" s="8"/>
      <c r="AA164" s="8"/>
      <c r="AB164" s="8"/>
      <c r="AC164" s="8"/>
      <c r="AD164" s="16"/>
      <c r="AE164" s="16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9"/>
      <c r="AV164" s="9"/>
      <c r="AW164" s="8"/>
      <c r="AX164" s="3"/>
      <c r="AY164" s="25"/>
      <c r="AZ164" s="25"/>
      <c r="BA164" s="3"/>
      <c r="BB164" s="3"/>
      <c r="BC164" s="3"/>
      <c r="BD164" s="3"/>
      <c r="BE164" s="3"/>
      <c r="BF164" s="3"/>
      <c r="BG164" s="3"/>
    </row>
    <row r="165" spans="1:59" s="1" customFormat="1" ht="12.75" x14ac:dyDescent="0.25">
      <c r="A165" s="8"/>
      <c r="B165" s="8"/>
      <c r="C165" s="8"/>
      <c r="D165" s="8"/>
      <c r="E165" s="8"/>
      <c r="F165" s="9" t="str">
        <f t="shared" si="5"/>
        <v xml:space="preserve"> , , PL.: , CH.: </v>
      </c>
      <c r="G165" s="26"/>
      <c r="H165" s="26"/>
      <c r="I165" s="26"/>
      <c r="J165" s="3"/>
      <c r="K165" s="26"/>
      <c r="L165" s="3"/>
      <c r="M165" s="8"/>
      <c r="N165" s="8"/>
      <c r="O165" s="8"/>
      <c r="P165" s="8"/>
      <c r="Q165" s="8"/>
      <c r="R165" s="8"/>
      <c r="S165" s="8"/>
      <c r="T165" s="8"/>
      <c r="U165" s="16"/>
      <c r="V165" s="16"/>
      <c r="W165" s="8"/>
      <c r="X165" s="8"/>
      <c r="Y165" s="8"/>
      <c r="Z165" s="8"/>
      <c r="AA165" s="8"/>
      <c r="AB165" s="8"/>
      <c r="AC165" s="8"/>
      <c r="AD165" s="16"/>
      <c r="AE165" s="16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9"/>
      <c r="AV165" s="9"/>
      <c r="AW165" s="8"/>
      <c r="AX165" s="3"/>
      <c r="AY165" s="25"/>
      <c r="AZ165" s="25"/>
      <c r="BA165" s="3"/>
      <c r="BB165" s="3"/>
      <c r="BC165" s="3"/>
      <c r="BD165" s="3"/>
      <c r="BE165" s="3"/>
      <c r="BF165" s="3"/>
      <c r="BG165" s="3"/>
    </row>
    <row r="166" spans="1:59" s="1" customFormat="1" ht="12.75" x14ac:dyDescent="0.25">
      <c r="A166" s="8"/>
      <c r="B166" s="8"/>
      <c r="C166" s="8"/>
      <c r="D166" s="8"/>
      <c r="E166" s="8"/>
      <c r="F166" s="9" t="str">
        <f t="shared" si="5"/>
        <v xml:space="preserve"> , , PL.: , CH.: </v>
      </c>
      <c r="G166" s="26"/>
      <c r="H166" s="26"/>
      <c r="I166" s="26"/>
      <c r="J166" s="3"/>
      <c r="K166" s="26"/>
      <c r="L166" s="3"/>
      <c r="M166" s="8"/>
      <c r="N166" s="8"/>
      <c r="O166" s="8"/>
      <c r="P166" s="8"/>
      <c r="Q166" s="8"/>
      <c r="R166" s="8"/>
      <c r="S166" s="8"/>
      <c r="T166" s="8"/>
      <c r="U166" s="16"/>
      <c r="V166" s="16"/>
      <c r="W166" s="8"/>
      <c r="X166" s="8"/>
      <c r="Y166" s="8"/>
      <c r="Z166" s="8"/>
      <c r="AA166" s="8"/>
      <c r="AB166" s="8"/>
      <c r="AC166" s="8"/>
      <c r="AD166" s="16"/>
      <c r="AE166" s="16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9"/>
      <c r="AV166" s="9"/>
      <c r="AW166" s="8"/>
      <c r="AX166" s="3"/>
      <c r="AY166" s="25"/>
      <c r="AZ166" s="25"/>
      <c r="BA166" s="3"/>
      <c r="BB166" s="3"/>
      <c r="BC166" s="3"/>
      <c r="BD166" s="3"/>
      <c r="BE166" s="3"/>
      <c r="BF166" s="3"/>
      <c r="BG166" s="3"/>
    </row>
    <row r="167" spans="1:59" s="1" customFormat="1" ht="12.75" x14ac:dyDescent="0.25">
      <c r="A167" s="8"/>
      <c r="B167" s="8"/>
      <c r="C167" s="8"/>
      <c r="D167" s="8"/>
      <c r="E167" s="8"/>
      <c r="F167" s="9" t="str">
        <f t="shared" si="5"/>
        <v xml:space="preserve"> , , PL.: , CH.: </v>
      </c>
      <c r="G167" s="26"/>
      <c r="H167" s="26"/>
      <c r="I167" s="26"/>
      <c r="J167" s="3"/>
      <c r="K167" s="26"/>
      <c r="L167" s="3"/>
      <c r="M167" s="8"/>
      <c r="N167" s="8"/>
      <c r="O167" s="8"/>
      <c r="P167" s="8"/>
      <c r="Q167" s="8"/>
      <c r="R167" s="8"/>
      <c r="S167" s="8"/>
      <c r="T167" s="8"/>
      <c r="U167" s="16"/>
      <c r="V167" s="16"/>
      <c r="W167" s="8"/>
      <c r="X167" s="8"/>
      <c r="Y167" s="8"/>
      <c r="Z167" s="8"/>
      <c r="AA167" s="8"/>
      <c r="AB167" s="8"/>
      <c r="AC167" s="8"/>
      <c r="AD167" s="16"/>
      <c r="AE167" s="16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9"/>
      <c r="AV167" s="9"/>
      <c r="AW167" s="8"/>
      <c r="AX167" s="3"/>
      <c r="AY167" s="25"/>
      <c r="AZ167" s="25"/>
      <c r="BA167" s="3"/>
      <c r="BB167" s="3"/>
      <c r="BC167" s="3"/>
      <c r="BD167" s="3"/>
      <c r="BE167" s="3"/>
      <c r="BF167" s="3"/>
      <c r="BG167" s="3"/>
    </row>
    <row r="168" spans="1:59" s="1" customFormat="1" ht="12.75" x14ac:dyDescent="0.25">
      <c r="A168" s="8"/>
      <c r="B168" s="8"/>
      <c r="C168" s="8"/>
      <c r="D168" s="8"/>
      <c r="E168" s="8"/>
      <c r="F168" s="9" t="str">
        <f t="shared" si="5"/>
        <v xml:space="preserve"> , , PL.: , CH.: </v>
      </c>
      <c r="G168" s="26"/>
      <c r="H168" s="26"/>
      <c r="I168" s="26"/>
      <c r="J168" s="3"/>
      <c r="K168" s="26"/>
      <c r="L168" s="3"/>
      <c r="M168" s="8"/>
      <c r="N168" s="8"/>
      <c r="O168" s="8"/>
      <c r="P168" s="8"/>
      <c r="Q168" s="8"/>
      <c r="R168" s="8"/>
      <c r="S168" s="8"/>
      <c r="T168" s="8"/>
      <c r="U168" s="16"/>
      <c r="V168" s="16"/>
      <c r="W168" s="8"/>
      <c r="X168" s="8"/>
      <c r="Y168" s="8"/>
      <c r="Z168" s="8"/>
      <c r="AA168" s="8"/>
      <c r="AB168" s="8"/>
      <c r="AC168" s="8"/>
      <c r="AD168" s="16"/>
      <c r="AE168" s="16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9"/>
      <c r="AV168" s="9"/>
      <c r="AW168" s="8"/>
      <c r="AX168" s="3"/>
      <c r="AY168" s="25"/>
      <c r="AZ168" s="25"/>
      <c r="BA168" s="3"/>
      <c r="BB168" s="3"/>
      <c r="BC168" s="3"/>
      <c r="BD168" s="3"/>
      <c r="BE168" s="3"/>
      <c r="BF168" s="3"/>
      <c r="BG168" s="3"/>
    </row>
    <row r="169" spans="1:59" s="1" customFormat="1" ht="12.75" x14ac:dyDescent="0.25">
      <c r="A169" s="8"/>
      <c r="B169" s="8"/>
      <c r="C169" s="8"/>
      <c r="D169" s="8"/>
      <c r="E169" s="8"/>
      <c r="F169" s="9" t="str">
        <f t="shared" si="5"/>
        <v xml:space="preserve"> , , PL.: , CH.: </v>
      </c>
      <c r="G169" s="26"/>
      <c r="H169" s="26"/>
      <c r="I169" s="26"/>
      <c r="J169" s="3"/>
      <c r="K169" s="26"/>
      <c r="L169" s="3"/>
      <c r="M169" s="8"/>
      <c r="N169" s="8"/>
      <c r="O169" s="8"/>
      <c r="P169" s="8"/>
      <c r="Q169" s="8"/>
      <c r="R169" s="8"/>
      <c r="S169" s="8"/>
      <c r="T169" s="8"/>
      <c r="U169" s="16"/>
      <c r="V169" s="16"/>
      <c r="W169" s="8"/>
      <c r="X169" s="8"/>
      <c r="Y169" s="8"/>
      <c r="Z169" s="8"/>
      <c r="AA169" s="8"/>
      <c r="AB169" s="8"/>
      <c r="AC169" s="8"/>
      <c r="AD169" s="16"/>
      <c r="AE169" s="16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9"/>
      <c r="AV169" s="9"/>
      <c r="AW169" s="8"/>
      <c r="AX169" s="3"/>
      <c r="AY169" s="25"/>
      <c r="AZ169" s="25"/>
      <c r="BA169" s="3"/>
      <c r="BB169" s="3"/>
      <c r="BC169" s="3"/>
      <c r="BD169" s="3"/>
      <c r="BE169" s="3"/>
      <c r="BF169" s="3"/>
      <c r="BG169" s="3"/>
    </row>
    <row r="170" spans="1:59" s="1" customFormat="1" ht="12.75" x14ac:dyDescent="0.25">
      <c r="A170" s="8"/>
      <c r="B170" s="8"/>
      <c r="C170" s="8"/>
      <c r="D170" s="8"/>
      <c r="E170" s="8"/>
      <c r="F170" s="9" t="str">
        <f t="shared" si="5"/>
        <v xml:space="preserve"> , , PL.: , CH.: </v>
      </c>
      <c r="G170" s="26"/>
      <c r="H170" s="26"/>
      <c r="I170" s="26"/>
      <c r="J170" s="3"/>
      <c r="K170" s="26"/>
      <c r="L170" s="3"/>
      <c r="M170" s="8"/>
      <c r="N170" s="8"/>
      <c r="O170" s="8"/>
      <c r="P170" s="8"/>
      <c r="Q170" s="8"/>
      <c r="R170" s="8"/>
      <c r="S170" s="8"/>
      <c r="T170" s="8"/>
      <c r="U170" s="16"/>
      <c r="V170" s="16"/>
      <c r="W170" s="8"/>
      <c r="X170" s="8"/>
      <c r="Y170" s="8"/>
      <c r="Z170" s="8"/>
      <c r="AA170" s="8"/>
      <c r="AB170" s="8"/>
      <c r="AC170" s="8"/>
      <c r="AD170" s="16"/>
      <c r="AE170" s="16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9"/>
      <c r="AV170" s="9"/>
      <c r="AW170" s="8"/>
      <c r="AX170" s="3"/>
      <c r="AY170" s="25"/>
      <c r="AZ170" s="25"/>
      <c r="BA170" s="3"/>
      <c r="BB170" s="3"/>
      <c r="BC170" s="3"/>
      <c r="BD170" s="3"/>
      <c r="BE170" s="3"/>
      <c r="BF170" s="3"/>
      <c r="BG170" s="3"/>
    </row>
    <row r="171" spans="1:59" s="1" customFormat="1" ht="12.75" x14ac:dyDescent="0.25">
      <c r="A171" s="8"/>
      <c r="B171" s="8"/>
      <c r="C171" s="8"/>
      <c r="D171" s="8"/>
      <c r="E171" s="8"/>
      <c r="F171" s="9" t="str">
        <f t="shared" si="5"/>
        <v xml:space="preserve"> , , PL.: , CH.: </v>
      </c>
      <c r="G171" s="26"/>
      <c r="H171" s="26"/>
      <c r="I171" s="26"/>
      <c r="J171" s="3"/>
      <c r="K171" s="26"/>
      <c r="L171" s="3"/>
      <c r="M171" s="8"/>
      <c r="N171" s="8"/>
      <c r="O171" s="8"/>
      <c r="P171" s="8"/>
      <c r="Q171" s="8"/>
      <c r="R171" s="8"/>
      <c r="S171" s="8"/>
      <c r="T171" s="8"/>
      <c r="U171" s="16"/>
      <c r="V171" s="16"/>
      <c r="W171" s="8"/>
      <c r="X171" s="8"/>
      <c r="Y171" s="8"/>
      <c r="Z171" s="8"/>
      <c r="AA171" s="8"/>
      <c r="AB171" s="8"/>
      <c r="AC171" s="8"/>
      <c r="AD171" s="16"/>
      <c r="AE171" s="16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9"/>
      <c r="AV171" s="9"/>
      <c r="AW171" s="8"/>
      <c r="AX171" s="3"/>
      <c r="AY171" s="25"/>
      <c r="AZ171" s="25"/>
      <c r="BA171" s="3"/>
      <c r="BB171" s="3"/>
      <c r="BC171" s="3"/>
      <c r="BD171" s="3"/>
      <c r="BE171" s="3"/>
      <c r="BF171" s="3"/>
      <c r="BG171" s="3"/>
    </row>
    <row r="172" spans="1:59" s="1" customFormat="1" ht="12.75" x14ac:dyDescent="0.25">
      <c r="A172" s="8"/>
      <c r="B172" s="8"/>
      <c r="C172" s="8"/>
      <c r="D172" s="8"/>
      <c r="E172" s="8"/>
      <c r="F172" s="9" t="str">
        <f t="shared" si="5"/>
        <v xml:space="preserve"> , , PL.: , CH.: </v>
      </c>
      <c r="G172" s="26"/>
      <c r="H172" s="26"/>
      <c r="I172" s="26"/>
      <c r="J172" s="3"/>
      <c r="K172" s="26"/>
      <c r="L172" s="3"/>
      <c r="M172" s="8"/>
      <c r="N172" s="8"/>
      <c r="O172" s="8"/>
      <c r="P172" s="8"/>
      <c r="Q172" s="8"/>
      <c r="R172" s="8"/>
      <c r="S172" s="8"/>
      <c r="T172" s="8"/>
      <c r="U172" s="16"/>
      <c r="V172" s="16"/>
      <c r="W172" s="8"/>
      <c r="X172" s="8"/>
      <c r="Y172" s="8"/>
      <c r="Z172" s="8"/>
      <c r="AA172" s="8"/>
      <c r="AB172" s="8"/>
      <c r="AC172" s="8"/>
      <c r="AD172" s="16"/>
      <c r="AE172" s="16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9"/>
      <c r="AV172" s="9"/>
      <c r="AW172" s="8"/>
      <c r="AX172" s="3"/>
      <c r="AY172" s="25"/>
      <c r="AZ172" s="25"/>
      <c r="BA172" s="3"/>
      <c r="BB172" s="3"/>
      <c r="BC172" s="3"/>
      <c r="BD172" s="3"/>
      <c r="BE172" s="3"/>
      <c r="BF172" s="3"/>
      <c r="BG172" s="3"/>
    </row>
    <row r="173" spans="1:59" s="1" customFormat="1" ht="12.75" x14ac:dyDescent="0.25">
      <c r="A173" s="8"/>
      <c r="B173" s="8"/>
      <c r="C173" s="8"/>
      <c r="D173" s="8"/>
      <c r="E173" s="8"/>
      <c r="F173" s="9" t="str">
        <f t="shared" si="5"/>
        <v xml:space="preserve"> , , PL.: , CH.: </v>
      </c>
      <c r="G173" s="26"/>
      <c r="H173" s="26"/>
      <c r="I173" s="26"/>
      <c r="J173" s="3"/>
      <c r="K173" s="26"/>
      <c r="L173" s="3"/>
      <c r="M173" s="8"/>
      <c r="N173" s="8"/>
      <c r="O173" s="8"/>
      <c r="P173" s="8"/>
      <c r="Q173" s="8"/>
      <c r="R173" s="8"/>
      <c r="S173" s="8"/>
      <c r="T173" s="8"/>
      <c r="U173" s="16"/>
      <c r="V173" s="16"/>
      <c r="W173" s="8"/>
      <c r="X173" s="8"/>
      <c r="Y173" s="8"/>
      <c r="Z173" s="8"/>
      <c r="AA173" s="8"/>
      <c r="AB173" s="8"/>
      <c r="AC173" s="8"/>
      <c r="AD173" s="16"/>
      <c r="AE173" s="16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9"/>
      <c r="AV173" s="9"/>
      <c r="AW173" s="8"/>
      <c r="AX173" s="3"/>
      <c r="AY173" s="25"/>
      <c r="AZ173" s="25"/>
      <c r="BA173" s="3"/>
      <c r="BB173" s="3"/>
      <c r="BC173" s="3"/>
      <c r="BD173" s="3"/>
      <c r="BE173" s="3"/>
      <c r="BF173" s="3"/>
      <c r="BG173" s="3"/>
    </row>
    <row r="174" spans="1:59" s="1" customFormat="1" ht="12.75" x14ac:dyDescent="0.25">
      <c r="A174" s="8"/>
      <c r="B174" s="8"/>
      <c r="C174" s="8"/>
      <c r="D174" s="8"/>
      <c r="E174" s="8"/>
      <c r="F174" s="9" t="str">
        <f t="shared" si="5"/>
        <v xml:space="preserve"> , , PL.: , CH.: </v>
      </c>
      <c r="G174" s="26"/>
      <c r="H174" s="26"/>
      <c r="I174" s="26"/>
      <c r="J174" s="3"/>
      <c r="K174" s="26"/>
      <c r="L174" s="3"/>
      <c r="M174" s="8"/>
      <c r="N174" s="8"/>
      <c r="O174" s="8"/>
      <c r="P174" s="8"/>
      <c r="Q174" s="8"/>
      <c r="R174" s="8"/>
      <c r="S174" s="8"/>
      <c r="T174" s="8"/>
      <c r="U174" s="16"/>
      <c r="V174" s="16"/>
      <c r="W174" s="8"/>
      <c r="X174" s="8"/>
      <c r="Y174" s="8"/>
      <c r="Z174" s="8"/>
      <c r="AA174" s="8"/>
      <c r="AB174" s="8"/>
      <c r="AC174" s="8"/>
      <c r="AD174" s="16"/>
      <c r="AE174" s="16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9"/>
      <c r="AV174" s="9"/>
      <c r="AW174" s="8"/>
      <c r="AX174" s="3"/>
      <c r="AY174" s="25"/>
      <c r="AZ174" s="25"/>
      <c r="BA174" s="3"/>
      <c r="BB174" s="3"/>
      <c r="BC174" s="3"/>
      <c r="BD174" s="3"/>
      <c r="BE174" s="3"/>
      <c r="BF174" s="3"/>
      <c r="BG174" s="3"/>
    </row>
    <row r="175" spans="1:59" s="1" customFormat="1" ht="12.75" x14ac:dyDescent="0.25">
      <c r="A175" s="8"/>
      <c r="B175" s="8"/>
      <c r="C175" s="8"/>
      <c r="D175" s="8"/>
      <c r="E175" s="8"/>
      <c r="F175" s="9" t="str">
        <f t="shared" si="5"/>
        <v xml:space="preserve"> , , PL.: , CH.: </v>
      </c>
      <c r="G175" s="26"/>
      <c r="H175" s="26"/>
      <c r="I175" s="26"/>
      <c r="J175" s="3"/>
      <c r="K175" s="26"/>
      <c r="L175" s="3"/>
      <c r="M175" s="8"/>
      <c r="N175" s="8"/>
      <c r="O175" s="8"/>
      <c r="P175" s="8"/>
      <c r="Q175" s="8"/>
      <c r="R175" s="8"/>
      <c r="S175" s="8"/>
      <c r="T175" s="8"/>
      <c r="U175" s="16"/>
      <c r="V175" s="16"/>
      <c r="W175" s="8"/>
      <c r="X175" s="8"/>
      <c r="Y175" s="8"/>
      <c r="Z175" s="8"/>
      <c r="AA175" s="8"/>
      <c r="AB175" s="8"/>
      <c r="AC175" s="8"/>
      <c r="AD175" s="16"/>
      <c r="AE175" s="16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9"/>
      <c r="AV175" s="9"/>
      <c r="AW175" s="8"/>
      <c r="AX175" s="3"/>
      <c r="AY175" s="25"/>
      <c r="AZ175" s="25"/>
      <c r="BA175" s="3"/>
      <c r="BB175" s="3"/>
      <c r="BC175" s="3"/>
      <c r="BD175" s="3"/>
      <c r="BE175" s="3"/>
      <c r="BF175" s="3"/>
      <c r="BG175" s="3"/>
    </row>
    <row r="176" spans="1:59" s="1" customFormat="1" ht="12.75" x14ac:dyDescent="0.25">
      <c r="A176" s="8"/>
      <c r="B176" s="8"/>
      <c r="C176" s="8"/>
      <c r="D176" s="8"/>
      <c r="E176" s="8"/>
      <c r="F176" s="9" t="str">
        <f t="shared" si="5"/>
        <v xml:space="preserve"> , , PL.: , CH.: </v>
      </c>
      <c r="G176" s="26"/>
      <c r="H176" s="26"/>
      <c r="I176" s="26"/>
      <c r="J176" s="3"/>
      <c r="K176" s="26"/>
      <c r="L176" s="3"/>
      <c r="M176" s="8"/>
      <c r="N176" s="8"/>
      <c r="O176" s="8"/>
      <c r="P176" s="8"/>
      <c r="Q176" s="8"/>
      <c r="R176" s="8"/>
      <c r="S176" s="8"/>
      <c r="T176" s="8"/>
      <c r="U176" s="16"/>
      <c r="V176" s="16"/>
      <c r="W176" s="8"/>
      <c r="X176" s="8"/>
      <c r="Y176" s="8"/>
      <c r="Z176" s="8"/>
      <c r="AA176" s="8"/>
      <c r="AB176" s="8"/>
      <c r="AC176" s="8"/>
      <c r="AD176" s="16"/>
      <c r="AE176" s="16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9"/>
      <c r="AV176" s="9"/>
      <c r="AW176" s="8"/>
      <c r="AX176" s="3"/>
      <c r="AY176" s="25"/>
      <c r="AZ176" s="25"/>
      <c r="BA176" s="3"/>
      <c r="BB176" s="3"/>
      <c r="BC176" s="3"/>
      <c r="BD176" s="3"/>
      <c r="BE176" s="3"/>
      <c r="BF176" s="3"/>
      <c r="BG176" s="3"/>
    </row>
    <row r="177" spans="1:59" s="1" customFormat="1" ht="12.75" x14ac:dyDescent="0.25">
      <c r="A177" s="8"/>
      <c r="B177" s="8"/>
      <c r="C177" s="8"/>
      <c r="D177" s="8"/>
      <c r="E177" s="8"/>
      <c r="F177" s="9" t="str">
        <f t="shared" si="5"/>
        <v xml:space="preserve"> , , PL.: , CH.: </v>
      </c>
      <c r="G177" s="26"/>
      <c r="H177" s="26"/>
      <c r="I177" s="26"/>
      <c r="J177" s="3"/>
      <c r="K177" s="26"/>
      <c r="L177" s="3"/>
      <c r="M177" s="8"/>
      <c r="N177" s="8"/>
      <c r="O177" s="8"/>
      <c r="P177" s="8"/>
      <c r="Q177" s="8"/>
      <c r="R177" s="8"/>
      <c r="S177" s="8"/>
      <c r="T177" s="8"/>
      <c r="U177" s="16"/>
      <c r="V177" s="16"/>
      <c r="W177" s="8"/>
      <c r="X177" s="8"/>
      <c r="Y177" s="8"/>
      <c r="Z177" s="8"/>
      <c r="AA177" s="8"/>
      <c r="AB177" s="8"/>
      <c r="AC177" s="8"/>
      <c r="AD177" s="16"/>
      <c r="AE177" s="16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9"/>
      <c r="AV177" s="9"/>
      <c r="AW177" s="8"/>
      <c r="AX177" s="3"/>
      <c r="AY177" s="25"/>
      <c r="AZ177" s="25"/>
      <c r="BA177" s="3"/>
      <c r="BB177" s="3"/>
      <c r="BC177" s="3"/>
      <c r="BD177" s="3"/>
      <c r="BE177" s="3"/>
      <c r="BF177" s="3"/>
      <c r="BG177" s="3"/>
    </row>
    <row r="178" spans="1:59" s="1" customFormat="1" ht="12.75" x14ac:dyDescent="0.25">
      <c r="A178" s="8"/>
      <c r="B178" s="8"/>
      <c r="C178" s="8"/>
      <c r="D178" s="8"/>
      <c r="E178" s="8"/>
      <c r="F178" s="9" t="str">
        <f t="shared" si="5"/>
        <v xml:space="preserve"> , , PL.: , CH.: </v>
      </c>
      <c r="G178" s="26"/>
      <c r="H178" s="26"/>
      <c r="I178" s="26"/>
      <c r="J178" s="3"/>
      <c r="K178" s="26"/>
      <c r="L178" s="3"/>
      <c r="M178" s="8"/>
      <c r="N178" s="8"/>
      <c r="O178" s="8"/>
      <c r="P178" s="8"/>
      <c r="Q178" s="8"/>
      <c r="R178" s="8"/>
      <c r="S178" s="8"/>
      <c r="T178" s="8"/>
      <c r="U178" s="16"/>
      <c r="V178" s="16"/>
      <c r="W178" s="8"/>
      <c r="X178" s="8"/>
      <c r="Y178" s="8"/>
      <c r="Z178" s="8"/>
      <c r="AA178" s="8"/>
      <c r="AB178" s="8"/>
      <c r="AC178" s="8"/>
      <c r="AD178" s="16"/>
      <c r="AE178" s="16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9"/>
      <c r="AV178" s="9"/>
      <c r="AW178" s="8"/>
      <c r="AX178" s="3"/>
      <c r="AY178" s="25"/>
      <c r="AZ178" s="25"/>
      <c r="BA178" s="3"/>
      <c r="BB178" s="3"/>
      <c r="BC178" s="3"/>
      <c r="BD178" s="3"/>
      <c r="BE178" s="3"/>
      <c r="BF178" s="3"/>
      <c r="BG178" s="3"/>
    </row>
    <row r="179" spans="1:59" s="1" customFormat="1" ht="12.75" x14ac:dyDescent="0.25">
      <c r="A179" s="8"/>
      <c r="B179" s="8"/>
      <c r="C179" s="8"/>
      <c r="D179" s="8"/>
      <c r="E179" s="8"/>
      <c r="F179" s="9" t="str">
        <f t="shared" si="5"/>
        <v xml:space="preserve"> , , PL.: , CH.: </v>
      </c>
      <c r="G179" s="26"/>
      <c r="H179" s="26"/>
      <c r="I179" s="26"/>
      <c r="J179" s="3"/>
      <c r="K179" s="26"/>
      <c r="L179" s="3"/>
      <c r="M179" s="8"/>
      <c r="N179" s="8"/>
      <c r="O179" s="8"/>
      <c r="P179" s="8"/>
      <c r="Q179" s="8"/>
      <c r="R179" s="8"/>
      <c r="S179" s="8"/>
      <c r="T179" s="8"/>
      <c r="U179" s="16"/>
      <c r="V179" s="16"/>
      <c r="W179" s="8"/>
      <c r="X179" s="8"/>
      <c r="Y179" s="8"/>
      <c r="Z179" s="8"/>
      <c r="AA179" s="8"/>
      <c r="AB179" s="8"/>
      <c r="AC179" s="8"/>
      <c r="AD179" s="16"/>
      <c r="AE179" s="16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9"/>
      <c r="AV179" s="9"/>
      <c r="AW179" s="8"/>
      <c r="AX179" s="3"/>
      <c r="AY179" s="25"/>
      <c r="AZ179" s="25"/>
      <c r="BA179" s="3"/>
      <c r="BB179" s="3"/>
      <c r="BC179" s="3"/>
      <c r="BD179" s="3"/>
      <c r="BE179" s="3"/>
      <c r="BF179" s="3"/>
      <c r="BG179" s="3"/>
    </row>
    <row r="180" spans="1:59" s="1" customFormat="1" ht="12.75" x14ac:dyDescent="0.25">
      <c r="A180" s="8"/>
      <c r="B180" s="8"/>
      <c r="C180" s="8"/>
      <c r="D180" s="8"/>
      <c r="E180" s="8"/>
      <c r="F180" s="9" t="str">
        <f t="shared" si="5"/>
        <v xml:space="preserve"> , , PL.: , CH.: </v>
      </c>
      <c r="G180" s="26"/>
      <c r="H180" s="26"/>
      <c r="I180" s="26"/>
      <c r="J180" s="3"/>
      <c r="K180" s="26"/>
      <c r="L180" s="3"/>
      <c r="M180" s="8"/>
      <c r="N180" s="8"/>
      <c r="O180" s="8"/>
      <c r="P180" s="8"/>
      <c r="Q180" s="8"/>
      <c r="R180" s="8"/>
      <c r="S180" s="8"/>
      <c r="T180" s="8"/>
      <c r="U180" s="16"/>
      <c r="V180" s="16"/>
      <c r="W180" s="8"/>
      <c r="X180" s="8"/>
      <c r="Y180" s="8"/>
      <c r="Z180" s="8"/>
      <c r="AA180" s="8"/>
      <c r="AB180" s="8"/>
      <c r="AC180" s="8"/>
      <c r="AD180" s="16"/>
      <c r="AE180" s="16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9"/>
      <c r="AV180" s="9"/>
      <c r="AW180" s="8"/>
      <c r="AX180" s="3"/>
      <c r="AY180" s="25"/>
      <c r="AZ180" s="25"/>
      <c r="BA180" s="3"/>
      <c r="BB180" s="3"/>
      <c r="BC180" s="3"/>
      <c r="BD180" s="3"/>
      <c r="BE180" s="3"/>
      <c r="BF180" s="3"/>
      <c r="BG180" s="3"/>
    </row>
    <row r="181" spans="1:59" s="1" customFormat="1" ht="12.75" x14ac:dyDescent="0.25">
      <c r="A181" s="8"/>
      <c r="B181" s="8"/>
      <c r="C181" s="8"/>
      <c r="D181" s="8"/>
      <c r="E181" s="8"/>
      <c r="F181" s="9" t="str">
        <f t="shared" si="5"/>
        <v xml:space="preserve"> , , PL.: , CH.: </v>
      </c>
      <c r="G181" s="26"/>
      <c r="H181" s="26"/>
      <c r="I181" s="26"/>
      <c r="J181" s="3"/>
      <c r="K181" s="26"/>
      <c r="L181" s="3"/>
      <c r="M181" s="8"/>
      <c r="N181" s="8"/>
      <c r="O181" s="8"/>
      <c r="P181" s="8"/>
      <c r="Q181" s="8"/>
      <c r="R181" s="8"/>
      <c r="S181" s="8"/>
      <c r="T181" s="8"/>
      <c r="U181" s="16"/>
      <c r="V181" s="16"/>
      <c r="W181" s="8"/>
      <c r="X181" s="8"/>
      <c r="Y181" s="8"/>
      <c r="Z181" s="8"/>
      <c r="AA181" s="8"/>
      <c r="AB181" s="8"/>
      <c r="AC181" s="8"/>
      <c r="AD181" s="16"/>
      <c r="AE181" s="16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9"/>
      <c r="AV181" s="9"/>
      <c r="AW181" s="8"/>
      <c r="AX181" s="3"/>
      <c r="AY181" s="25"/>
      <c r="AZ181" s="25"/>
      <c r="BA181" s="3"/>
      <c r="BB181" s="3"/>
      <c r="BC181" s="3"/>
      <c r="BD181" s="3"/>
      <c r="BE181" s="3"/>
      <c r="BF181" s="3"/>
      <c r="BG181" s="3"/>
    </row>
    <row r="182" spans="1:59" s="1" customFormat="1" ht="12.75" x14ac:dyDescent="0.25">
      <c r="A182" s="8"/>
      <c r="B182" s="8"/>
      <c r="C182" s="8"/>
      <c r="D182" s="8"/>
      <c r="E182" s="8"/>
      <c r="F182" s="9" t="str">
        <f t="shared" si="5"/>
        <v xml:space="preserve"> , , PL.: , CH.: </v>
      </c>
      <c r="G182" s="26"/>
      <c r="H182" s="26"/>
      <c r="I182" s="26"/>
      <c r="J182" s="3"/>
      <c r="K182" s="26"/>
      <c r="L182" s="3"/>
      <c r="M182" s="8"/>
      <c r="N182" s="8"/>
      <c r="O182" s="8"/>
      <c r="P182" s="8"/>
      <c r="Q182" s="8"/>
      <c r="R182" s="8"/>
      <c r="S182" s="8"/>
      <c r="T182" s="8"/>
      <c r="U182" s="16"/>
      <c r="V182" s="16"/>
      <c r="W182" s="8"/>
      <c r="X182" s="8"/>
      <c r="Y182" s="8"/>
      <c r="Z182" s="8"/>
      <c r="AA182" s="8"/>
      <c r="AB182" s="8"/>
      <c r="AC182" s="8"/>
      <c r="AD182" s="16"/>
      <c r="AE182" s="16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9"/>
      <c r="AV182" s="9"/>
      <c r="AW182" s="8"/>
      <c r="AX182" s="3"/>
      <c r="AY182" s="25"/>
      <c r="AZ182" s="25"/>
      <c r="BA182" s="3"/>
      <c r="BB182" s="3"/>
      <c r="BC182" s="3"/>
      <c r="BD182" s="3"/>
      <c r="BE182" s="3"/>
      <c r="BF182" s="3"/>
      <c r="BG182" s="3"/>
    </row>
    <row r="183" spans="1:59" s="1" customFormat="1" ht="12.75" x14ac:dyDescent="0.25">
      <c r="A183" s="8"/>
      <c r="B183" s="8"/>
      <c r="C183" s="8"/>
      <c r="D183" s="8"/>
      <c r="E183" s="8"/>
      <c r="F183" s="9" t="str">
        <f t="shared" si="5"/>
        <v xml:space="preserve"> , , PL.: , CH.: </v>
      </c>
      <c r="G183" s="26"/>
      <c r="H183" s="26"/>
      <c r="I183" s="26"/>
      <c r="J183" s="3"/>
      <c r="K183" s="26"/>
      <c r="L183" s="3"/>
      <c r="M183" s="8"/>
      <c r="N183" s="8"/>
      <c r="O183" s="8"/>
      <c r="P183" s="8"/>
      <c r="Q183" s="8"/>
      <c r="R183" s="8"/>
      <c r="S183" s="8"/>
      <c r="T183" s="8"/>
      <c r="U183" s="16"/>
      <c r="V183" s="16"/>
      <c r="W183" s="8"/>
      <c r="X183" s="8"/>
      <c r="Y183" s="8"/>
      <c r="Z183" s="8"/>
      <c r="AA183" s="8"/>
      <c r="AB183" s="8"/>
      <c r="AC183" s="8"/>
      <c r="AD183" s="16"/>
      <c r="AE183" s="16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9"/>
      <c r="AV183" s="9"/>
      <c r="AW183" s="8"/>
      <c r="AX183" s="3"/>
      <c r="AY183" s="25"/>
      <c r="AZ183" s="25"/>
      <c r="BA183" s="3"/>
      <c r="BB183" s="3"/>
      <c r="BC183" s="3"/>
      <c r="BD183" s="3"/>
      <c r="BE183" s="3"/>
      <c r="BF183" s="3"/>
      <c r="BG183" s="3"/>
    </row>
    <row r="184" spans="1:59" s="1" customFormat="1" ht="12.75" x14ac:dyDescent="0.25">
      <c r="A184" s="8"/>
      <c r="B184" s="8"/>
      <c r="C184" s="8"/>
      <c r="D184" s="8"/>
      <c r="E184" s="8"/>
      <c r="F184" s="9" t="str">
        <f t="shared" si="5"/>
        <v xml:space="preserve"> , , PL.: , CH.: </v>
      </c>
      <c r="G184" s="26"/>
      <c r="H184" s="26"/>
      <c r="I184" s="26"/>
      <c r="J184" s="3"/>
      <c r="K184" s="26"/>
      <c r="L184" s="3"/>
      <c r="M184" s="8"/>
      <c r="N184" s="8"/>
      <c r="O184" s="8"/>
      <c r="P184" s="8"/>
      <c r="Q184" s="8"/>
      <c r="R184" s="8"/>
      <c r="S184" s="8"/>
      <c r="T184" s="8"/>
      <c r="U184" s="16"/>
      <c r="V184" s="16"/>
      <c r="W184" s="8"/>
      <c r="X184" s="8"/>
      <c r="Y184" s="8"/>
      <c r="Z184" s="8"/>
      <c r="AA184" s="8"/>
      <c r="AB184" s="8"/>
      <c r="AC184" s="8"/>
      <c r="AD184" s="16"/>
      <c r="AE184" s="16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9"/>
      <c r="AV184" s="9"/>
      <c r="AW184" s="8"/>
      <c r="AX184" s="3"/>
      <c r="AY184" s="25"/>
      <c r="AZ184" s="25"/>
      <c r="BA184" s="3"/>
      <c r="BB184" s="3"/>
      <c r="BC184" s="3"/>
      <c r="BD184" s="3"/>
      <c r="BE184" s="3"/>
      <c r="BF184" s="3"/>
      <c r="BG184" s="3"/>
    </row>
    <row r="185" spans="1:59" s="1" customFormat="1" ht="12.75" x14ac:dyDescent="0.25">
      <c r="A185" s="8"/>
      <c r="B185" s="8"/>
      <c r="C185" s="8"/>
      <c r="D185" s="8"/>
      <c r="E185" s="8"/>
      <c r="F185" s="9" t="str">
        <f t="shared" si="5"/>
        <v xml:space="preserve"> , , PL.: , CH.: </v>
      </c>
      <c r="G185" s="26"/>
      <c r="H185" s="26"/>
      <c r="I185" s="26"/>
      <c r="J185" s="3"/>
      <c r="K185" s="26"/>
      <c r="L185" s="3"/>
      <c r="M185" s="8"/>
      <c r="N185" s="8"/>
      <c r="O185" s="8"/>
      <c r="P185" s="8"/>
      <c r="Q185" s="8"/>
      <c r="R185" s="8"/>
      <c r="S185" s="8"/>
      <c r="T185" s="8"/>
      <c r="U185" s="16"/>
      <c r="V185" s="16"/>
      <c r="W185" s="8"/>
      <c r="X185" s="8"/>
      <c r="Y185" s="8"/>
      <c r="Z185" s="8"/>
      <c r="AA185" s="8"/>
      <c r="AB185" s="8"/>
      <c r="AC185" s="8"/>
      <c r="AD185" s="16"/>
      <c r="AE185" s="16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9"/>
      <c r="AV185" s="9"/>
      <c r="AW185" s="8"/>
      <c r="AX185" s="3"/>
      <c r="AY185" s="25"/>
      <c r="AZ185" s="25"/>
      <c r="BA185" s="3"/>
      <c r="BB185" s="3"/>
      <c r="BC185" s="3"/>
      <c r="BD185" s="3"/>
      <c r="BE185" s="3"/>
      <c r="BF185" s="3"/>
      <c r="BG185" s="3"/>
    </row>
    <row r="186" spans="1:59" s="1" customFormat="1" ht="12.75" x14ac:dyDescent="0.25">
      <c r="A186" s="8"/>
      <c r="B186" s="8"/>
      <c r="C186" s="8"/>
      <c r="D186" s="8"/>
      <c r="E186" s="8"/>
      <c r="F186" s="9" t="str">
        <f t="shared" si="5"/>
        <v xml:space="preserve"> , , PL.: , CH.: </v>
      </c>
      <c r="G186" s="26"/>
      <c r="H186" s="26"/>
      <c r="I186" s="26"/>
      <c r="J186" s="3"/>
      <c r="K186" s="26"/>
      <c r="L186" s="3"/>
      <c r="M186" s="8"/>
      <c r="N186" s="8"/>
      <c r="O186" s="8"/>
      <c r="P186" s="8"/>
      <c r="Q186" s="8"/>
      <c r="R186" s="8"/>
      <c r="S186" s="8"/>
      <c r="T186" s="8"/>
      <c r="U186" s="16"/>
      <c r="V186" s="16"/>
      <c r="W186" s="8"/>
      <c r="X186" s="8"/>
      <c r="Y186" s="8"/>
      <c r="Z186" s="8"/>
      <c r="AA186" s="8"/>
      <c r="AB186" s="8"/>
      <c r="AC186" s="8"/>
      <c r="AD186" s="16"/>
      <c r="AE186" s="16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9"/>
      <c r="AV186" s="9"/>
      <c r="AW186" s="8"/>
      <c r="AX186" s="3"/>
      <c r="AY186" s="25"/>
      <c r="AZ186" s="25"/>
      <c r="BA186" s="3"/>
      <c r="BB186" s="3"/>
      <c r="BC186" s="3"/>
      <c r="BD186" s="3"/>
      <c r="BE186" s="3"/>
      <c r="BF186" s="3"/>
      <c r="BG186" s="3"/>
    </row>
    <row r="187" spans="1:59" s="1" customFormat="1" ht="12.75" x14ac:dyDescent="0.25">
      <c r="A187" s="8"/>
      <c r="B187" s="8"/>
      <c r="C187" s="8"/>
      <c r="D187" s="8"/>
      <c r="E187" s="8"/>
      <c r="F187" s="9" t="str">
        <f t="shared" si="5"/>
        <v xml:space="preserve"> , , PL.: , CH.: </v>
      </c>
      <c r="G187" s="26"/>
      <c r="H187" s="26"/>
      <c r="I187" s="26"/>
      <c r="J187" s="3"/>
      <c r="K187" s="26"/>
      <c r="L187" s="3"/>
      <c r="M187" s="8"/>
      <c r="N187" s="8"/>
      <c r="O187" s="8"/>
      <c r="P187" s="8"/>
      <c r="Q187" s="8"/>
      <c r="R187" s="8"/>
      <c r="S187" s="8"/>
      <c r="T187" s="8"/>
      <c r="U187" s="16"/>
      <c r="V187" s="16"/>
      <c r="W187" s="8"/>
      <c r="X187" s="8"/>
      <c r="Y187" s="8"/>
      <c r="Z187" s="8"/>
      <c r="AA187" s="8"/>
      <c r="AB187" s="8"/>
      <c r="AC187" s="8"/>
      <c r="AD187" s="16"/>
      <c r="AE187" s="16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9"/>
      <c r="AV187" s="9"/>
      <c r="AW187" s="8"/>
      <c r="AX187" s="3"/>
      <c r="AY187" s="25"/>
      <c r="AZ187" s="25"/>
      <c r="BA187" s="3"/>
      <c r="BB187" s="3"/>
      <c r="BC187" s="3"/>
      <c r="BD187" s="3"/>
      <c r="BE187" s="3"/>
      <c r="BF187" s="3"/>
      <c r="BG187" s="3"/>
    </row>
    <row r="188" spans="1:59" s="1" customFormat="1" ht="12.75" x14ac:dyDescent="0.25">
      <c r="A188" s="8"/>
      <c r="B188" s="8"/>
      <c r="C188" s="8"/>
      <c r="D188" s="8"/>
      <c r="E188" s="8"/>
      <c r="F188" s="9" t="str">
        <f t="shared" si="5"/>
        <v xml:space="preserve"> , , PL.: , CH.: </v>
      </c>
      <c r="G188" s="26"/>
      <c r="H188" s="26"/>
      <c r="I188" s="26"/>
      <c r="J188" s="3"/>
      <c r="K188" s="26"/>
      <c r="L188" s="3"/>
      <c r="M188" s="8"/>
      <c r="N188" s="8"/>
      <c r="O188" s="8"/>
      <c r="P188" s="8"/>
      <c r="Q188" s="8"/>
      <c r="R188" s="8"/>
      <c r="S188" s="8"/>
      <c r="T188" s="8"/>
      <c r="U188" s="16"/>
      <c r="V188" s="16"/>
      <c r="W188" s="8"/>
      <c r="X188" s="8"/>
      <c r="Y188" s="8"/>
      <c r="Z188" s="8"/>
      <c r="AA188" s="8"/>
      <c r="AB188" s="8"/>
      <c r="AC188" s="8"/>
      <c r="AD188" s="16"/>
      <c r="AE188" s="16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9"/>
      <c r="AV188" s="9"/>
      <c r="AW188" s="8"/>
      <c r="AX188" s="3"/>
      <c r="AY188" s="25"/>
      <c r="AZ188" s="25"/>
      <c r="BA188" s="3"/>
      <c r="BB188" s="3"/>
      <c r="BC188" s="3"/>
      <c r="BD188" s="3"/>
      <c r="BE188" s="3"/>
      <c r="BF188" s="3"/>
      <c r="BG188" s="3"/>
    </row>
    <row r="189" spans="1:59" s="1" customFormat="1" ht="12.75" x14ac:dyDescent="0.25">
      <c r="A189" s="8"/>
      <c r="B189" s="8"/>
      <c r="C189" s="8"/>
      <c r="D189" s="8"/>
      <c r="E189" s="8"/>
      <c r="F189" s="9" t="str">
        <f t="shared" si="5"/>
        <v xml:space="preserve"> , , PL.: , CH.: </v>
      </c>
      <c r="G189" s="26"/>
      <c r="H189" s="26"/>
      <c r="I189" s="26"/>
      <c r="J189" s="3"/>
      <c r="K189" s="26"/>
      <c r="L189" s="3"/>
      <c r="M189" s="8"/>
      <c r="N189" s="8"/>
      <c r="O189" s="8"/>
      <c r="P189" s="8"/>
      <c r="Q189" s="8"/>
      <c r="R189" s="8"/>
      <c r="S189" s="8"/>
      <c r="T189" s="8"/>
      <c r="U189" s="16"/>
      <c r="V189" s="16"/>
      <c r="W189" s="8"/>
      <c r="X189" s="8"/>
      <c r="Y189" s="8"/>
      <c r="Z189" s="8"/>
      <c r="AA189" s="8"/>
      <c r="AB189" s="8"/>
      <c r="AC189" s="8"/>
      <c r="AD189" s="16"/>
      <c r="AE189" s="16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9"/>
      <c r="AV189" s="9"/>
      <c r="AW189" s="8"/>
      <c r="AX189" s="3"/>
      <c r="AY189" s="25"/>
      <c r="AZ189" s="25"/>
      <c r="BA189" s="3"/>
      <c r="BB189" s="3"/>
      <c r="BC189" s="3"/>
      <c r="BD189" s="3"/>
      <c r="BE189" s="3"/>
      <c r="BF189" s="3"/>
      <c r="BG189" s="3"/>
    </row>
    <row r="190" spans="1:59" s="1" customFormat="1" ht="12.75" x14ac:dyDescent="0.25">
      <c r="A190" s="8"/>
      <c r="B190" s="8"/>
      <c r="C190" s="8"/>
      <c r="D190" s="8"/>
      <c r="E190" s="8"/>
      <c r="F190" s="9" t="str">
        <f t="shared" si="5"/>
        <v xml:space="preserve"> , , PL.: , CH.: </v>
      </c>
      <c r="G190" s="26"/>
      <c r="H190" s="26"/>
      <c r="I190" s="26"/>
      <c r="J190" s="3"/>
      <c r="K190" s="26"/>
      <c r="L190" s="3"/>
      <c r="M190" s="8"/>
      <c r="N190" s="8"/>
      <c r="O190" s="8"/>
      <c r="P190" s="8"/>
      <c r="Q190" s="8"/>
      <c r="R190" s="8"/>
      <c r="S190" s="8"/>
      <c r="T190" s="8"/>
      <c r="U190" s="16"/>
      <c r="V190" s="16"/>
      <c r="W190" s="8"/>
      <c r="X190" s="8"/>
      <c r="Y190" s="8"/>
      <c r="Z190" s="8"/>
      <c r="AA190" s="8"/>
      <c r="AB190" s="8"/>
      <c r="AC190" s="8"/>
      <c r="AD190" s="16"/>
      <c r="AE190" s="16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9"/>
      <c r="AV190" s="9"/>
      <c r="AW190" s="8"/>
      <c r="AX190" s="3"/>
      <c r="AY190" s="25"/>
      <c r="AZ190" s="25"/>
      <c r="BA190" s="3"/>
      <c r="BB190" s="3"/>
      <c r="BC190" s="3"/>
      <c r="BD190" s="3"/>
      <c r="BE190" s="3"/>
      <c r="BF190" s="3"/>
      <c r="BG190" s="3"/>
    </row>
    <row r="191" spans="1:59" s="1" customFormat="1" ht="12.75" x14ac:dyDescent="0.25">
      <c r="A191" s="8"/>
      <c r="B191" s="8"/>
      <c r="C191" s="8"/>
      <c r="D191" s="8"/>
      <c r="E191" s="8"/>
      <c r="F191" s="9" t="str">
        <f t="shared" si="5"/>
        <v xml:space="preserve"> , , PL.: , CH.: </v>
      </c>
      <c r="G191" s="26"/>
      <c r="H191" s="26"/>
      <c r="I191" s="26"/>
      <c r="J191" s="3"/>
      <c r="K191" s="26"/>
      <c r="L191" s="3"/>
      <c r="M191" s="8"/>
      <c r="N191" s="8"/>
      <c r="O191" s="8"/>
      <c r="P191" s="8"/>
      <c r="Q191" s="8"/>
      <c r="R191" s="8"/>
      <c r="S191" s="8"/>
      <c r="T191" s="8"/>
      <c r="U191" s="16"/>
      <c r="V191" s="16"/>
      <c r="W191" s="8"/>
      <c r="X191" s="8"/>
      <c r="Y191" s="8"/>
      <c r="Z191" s="8"/>
      <c r="AA191" s="8"/>
      <c r="AB191" s="8"/>
      <c r="AC191" s="8"/>
      <c r="AD191" s="16"/>
      <c r="AE191" s="16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9"/>
      <c r="AV191" s="9"/>
      <c r="AW191" s="8"/>
      <c r="AX191" s="3"/>
      <c r="AY191" s="25"/>
      <c r="AZ191" s="25"/>
      <c r="BA191" s="3"/>
      <c r="BB191" s="3"/>
      <c r="BC191" s="3"/>
      <c r="BD191" s="3"/>
      <c r="BE191" s="3"/>
      <c r="BF191" s="3"/>
      <c r="BG191" s="3"/>
    </row>
    <row r="192" spans="1:59" s="1" customFormat="1" ht="12.75" x14ac:dyDescent="0.25">
      <c r="A192" s="8"/>
      <c r="B192" s="8"/>
      <c r="C192" s="8"/>
      <c r="D192" s="8"/>
      <c r="E192" s="8"/>
      <c r="F192" s="9" t="str">
        <f t="shared" si="5"/>
        <v xml:space="preserve"> , , PL.: , CH.: </v>
      </c>
      <c r="G192" s="26"/>
      <c r="H192" s="26"/>
      <c r="I192" s="26"/>
      <c r="J192" s="3"/>
      <c r="K192" s="26"/>
      <c r="L192" s="3"/>
      <c r="M192" s="8"/>
      <c r="N192" s="8"/>
      <c r="O192" s="8"/>
      <c r="P192" s="8"/>
      <c r="Q192" s="8"/>
      <c r="R192" s="8"/>
      <c r="S192" s="8"/>
      <c r="T192" s="8"/>
      <c r="U192" s="16"/>
      <c r="V192" s="16"/>
      <c r="W192" s="8"/>
      <c r="X192" s="8"/>
      <c r="Y192" s="8"/>
      <c r="Z192" s="8"/>
      <c r="AA192" s="8"/>
      <c r="AB192" s="8"/>
      <c r="AC192" s="8"/>
      <c r="AD192" s="16"/>
      <c r="AE192" s="16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9"/>
      <c r="AV192" s="9"/>
      <c r="AW192" s="8"/>
      <c r="AX192" s="3"/>
      <c r="AY192" s="25"/>
      <c r="AZ192" s="25"/>
      <c r="BA192" s="3"/>
      <c r="BB192" s="3"/>
      <c r="BC192" s="3"/>
      <c r="BD192" s="3"/>
      <c r="BE192" s="3"/>
      <c r="BF192" s="3"/>
      <c r="BG192" s="3"/>
    </row>
    <row r="193" spans="1:59" s="1" customFormat="1" ht="12.75" x14ac:dyDescent="0.25">
      <c r="A193" s="8"/>
      <c r="B193" s="8"/>
      <c r="C193" s="8"/>
      <c r="D193" s="8"/>
      <c r="E193" s="8"/>
      <c r="F193" s="9" t="str">
        <f t="shared" si="5"/>
        <v xml:space="preserve"> , , PL.: , CH.: </v>
      </c>
      <c r="G193" s="26"/>
      <c r="H193" s="26"/>
      <c r="I193" s="26"/>
      <c r="J193" s="3"/>
      <c r="K193" s="26"/>
      <c r="L193" s="3"/>
      <c r="M193" s="8"/>
      <c r="N193" s="8"/>
      <c r="O193" s="8"/>
      <c r="P193" s="8"/>
      <c r="Q193" s="8"/>
      <c r="R193" s="8"/>
      <c r="S193" s="8"/>
      <c r="T193" s="8"/>
      <c r="U193" s="16"/>
      <c r="V193" s="16"/>
      <c r="W193" s="8"/>
      <c r="X193" s="8"/>
      <c r="Y193" s="8"/>
      <c r="Z193" s="8"/>
      <c r="AA193" s="8"/>
      <c r="AB193" s="8"/>
      <c r="AC193" s="8"/>
      <c r="AD193" s="16"/>
      <c r="AE193" s="16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9"/>
      <c r="AV193" s="9"/>
      <c r="AW193" s="8"/>
      <c r="AX193" s="3"/>
      <c r="AY193" s="25"/>
      <c r="AZ193" s="25"/>
      <c r="BA193" s="3"/>
      <c r="BB193" s="3"/>
      <c r="BC193" s="3"/>
      <c r="BD193" s="3"/>
      <c r="BE193" s="3"/>
      <c r="BF193" s="3"/>
      <c r="BG193" s="3"/>
    </row>
    <row r="194" spans="1:59" s="1" customFormat="1" ht="12.75" x14ac:dyDescent="0.25">
      <c r="A194" s="8"/>
      <c r="B194" s="8"/>
      <c r="C194" s="8"/>
      <c r="D194" s="8"/>
      <c r="E194" s="8"/>
      <c r="F194" s="9" t="str">
        <f t="shared" si="5"/>
        <v xml:space="preserve"> , , PL.: , CH.: </v>
      </c>
      <c r="G194" s="26"/>
      <c r="H194" s="26"/>
      <c r="I194" s="26"/>
      <c r="J194" s="3"/>
      <c r="K194" s="26"/>
      <c r="L194" s="3"/>
      <c r="M194" s="8"/>
      <c r="N194" s="8"/>
      <c r="O194" s="8"/>
      <c r="P194" s="8"/>
      <c r="Q194" s="8"/>
      <c r="R194" s="8"/>
      <c r="S194" s="8"/>
      <c r="T194" s="8"/>
      <c r="U194" s="16"/>
      <c r="V194" s="16"/>
      <c r="W194" s="8"/>
      <c r="X194" s="8"/>
      <c r="Y194" s="8"/>
      <c r="Z194" s="8"/>
      <c r="AA194" s="8"/>
      <c r="AB194" s="8"/>
      <c r="AC194" s="8"/>
      <c r="AD194" s="16"/>
      <c r="AE194" s="16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9"/>
      <c r="AV194" s="9"/>
      <c r="AW194" s="8"/>
      <c r="AX194" s="3"/>
      <c r="AY194" s="25"/>
      <c r="AZ194" s="25"/>
      <c r="BA194" s="3"/>
      <c r="BB194" s="3"/>
      <c r="BC194" s="3"/>
      <c r="BD194" s="3"/>
      <c r="BE194" s="3"/>
      <c r="BF194" s="3"/>
      <c r="BG194" s="3"/>
    </row>
    <row r="195" spans="1:59" s="1" customFormat="1" ht="12.75" x14ac:dyDescent="0.25">
      <c r="A195" s="8"/>
      <c r="B195" s="8"/>
      <c r="C195" s="8"/>
      <c r="D195" s="8"/>
      <c r="E195" s="8"/>
      <c r="F195" s="9" t="str">
        <f t="shared" ref="F195:F200" si="6">Q195&amp;" "&amp;R195&amp;", "&amp;S195&amp;", PL.: "&amp;T195&amp;", CH.: "&amp;TRIM(U195)
&amp;IF(E195="",""," (Ref.: "&amp;E195&amp;")")</f>
        <v xml:space="preserve"> , , PL.: , CH.: </v>
      </c>
      <c r="G195" s="26"/>
      <c r="H195" s="26"/>
      <c r="I195" s="26"/>
      <c r="J195" s="3"/>
      <c r="K195" s="26"/>
      <c r="L195" s="3"/>
      <c r="M195" s="8"/>
      <c r="N195" s="8"/>
      <c r="O195" s="8"/>
      <c r="P195" s="8"/>
      <c r="Q195" s="8"/>
      <c r="R195" s="8"/>
      <c r="S195" s="8"/>
      <c r="T195" s="8"/>
      <c r="U195" s="16"/>
      <c r="V195" s="16"/>
      <c r="W195" s="8"/>
      <c r="X195" s="8"/>
      <c r="Y195" s="8"/>
      <c r="Z195" s="8"/>
      <c r="AA195" s="8"/>
      <c r="AB195" s="8"/>
      <c r="AC195" s="8"/>
      <c r="AD195" s="16"/>
      <c r="AE195" s="16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9"/>
      <c r="AV195" s="9"/>
      <c r="AW195" s="8"/>
      <c r="AX195" s="3"/>
      <c r="AY195" s="25"/>
      <c r="AZ195" s="25"/>
      <c r="BA195" s="3"/>
      <c r="BB195" s="3"/>
      <c r="BC195" s="3"/>
      <c r="BD195" s="3"/>
      <c r="BE195" s="3"/>
      <c r="BF195" s="3"/>
      <c r="BG195" s="3"/>
    </row>
    <row r="196" spans="1:59" s="1" customFormat="1" ht="12.75" x14ac:dyDescent="0.25">
      <c r="A196" s="8"/>
      <c r="B196" s="8"/>
      <c r="C196" s="8"/>
      <c r="D196" s="8"/>
      <c r="E196" s="8"/>
      <c r="F196" s="9" t="str">
        <f t="shared" si="6"/>
        <v xml:space="preserve"> , , PL.: , CH.: </v>
      </c>
      <c r="G196" s="26"/>
      <c r="H196" s="26"/>
      <c r="I196" s="26"/>
      <c r="J196" s="3"/>
      <c r="K196" s="26"/>
      <c r="L196" s="3"/>
      <c r="M196" s="8"/>
      <c r="N196" s="8"/>
      <c r="O196" s="8"/>
      <c r="P196" s="8"/>
      <c r="Q196" s="8"/>
      <c r="R196" s="8"/>
      <c r="S196" s="8"/>
      <c r="T196" s="8"/>
      <c r="U196" s="16"/>
      <c r="V196" s="16"/>
      <c r="W196" s="8"/>
      <c r="X196" s="8"/>
      <c r="Y196" s="8"/>
      <c r="Z196" s="8"/>
      <c r="AA196" s="8"/>
      <c r="AB196" s="8"/>
      <c r="AC196" s="8"/>
      <c r="AD196" s="16"/>
      <c r="AE196" s="16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9"/>
      <c r="AV196" s="9"/>
      <c r="AW196" s="8"/>
      <c r="AX196" s="3"/>
      <c r="AY196" s="25"/>
      <c r="AZ196" s="25"/>
      <c r="BA196" s="3"/>
      <c r="BB196" s="3"/>
      <c r="BC196" s="3"/>
      <c r="BD196" s="3"/>
      <c r="BE196" s="3"/>
      <c r="BF196" s="3"/>
      <c r="BG196" s="3"/>
    </row>
    <row r="197" spans="1:59" s="1" customFormat="1" ht="12.75" x14ac:dyDescent="0.25">
      <c r="A197" s="8"/>
      <c r="B197" s="8"/>
      <c r="C197" s="8"/>
      <c r="D197" s="8"/>
      <c r="E197" s="8"/>
      <c r="F197" s="9" t="str">
        <f t="shared" si="6"/>
        <v xml:space="preserve"> , , PL.: , CH.: </v>
      </c>
      <c r="G197" s="26"/>
      <c r="H197" s="26"/>
      <c r="I197" s="26"/>
      <c r="J197" s="3"/>
      <c r="K197" s="26"/>
      <c r="L197" s="3"/>
      <c r="M197" s="8"/>
      <c r="N197" s="8"/>
      <c r="O197" s="8"/>
      <c r="P197" s="8"/>
      <c r="Q197" s="8"/>
      <c r="R197" s="8"/>
      <c r="S197" s="8"/>
      <c r="T197" s="8"/>
      <c r="U197" s="16"/>
      <c r="V197" s="16"/>
      <c r="W197" s="8"/>
      <c r="X197" s="8"/>
      <c r="Y197" s="8"/>
      <c r="Z197" s="8"/>
      <c r="AA197" s="8"/>
      <c r="AB197" s="8"/>
      <c r="AC197" s="8"/>
      <c r="AD197" s="16"/>
      <c r="AE197" s="16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9"/>
      <c r="AV197" s="9"/>
      <c r="AW197" s="8"/>
      <c r="AX197" s="3"/>
      <c r="AY197" s="25"/>
      <c r="AZ197" s="25"/>
      <c r="BA197" s="3"/>
      <c r="BB197" s="3"/>
      <c r="BC197" s="3"/>
      <c r="BD197" s="3"/>
      <c r="BE197" s="3"/>
      <c r="BF197" s="3"/>
      <c r="BG197" s="3"/>
    </row>
    <row r="198" spans="1:59" s="1" customFormat="1" ht="12.75" x14ac:dyDescent="0.25">
      <c r="A198" s="8"/>
      <c r="B198" s="8"/>
      <c r="C198" s="8"/>
      <c r="D198" s="8"/>
      <c r="E198" s="8"/>
      <c r="F198" s="9" t="str">
        <f t="shared" si="6"/>
        <v xml:space="preserve"> , , PL.: , CH.: </v>
      </c>
      <c r="G198" s="26"/>
      <c r="H198" s="26"/>
      <c r="I198" s="26"/>
      <c r="J198" s="3"/>
      <c r="K198" s="26"/>
      <c r="L198" s="3"/>
      <c r="M198" s="8"/>
      <c r="N198" s="8"/>
      <c r="O198" s="8"/>
      <c r="P198" s="8"/>
      <c r="Q198" s="8"/>
      <c r="R198" s="8"/>
      <c r="S198" s="8"/>
      <c r="T198" s="8"/>
      <c r="U198" s="16"/>
      <c r="V198" s="16"/>
      <c r="W198" s="8"/>
      <c r="X198" s="8"/>
      <c r="Y198" s="8"/>
      <c r="Z198" s="8"/>
      <c r="AA198" s="8"/>
      <c r="AB198" s="8"/>
      <c r="AC198" s="8"/>
      <c r="AD198" s="16"/>
      <c r="AE198" s="16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9"/>
      <c r="AV198" s="9"/>
      <c r="AW198" s="8"/>
      <c r="AX198" s="3"/>
      <c r="AY198" s="25"/>
      <c r="AZ198" s="25"/>
      <c r="BA198" s="3"/>
      <c r="BB198" s="3"/>
      <c r="BC198" s="3"/>
      <c r="BD198" s="3"/>
      <c r="BE198" s="3"/>
      <c r="BF198" s="3"/>
      <c r="BG198" s="3"/>
    </row>
    <row r="199" spans="1:59" s="1" customFormat="1" ht="12.75" x14ac:dyDescent="0.25">
      <c r="A199" s="8"/>
      <c r="B199" s="8"/>
      <c r="C199" s="8"/>
      <c r="D199" s="8"/>
      <c r="E199" s="8"/>
      <c r="F199" s="9" t="str">
        <f t="shared" si="6"/>
        <v xml:space="preserve"> , , PL.: , CH.: </v>
      </c>
      <c r="G199" s="26"/>
      <c r="H199" s="26"/>
      <c r="I199" s="26"/>
      <c r="J199" s="3"/>
      <c r="K199" s="26"/>
      <c r="L199" s="3"/>
      <c r="M199" s="8"/>
      <c r="N199" s="8"/>
      <c r="O199" s="8"/>
      <c r="P199" s="8"/>
      <c r="Q199" s="8"/>
      <c r="R199" s="8"/>
      <c r="S199" s="8"/>
      <c r="T199" s="8"/>
      <c r="U199" s="16"/>
      <c r="V199" s="16"/>
      <c r="W199" s="8"/>
      <c r="X199" s="8"/>
      <c r="Y199" s="8"/>
      <c r="Z199" s="8"/>
      <c r="AA199" s="8"/>
      <c r="AB199" s="8"/>
      <c r="AC199" s="8"/>
      <c r="AD199" s="16"/>
      <c r="AE199" s="16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9"/>
      <c r="AV199" s="9"/>
      <c r="AW199" s="8"/>
      <c r="AX199" s="3"/>
      <c r="AY199" s="25"/>
      <c r="AZ199" s="25"/>
      <c r="BA199" s="3"/>
      <c r="BB199" s="3"/>
      <c r="BC199" s="3"/>
      <c r="BD199" s="3"/>
      <c r="BE199" s="3"/>
      <c r="BF199" s="3"/>
      <c r="BG199" s="3"/>
    </row>
    <row r="200" spans="1:59" s="1" customFormat="1" ht="12.75" x14ac:dyDescent="0.25">
      <c r="A200" s="8"/>
      <c r="B200" s="8"/>
      <c r="C200" s="8"/>
      <c r="D200" s="8"/>
      <c r="E200" s="8"/>
      <c r="F200" s="9" t="str">
        <f t="shared" si="6"/>
        <v xml:space="preserve"> , , PL.: , CH.: </v>
      </c>
      <c r="G200" s="26"/>
      <c r="H200" s="26"/>
      <c r="I200" s="26"/>
      <c r="J200" s="3"/>
      <c r="K200" s="26"/>
      <c r="L200" s="3"/>
      <c r="M200" s="8"/>
      <c r="N200" s="8"/>
      <c r="O200" s="8"/>
      <c r="P200" s="8"/>
      <c r="Q200" s="8"/>
      <c r="R200" s="8"/>
      <c r="S200" s="8"/>
      <c r="T200" s="8"/>
      <c r="U200" s="16"/>
      <c r="V200" s="16"/>
      <c r="W200" s="8"/>
      <c r="X200" s="8"/>
      <c r="Y200" s="8"/>
      <c r="Z200" s="8"/>
      <c r="AA200" s="8"/>
      <c r="AB200" s="8"/>
      <c r="AC200" s="8"/>
      <c r="AD200" s="16"/>
      <c r="AE200" s="16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9"/>
      <c r="AV200" s="9"/>
      <c r="AW200" s="8"/>
      <c r="AX200" s="3"/>
      <c r="AY200" s="25"/>
      <c r="AZ200" s="25"/>
      <c r="BA200" s="3"/>
      <c r="BB200" s="3"/>
      <c r="BC200" s="3"/>
      <c r="BD200" s="3"/>
      <c r="BE200" s="3"/>
      <c r="BF200" s="3"/>
      <c r="BG200" s="3"/>
    </row>
  </sheetData>
  <sheetProtection algorithmName="SHA-512" hashValue="mwsb59Td/7Cb8gFytlGQ9jBP+XgISQwbKeod4jMrQo1SzQjnZLLESZlVPsIJt8dJjqvC6ajwjY2zbrFyrMarDQ==" saltValue="iR8OdxjQucxwv9LoSuYPVg==" spinCount="100000" sheet="1" formatCells="0" formatColumns="0" formatRows="0" sort="0" autoFilter="0" pivotTables="0"/>
  <autoFilter ref="A2:BG2" xr:uid="{00000000-0009-0000-0000-000004000000}"/>
  <dataConsolidate link="1"/>
  <customSheetViews>
    <customSheetView guid="{E9DEEEE9-743B-404E-83B5-52FD3275E9D1}" showGridLines="0" showAutoFilter="1" hiddenColumns="1" topLeftCell="AA1">
      <pane ySplit="2" topLeftCell="A3" activePane="bottomLeft" state="frozen"/>
      <selection pane="bottomLeft" activeCell="AG10" sqref="AG10"/>
      <pageMargins left="0.511811024" right="0.511811024" top="0.78740157499999996" bottom="0.78740157499999996" header="0.31496062000000002" footer="0.31496062000000002"/>
      <pageSetup paperSize="9" orientation="portrait" r:id="rId1"/>
      <autoFilter ref="A2:AO120" xr:uid="{C97ADC68-F6B6-415F-8E24-3369E2006DD3}"/>
    </customSheetView>
    <customSheetView guid="{82845228-4D73-4B84-B398-1E5BE563E043}" showPageBreaks="1" showGridLines="0" topLeftCell="AJ1">
      <selection activeCell="XFB1" sqref="XFB1"/>
    </customSheetView>
  </customSheetViews>
  <conditionalFormatting sqref="A1:A1048576">
    <cfRule type="duplicateValues" dxfId="422" priority="36"/>
  </conditionalFormatting>
  <conditionalFormatting sqref="E2">
    <cfRule type="duplicateValues" dxfId="421" priority="31"/>
    <cfRule type="duplicateValues" dxfId="420" priority="32"/>
    <cfRule type="duplicateValues" dxfId="419" priority="33"/>
  </conditionalFormatting>
  <conditionalFormatting sqref="E3:E200">
    <cfRule type="duplicateValues" dxfId="418" priority="384"/>
    <cfRule type="duplicateValues" dxfId="417" priority="385"/>
    <cfRule type="duplicateValues" dxfId="416" priority="386"/>
  </conditionalFormatting>
  <conditionalFormatting sqref="E3:E1048576">
    <cfRule type="duplicateValues" dxfId="415" priority="35"/>
  </conditionalFormatting>
  <conditionalFormatting sqref="F3:F300">
    <cfRule type="expression" dxfId="414" priority="4">
      <formula>LEN(F3)&gt;225</formula>
    </cfRule>
  </conditionalFormatting>
  <conditionalFormatting sqref="K2:L2 BA2:BB2">
    <cfRule type="duplicateValues" dxfId="413" priority="446"/>
    <cfRule type="duplicateValues" dxfId="412" priority="447"/>
    <cfRule type="duplicateValues" dxfId="411" priority="450"/>
  </conditionalFormatting>
  <conditionalFormatting sqref="T1:T2">
    <cfRule type="duplicateValues" dxfId="410" priority="28"/>
    <cfRule type="duplicateValues" dxfId="409" priority="389"/>
  </conditionalFormatting>
  <conditionalFormatting sqref="U1:U1048576">
    <cfRule type="duplicateValues" dxfId="408" priority="27"/>
  </conditionalFormatting>
  <conditionalFormatting sqref="U3:U14">
    <cfRule type="duplicateValues" dxfId="407" priority="30"/>
  </conditionalFormatting>
  <conditionalFormatting sqref="V1:V1048576">
    <cfRule type="duplicateValues" dxfId="406" priority="26"/>
  </conditionalFormatting>
  <conditionalFormatting sqref="V4:V7">
    <cfRule type="duplicateValues" dxfId="405" priority="29"/>
  </conditionalFormatting>
  <conditionalFormatting sqref="AT2">
    <cfRule type="duplicateValues" dxfId="404" priority="8"/>
    <cfRule type="duplicateValues" dxfId="403" priority="9"/>
    <cfRule type="duplicateValues" dxfId="402" priority="10"/>
  </conditionalFormatting>
  <conditionalFormatting sqref="AY2:AZ2">
    <cfRule type="duplicateValues" dxfId="401" priority="1"/>
    <cfRule type="duplicateValues" dxfId="400" priority="2"/>
    <cfRule type="duplicateValues" dxfId="399" priority="3"/>
  </conditionalFormatting>
  <dataValidations count="3">
    <dataValidation type="custom" operator="equal" allowBlank="1" showInputMessage="1" showErrorMessage="1" errorTitle="Formato de Placa Incorreto" error="Utilizar o padrão ABC1234 OU ABC1234 (SP)_x000a_Caso não seja emplacado, insira: SEM EMPLACAMENTO_x000a_" sqref="T3:T200" xr:uid="{00000000-0002-0000-0400-000000000000}">
      <formula1>OR(LEN(T3)=7,(LEN(T3)=12),T3="SEM EMPLACAMENTO")</formula1>
    </dataValidation>
    <dataValidation type="custom" showInputMessage="1" showErrorMessage="1" errorTitle="Concatenação incorreta" error="A concatenação na descrição curta só pode ser realizada por células da mesma linha" sqref="F3:F200" xr:uid="{00000000-0002-0000-0400-000001000000}">
      <formula1>Q3&amp;" "&amp;R3&amp;", "&amp;S3&amp;", PL.: "&amp;T3&amp;", CH.: "&amp;TRIM(U3) &amp;IF(E3="",""," (Ref.: "&amp;E3&amp;")")</formula1>
    </dataValidation>
    <dataValidation type="list" allowBlank="1" showInputMessage="1" showErrorMessage="1" sqref="AZ3:AZ200" xr:uid="{344D084C-99AC-423A-9197-87ABD2E0C4BD}">
      <formula1>"Sim,"</formula1>
    </dataValidation>
  </dataValidations>
  <pageMargins left="0.511811024" right="0.511811024" top="0.78740157499999996" bottom="0.78740157499999996" header="0.31496062000000002" footer="0.31496062000000002"/>
  <pageSetup paperSize="9" orientation="portrait"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6">
        <x14:dataValidation type="list" allowBlank="1" showInputMessage="1" showErrorMessage="1" xr:uid="{00000000-0002-0000-0400-000002000000}">
          <x14:formula1>
            <xm:f>Listas!$G$2:$G$4</xm:f>
          </x14:formula1>
          <xm:sqref>AI3:AI200</xm:sqref>
        </x14:dataValidation>
        <x14:dataValidation type="list" allowBlank="1" showInputMessage="1" showErrorMessage="1" xr:uid="{00000000-0002-0000-0400-000003000000}">
          <x14:formula1>
            <xm:f>Listas!$C$11:$C$16</xm:f>
          </x14:formula1>
          <xm:sqref>AL3:AL200</xm:sqref>
        </x14:dataValidation>
        <x14:dataValidation type="list" allowBlank="1" showInputMessage="1" showErrorMessage="1" xr:uid="{00000000-0002-0000-0400-000004000000}">
          <x14:formula1>
            <xm:f>Listas!$V$2:$V$4</xm:f>
          </x14:formula1>
          <xm:sqref>AN3:AN200</xm:sqref>
        </x14:dataValidation>
        <x14:dataValidation type="list" allowBlank="1" showInputMessage="1" showErrorMessage="1" xr:uid="{00000000-0002-0000-0400-000005000000}">
          <x14:formula1>
            <xm:f>Listas!$B$11:$B$13</xm:f>
          </x14:formula1>
          <xm:sqref>AO3:AO200</xm:sqref>
        </x14:dataValidation>
        <x14:dataValidation type="list" allowBlank="1" showInputMessage="1" showErrorMessage="1" xr:uid="{00000000-0002-0000-0400-000006000000}">
          <x14:formula1>
            <xm:f>Listas!$M$2:$M$8</xm:f>
          </x14:formula1>
          <xm:sqref>AG3:AG200</xm:sqref>
        </x14:dataValidation>
        <x14:dataValidation type="list" allowBlank="1" showInputMessage="1" showErrorMessage="1" xr:uid="{00000000-0002-0000-0400-000007000000}">
          <x14:formula1>
            <xm:f>Listas!$S$11:$S$13</xm:f>
          </x14:formula1>
          <xm:sqref>AK3:AK200</xm:sqref>
        </x14:dataValidation>
        <x14:dataValidation type="list" allowBlank="1" showInputMessage="1" showErrorMessage="1" xr:uid="{00000000-0002-0000-0400-000008000000}">
          <x14:formula1>
            <xm:f>Listas!$A$2:$A$4</xm:f>
          </x14:formula1>
          <xm:sqref>AM3:AM200</xm:sqref>
        </x14:dataValidation>
        <x14:dataValidation type="list" allowBlank="1" showInputMessage="1" showErrorMessage="1" xr:uid="{00000000-0002-0000-0400-000009000000}">
          <x14:formula1>
            <xm:f>Listas!$J$11:$J$14</xm:f>
          </x14:formula1>
          <xm:sqref>AP3:AP200</xm:sqref>
        </x14:dataValidation>
        <x14:dataValidation type="list" allowBlank="1" showInputMessage="1" showErrorMessage="1" xr:uid="{00000000-0002-0000-0400-00000A000000}">
          <x14:formula1>
            <xm:f>Listas!$T$2:$T$4</xm:f>
          </x14:formula1>
          <xm:sqref>AQ3:AQ200</xm:sqref>
        </x14:dataValidation>
        <x14:dataValidation type="list" allowBlank="1" showInputMessage="1" showErrorMessage="1" xr:uid="{00000000-0002-0000-0400-00000B000000}">
          <x14:formula1>
            <xm:f>Listas!$K$2:$K$4</xm:f>
          </x14:formula1>
          <xm:sqref>AH3:AH200</xm:sqref>
        </x14:dataValidation>
        <x14:dataValidation type="list" allowBlank="1" showInputMessage="1" showErrorMessage="1" xr:uid="{00000000-0002-0000-0400-00000C000000}">
          <x14:formula1>
            <xm:f>Listas!$E$2:$E$4</xm:f>
          </x14:formula1>
          <xm:sqref>AJ3:AJ200</xm:sqref>
        </x14:dataValidation>
        <x14:dataValidation type="list" allowBlank="1" showInputMessage="1" showErrorMessage="1" xr:uid="{00000000-0002-0000-0400-00000D000000}">
          <x14:formula1>
            <xm:f>Listas!$P$2:$P$7</xm:f>
          </x14:formula1>
          <xm:sqref>AF3:AF200</xm:sqref>
        </x14:dataValidation>
        <x14:dataValidation type="list" allowBlank="1" showInputMessage="1" showErrorMessage="1" xr:uid="{00000000-0002-0000-0400-00000E000000}">
          <x14:formula1>
            <xm:f>Listas!$Q$39:$Q$41</xm:f>
          </x14:formula1>
          <xm:sqref>AU3:AU200</xm:sqref>
        </x14:dataValidation>
        <x14:dataValidation type="list" allowBlank="1" showInputMessage="1" showErrorMessage="1" xr:uid="{00000000-0002-0000-0400-00000F000000}">
          <x14:formula1>
            <xm:f>Listas!$F$8:$F$15</xm:f>
          </x14:formula1>
          <xm:sqref>X4:X200</xm:sqref>
        </x14:dataValidation>
        <x14:dataValidation type="list" allowBlank="1" showInputMessage="1" showErrorMessage="1" xr:uid="{00000000-0002-0000-0400-000010000000}">
          <x14:formula1>
            <xm:f>Listas!$R$31</xm:f>
          </x14:formula1>
          <xm:sqref>AY3:AY200</xm:sqref>
        </x14:dataValidation>
        <x14:dataValidation type="list" allowBlank="1" showInputMessage="1" showErrorMessage="1" xr:uid="{F49A9874-3C27-4017-8FC6-6369BBEFF3BF}">
          <x14:formula1>
            <xm:f>Listas!$F$8:$F$17</xm:f>
          </x14:formula1>
          <xm:sqref>X3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Planilha8"/>
  <dimension ref="A1:BH130"/>
  <sheetViews>
    <sheetView showGridLines="0" workbookViewId="0">
      <pane xSplit="10" ySplit="2" topLeftCell="K3" activePane="bottomRight" state="frozen"/>
      <selection activeCell="Q21" sqref="Q21"/>
      <selection pane="topRight" activeCell="Q21" sqref="Q21"/>
      <selection pane="bottomLeft" activeCell="Q21" sqref="Q21"/>
      <selection pane="bottomRight" activeCell="Q21" sqref="Q21"/>
    </sheetView>
  </sheetViews>
  <sheetFormatPr defaultColWidth="9.28515625" defaultRowHeight="15" x14ac:dyDescent="0.25"/>
  <cols>
    <col min="1" max="1" width="9.7109375" hidden="1" customWidth="1"/>
    <col min="2" max="2" width="10.42578125" hidden="1" customWidth="1"/>
    <col min="3" max="4" width="12.7109375" hidden="1" customWidth="1"/>
    <col min="5" max="5" width="13.7109375" customWidth="1"/>
    <col min="6" max="6" width="30.7109375" hidden="1" customWidth="1"/>
    <col min="7" max="7" width="14.7109375" style="85" hidden="1" customWidth="1"/>
    <col min="8" max="8" width="19.28515625" style="141" customWidth="1"/>
    <col min="9" max="10" width="14.7109375" style="85" hidden="1" customWidth="1"/>
    <col min="11" max="12" width="14.7109375" hidden="1" customWidth="1"/>
    <col min="13" max="13" width="36.7109375" customWidth="1"/>
    <col min="14" max="14" width="14.7109375" hidden="1" customWidth="1"/>
    <col min="15" max="16" width="17" hidden="1" customWidth="1"/>
    <col min="17" max="17" width="17.42578125" customWidth="1"/>
    <col min="18" max="19" width="18.7109375" customWidth="1"/>
    <col min="20" max="20" width="29.7109375" customWidth="1"/>
    <col min="21" max="21" width="28.28515625" customWidth="1"/>
    <col min="22" max="22" width="12.7109375" hidden="1" customWidth="1"/>
    <col min="23" max="23" width="8.28515625" customWidth="1"/>
    <col min="24" max="24" width="15.28515625" customWidth="1"/>
    <col min="25" max="25" width="18.7109375" hidden="1" customWidth="1"/>
    <col min="26" max="26" width="13.28515625" bestFit="1" customWidth="1"/>
    <col min="27" max="27" width="7.5703125" bestFit="1" customWidth="1"/>
    <col min="28" max="28" width="12.28515625" hidden="1" customWidth="1"/>
    <col min="29" max="29" width="35.5703125" style="66" customWidth="1"/>
    <col min="30" max="31" width="16.7109375" customWidth="1"/>
    <col min="32" max="32" width="9.42578125" customWidth="1"/>
    <col min="33" max="33" width="10.5703125" customWidth="1"/>
    <col min="34" max="34" width="13.5703125" customWidth="1"/>
    <col min="35" max="35" width="11" customWidth="1"/>
    <col min="36" max="36" width="13.7109375" customWidth="1"/>
    <col min="37" max="37" width="10.5703125" customWidth="1"/>
    <col min="38" max="38" width="11.42578125" customWidth="1"/>
    <col min="39" max="39" width="20.5703125" customWidth="1"/>
    <col min="40" max="40" width="11.28515625" customWidth="1"/>
    <col min="41" max="42" width="10.7109375" customWidth="1"/>
    <col min="43" max="43" width="16.7109375" customWidth="1"/>
    <col min="44" max="44" width="19.28515625" customWidth="1"/>
    <col min="45" max="45" width="55.7109375" customWidth="1"/>
    <col min="46" max="46" width="36.7109375" hidden="1" customWidth="1"/>
    <col min="47" max="47" width="14.28515625" bestFit="1" customWidth="1"/>
    <col min="48" max="48" width="15" hidden="1" customWidth="1"/>
    <col min="49" max="49" width="21.7109375" hidden="1" customWidth="1"/>
    <col min="50" max="53" width="11.85546875" hidden="1" customWidth="1"/>
    <col min="54" max="55" width="25.7109375" hidden="1" customWidth="1"/>
    <col min="56" max="60" width="11.85546875" hidden="1" customWidth="1"/>
    <col min="61" max="61" width="11.85546875" customWidth="1"/>
  </cols>
  <sheetData>
    <row r="1" spans="1:60" s="1" customFormat="1" ht="15" customHeight="1" x14ac:dyDescent="0.25">
      <c r="A1" s="20"/>
      <c r="B1" s="20"/>
      <c r="C1" s="20"/>
      <c r="D1" s="20"/>
      <c r="E1" s="20" t="s">
        <v>152</v>
      </c>
      <c r="F1" s="22"/>
      <c r="G1" s="88"/>
      <c r="H1" s="88"/>
      <c r="I1" s="88"/>
      <c r="J1" s="88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2"/>
      <c r="AW1" s="22"/>
      <c r="AX1" s="20"/>
      <c r="AY1" s="20"/>
      <c r="AZ1" s="20"/>
      <c r="BA1" s="20"/>
      <c r="BB1" s="20"/>
      <c r="BC1" s="20"/>
      <c r="BD1" s="20"/>
      <c r="BE1" s="20"/>
      <c r="BF1" s="20"/>
      <c r="BG1" s="20"/>
      <c r="BH1" s="21"/>
    </row>
    <row r="2" spans="1:60" s="1" customFormat="1" ht="38.25" customHeight="1" x14ac:dyDescent="0.25">
      <c r="A2" s="2" t="s">
        <v>3</v>
      </c>
      <c r="B2" s="2" t="s">
        <v>45</v>
      </c>
      <c r="C2" s="2" t="s">
        <v>338</v>
      </c>
      <c r="D2" s="2" t="s">
        <v>339</v>
      </c>
      <c r="E2" s="13" t="s">
        <v>162</v>
      </c>
      <c r="F2" s="79" t="s">
        <v>5</v>
      </c>
      <c r="G2" s="84" t="s">
        <v>111</v>
      </c>
      <c r="H2" s="84" t="s">
        <v>355</v>
      </c>
      <c r="I2" s="84" t="s">
        <v>113</v>
      </c>
      <c r="J2" s="84" t="s">
        <v>4</v>
      </c>
      <c r="K2" s="13" t="s">
        <v>116</v>
      </c>
      <c r="L2" s="13" t="s">
        <v>117</v>
      </c>
      <c r="M2" s="81" t="s">
        <v>124</v>
      </c>
      <c r="N2" s="81" t="s">
        <v>167</v>
      </c>
      <c r="O2" s="81" t="s">
        <v>231</v>
      </c>
      <c r="P2" s="81" t="s">
        <v>251</v>
      </c>
      <c r="Q2" s="81" t="s">
        <v>94</v>
      </c>
      <c r="R2" s="81" t="s">
        <v>92</v>
      </c>
      <c r="S2" s="81" t="s">
        <v>6</v>
      </c>
      <c r="T2" s="81" t="s">
        <v>243</v>
      </c>
      <c r="U2" s="81" t="s">
        <v>93</v>
      </c>
      <c r="V2" s="81" t="s">
        <v>11</v>
      </c>
      <c r="W2" s="81" t="s">
        <v>7</v>
      </c>
      <c r="X2" s="81" t="s">
        <v>1</v>
      </c>
      <c r="Y2" s="13" t="s">
        <v>316</v>
      </c>
      <c r="Z2" s="13" t="s">
        <v>120</v>
      </c>
      <c r="AA2" s="13" t="s">
        <v>114</v>
      </c>
      <c r="AB2" s="13" t="s">
        <v>0</v>
      </c>
      <c r="AC2" s="13" t="s">
        <v>158</v>
      </c>
      <c r="AD2" s="13" t="s">
        <v>354</v>
      </c>
      <c r="AE2" s="13" t="s">
        <v>353</v>
      </c>
      <c r="AF2" s="13" t="s">
        <v>48</v>
      </c>
      <c r="AG2" s="13" t="s">
        <v>49</v>
      </c>
      <c r="AH2" s="13" t="s">
        <v>50</v>
      </c>
      <c r="AI2" s="13" t="s">
        <v>51</v>
      </c>
      <c r="AJ2" s="13" t="s">
        <v>100</v>
      </c>
      <c r="AK2" s="13" t="s">
        <v>8</v>
      </c>
      <c r="AL2" s="13" t="s">
        <v>13</v>
      </c>
      <c r="AM2" s="13" t="s">
        <v>53</v>
      </c>
      <c r="AN2" s="13" t="s">
        <v>54</v>
      </c>
      <c r="AO2" s="13" t="s">
        <v>9</v>
      </c>
      <c r="AP2" s="13" t="s">
        <v>55</v>
      </c>
      <c r="AQ2" s="13" t="s">
        <v>56</v>
      </c>
      <c r="AR2" s="13" t="s">
        <v>57</v>
      </c>
      <c r="AS2" s="13" t="s">
        <v>35</v>
      </c>
      <c r="AT2" s="2" t="s">
        <v>314</v>
      </c>
      <c r="AU2" s="13" t="s">
        <v>2</v>
      </c>
      <c r="AV2" s="79" t="s">
        <v>226</v>
      </c>
      <c r="AW2" s="72" t="s">
        <v>247</v>
      </c>
      <c r="AX2" s="13" t="s">
        <v>47</v>
      </c>
      <c r="AY2" s="2" t="s">
        <v>118</v>
      </c>
      <c r="AZ2" s="101" t="s">
        <v>286</v>
      </c>
      <c r="BA2" s="101" t="s">
        <v>302</v>
      </c>
      <c r="BB2" s="101" t="s">
        <v>310</v>
      </c>
      <c r="BC2" s="101" t="s">
        <v>311</v>
      </c>
      <c r="BD2" s="2" t="s">
        <v>270</v>
      </c>
      <c r="BE2" s="2" t="s">
        <v>271</v>
      </c>
      <c r="BF2" s="2" t="s">
        <v>272</v>
      </c>
      <c r="BG2" s="2" t="s">
        <v>273</v>
      </c>
      <c r="BH2" s="2" t="s">
        <v>274</v>
      </c>
    </row>
    <row r="3" spans="1:60" s="11" customFormat="1" ht="12.75" x14ac:dyDescent="0.25">
      <c r="A3" s="8"/>
      <c r="B3" s="3"/>
      <c r="C3" s="3"/>
      <c r="D3" s="3"/>
      <c r="E3" s="3"/>
      <c r="F3" s="5" t="str">
        <f t="shared" ref="F3:F34" si="0">AC3&amp;" "&amp;Q3&amp;" "&amp; R3&amp;", "&amp;S3&amp;", PL.: "&amp;T3&amp;", CH.: "&amp;TRIM(U3)
&amp;IF(E3="",""," (Ref.: "&amp;E3&amp;")")</f>
        <v xml:space="preserve">  , , PL.: , CH.: </v>
      </c>
      <c r="G3" s="37"/>
      <c r="H3" s="37"/>
      <c r="I3" s="37"/>
      <c r="J3" s="37"/>
      <c r="K3" s="26"/>
      <c r="L3" s="37"/>
      <c r="M3" s="3"/>
      <c r="N3" s="8"/>
      <c r="O3" s="75"/>
      <c r="P3" s="8"/>
      <c r="Q3" s="3"/>
      <c r="R3" s="3"/>
      <c r="S3" s="3"/>
      <c r="T3" s="8"/>
      <c r="U3" s="8"/>
      <c r="V3" s="8"/>
      <c r="W3" s="3"/>
      <c r="X3" s="3"/>
      <c r="Y3" s="3"/>
      <c r="Z3" s="3"/>
      <c r="AA3" s="3"/>
      <c r="AB3" s="3"/>
      <c r="AC3" s="3"/>
      <c r="AD3" s="17"/>
      <c r="AE3" s="17"/>
      <c r="AF3" s="3"/>
      <c r="AG3" s="3"/>
      <c r="AH3" s="3"/>
      <c r="AI3" s="3"/>
      <c r="AJ3" s="3"/>
      <c r="AK3" s="3"/>
      <c r="AL3" s="8"/>
      <c r="AM3" s="3"/>
      <c r="AN3" s="3"/>
      <c r="AO3" s="3"/>
      <c r="AP3" s="3"/>
      <c r="AQ3" s="3"/>
      <c r="AR3" s="3"/>
      <c r="AS3" s="3"/>
      <c r="AT3" s="3"/>
      <c r="AU3" s="3"/>
      <c r="AV3" s="9"/>
      <c r="AW3" s="9"/>
      <c r="AX3" s="3"/>
      <c r="AY3" s="37"/>
      <c r="AZ3" s="25"/>
      <c r="BA3" s="25"/>
      <c r="BB3" s="24"/>
      <c r="BC3" s="24"/>
      <c r="BD3" s="25"/>
      <c r="BE3" s="25"/>
      <c r="BF3" s="25"/>
      <c r="BG3" s="25"/>
      <c r="BH3" s="25"/>
    </row>
    <row r="4" spans="1:60" s="11" customFormat="1" ht="12.75" x14ac:dyDescent="0.25">
      <c r="A4" s="8"/>
      <c r="B4" s="8"/>
      <c r="C4" s="8"/>
      <c r="D4" s="8"/>
      <c r="E4" s="8"/>
      <c r="F4" s="5" t="str">
        <f t="shared" si="0"/>
        <v xml:space="preserve">  , , PL.: , CH.: </v>
      </c>
      <c r="G4" s="25"/>
      <c r="H4" s="25"/>
      <c r="I4" s="25"/>
      <c r="J4" s="25"/>
      <c r="K4" s="8"/>
      <c r="L4" s="10"/>
      <c r="M4" s="8"/>
      <c r="N4" s="8"/>
      <c r="O4" s="75"/>
      <c r="P4" s="8"/>
      <c r="Q4" s="8"/>
      <c r="R4" s="8"/>
      <c r="S4" s="8"/>
      <c r="T4" s="8"/>
      <c r="U4" s="8"/>
      <c r="V4" s="8"/>
      <c r="W4" s="8"/>
      <c r="X4" s="3"/>
      <c r="Y4" s="3"/>
      <c r="Z4" s="8"/>
      <c r="AA4" s="8"/>
      <c r="AB4" s="8"/>
      <c r="AC4" s="8"/>
      <c r="AD4" s="16"/>
      <c r="AE4" s="16"/>
      <c r="AF4" s="3"/>
      <c r="AG4" s="3"/>
      <c r="AH4" s="8"/>
      <c r="AI4" s="8"/>
      <c r="AJ4" s="8"/>
      <c r="AK4" s="3"/>
      <c r="AL4" s="8"/>
      <c r="AM4" s="8"/>
      <c r="AN4" s="8"/>
      <c r="AO4" s="8"/>
      <c r="AP4" s="8"/>
      <c r="AQ4" s="8"/>
      <c r="AR4" s="8"/>
      <c r="AS4" s="8"/>
      <c r="AT4" s="8"/>
      <c r="AU4" s="8"/>
      <c r="AV4" s="9"/>
      <c r="AW4" s="9"/>
      <c r="AX4" s="8"/>
      <c r="AY4" s="10"/>
      <c r="AZ4" s="25"/>
      <c r="BA4" s="25"/>
      <c r="BB4" s="10"/>
      <c r="BC4" s="10"/>
      <c r="BD4" s="10"/>
      <c r="BE4" s="10"/>
      <c r="BF4" s="10"/>
      <c r="BG4" s="10"/>
      <c r="BH4" s="10"/>
    </row>
    <row r="5" spans="1:60" s="11" customFormat="1" ht="12.75" x14ac:dyDescent="0.25">
      <c r="A5" s="8"/>
      <c r="B5" s="8"/>
      <c r="C5" s="8"/>
      <c r="D5" s="8"/>
      <c r="E5" s="8"/>
      <c r="F5" s="5" t="str">
        <f t="shared" si="0"/>
        <v xml:space="preserve">  , , PL.: , CH.: </v>
      </c>
      <c r="G5" s="25"/>
      <c r="H5" s="25"/>
      <c r="I5" s="25"/>
      <c r="J5" s="25"/>
      <c r="K5" s="8"/>
      <c r="L5" s="10"/>
      <c r="M5" s="8"/>
      <c r="N5" s="8"/>
      <c r="O5" s="8"/>
      <c r="P5" s="8"/>
      <c r="Q5" s="8"/>
      <c r="R5" s="8"/>
      <c r="S5" s="8"/>
      <c r="T5" s="8"/>
      <c r="U5" s="16"/>
      <c r="V5" s="16"/>
      <c r="W5" s="8"/>
      <c r="X5" s="3"/>
      <c r="Y5" s="3"/>
      <c r="Z5" s="8"/>
      <c r="AA5" s="8"/>
      <c r="AB5" s="8"/>
      <c r="AC5" s="8"/>
      <c r="AD5" s="16"/>
      <c r="AE5" s="16"/>
      <c r="AF5" s="3"/>
      <c r="AG5" s="3"/>
      <c r="AH5" s="8"/>
      <c r="AI5" s="8"/>
      <c r="AJ5" s="8"/>
      <c r="AK5" s="3"/>
      <c r="AL5" s="8"/>
      <c r="AM5" s="8"/>
      <c r="AN5" s="8"/>
      <c r="AO5" s="8"/>
      <c r="AP5" s="8"/>
      <c r="AQ5" s="8"/>
      <c r="AR5" s="8"/>
      <c r="AS5" s="8"/>
      <c r="AT5" s="8"/>
      <c r="AU5" s="8"/>
      <c r="AV5" s="9"/>
      <c r="AW5" s="9"/>
      <c r="AX5" s="8"/>
      <c r="AY5" s="10"/>
      <c r="AZ5" s="25"/>
      <c r="BA5" s="25"/>
      <c r="BB5" s="10"/>
      <c r="BC5" s="10"/>
      <c r="BD5" s="10"/>
      <c r="BE5" s="10"/>
      <c r="BF5" s="10"/>
      <c r="BG5" s="10"/>
      <c r="BH5" s="10"/>
    </row>
    <row r="6" spans="1:60" s="11" customFormat="1" ht="12.75" x14ac:dyDescent="0.25">
      <c r="A6" s="8"/>
      <c r="B6" s="8"/>
      <c r="C6" s="8"/>
      <c r="D6" s="8"/>
      <c r="E6" s="8"/>
      <c r="F6" s="5" t="str">
        <f t="shared" si="0"/>
        <v xml:space="preserve">  , , PL.: , CH.: </v>
      </c>
      <c r="G6" s="25"/>
      <c r="H6" s="25"/>
      <c r="I6" s="25"/>
      <c r="J6" s="25"/>
      <c r="K6" s="8"/>
      <c r="L6" s="10"/>
      <c r="M6" s="8"/>
      <c r="N6" s="8"/>
      <c r="O6" s="8"/>
      <c r="P6" s="8"/>
      <c r="Q6" s="8"/>
      <c r="R6" s="8"/>
      <c r="S6" s="8"/>
      <c r="T6" s="8"/>
      <c r="U6" s="16"/>
      <c r="V6" s="16"/>
      <c r="W6" s="8"/>
      <c r="X6" s="3"/>
      <c r="Y6" s="3"/>
      <c r="Z6" s="8"/>
      <c r="AA6" s="8"/>
      <c r="AB6" s="8"/>
      <c r="AC6" s="8"/>
      <c r="AD6" s="16"/>
      <c r="AE6" s="16"/>
      <c r="AF6" s="3"/>
      <c r="AG6" s="3"/>
      <c r="AH6" s="8"/>
      <c r="AI6" s="8"/>
      <c r="AJ6" s="8"/>
      <c r="AK6" s="3"/>
      <c r="AL6" s="8"/>
      <c r="AM6" s="8"/>
      <c r="AN6" s="8"/>
      <c r="AO6" s="8"/>
      <c r="AP6" s="8"/>
      <c r="AQ6" s="8"/>
      <c r="AR6" s="8"/>
      <c r="AS6" s="8"/>
      <c r="AT6" s="8"/>
      <c r="AU6" s="8"/>
      <c r="AV6" s="9"/>
      <c r="AW6" s="9"/>
      <c r="AX6" s="8"/>
      <c r="AY6" s="10"/>
      <c r="AZ6" s="25"/>
      <c r="BA6" s="25"/>
      <c r="BB6" s="10"/>
      <c r="BC6" s="10"/>
      <c r="BD6" s="10"/>
      <c r="BE6" s="10"/>
      <c r="BF6" s="10"/>
      <c r="BG6" s="10"/>
      <c r="BH6" s="10"/>
    </row>
    <row r="7" spans="1:60" s="11" customFormat="1" ht="12.75" x14ac:dyDescent="0.25">
      <c r="A7" s="8"/>
      <c r="B7" s="8"/>
      <c r="C7" s="8"/>
      <c r="D7" s="8"/>
      <c r="E7" s="8"/>
      <c r="F7" s="5" t="str">
        <f t="shared" si="0"/>
        <v xml:space="preserve">  , , PL.: , CH.: </v>
      </c>
      <c r="G7" s="25"/>
      <c r="H7" s="25"/>
      <c r="I7" s="25"/>
      <c r="J7" s="25"/>
      <c r="K7" s="8"/>
      <c r="L7" s="10"/>
      <c r="M7" s="8"/>
      <c r="N7" s="8"/>
      <c r="O7" s="8"/>
      <c r="P7" s="8"/>
      <c r="Q7" s="8"/>
      <c r="R7" s="8"/>
      <c r="S7" s="8"/>
      <c r="T7" s="8"/>
      <c r="U7" s="16"/>
      <c r="V7" s="16"/>
      <c r="W7" s="8"/>
      <c r="X7" s="3"/>
      <c r="Y7" s="3"/>
      <c r="Z7" s="8"/>
      <c r="AA7" s="8"/>
      <c r="AB7" s="8"/>
      <c r="AC7" s="8"/>
      <c r="AD7" s="16"/>
      <c r="AE7" s="16"/>
      <c r="AF7" s="3"/>
      <c r="AG7" s="3"/>
      <c r="AH7" s="8"/>
      <c r="AI7" s="8"/>
      <c r="AJ7" s="8"/>
      <c r="AK7" s="3"/>
      <c r="AL7" s="8"/>
      <c r="AM7" s="8"/>
      <c r="AN7" s="8"/>
      <c r="AO7" s="8"/>
      <c r="AP7" s="8"/>
      <c r="AQ7" s="8"/>
      <c r="AR7" s="8"/>
      <c r="AS7" s="8"/>
      <c r="AT7" s="8"/>
      <c r="AU7" s="8"/>
      <c r="AV7" s="9"/>
      <c r="AW7" s="9"/>
      <c r="AX7" s="8"/>
      <c r="AY7" s="10"/>
      <c r="AZ7" s="25"/>
      <c r="BA7" s="25"/>
      <c r="BB7" s="10"/>
      <c r="BC7" s="10"/>
      <c r="BD7" s="3"/>
      <c r="BE7" s="3"/>
      <c r="BF7" s="3"/>
      <c r="BG7" s="3"/>
      <c r="BH7" s="3"/>
    </row>
    <row r="8" spans="1:60" s="1" customFormat="1" ht="12.75" x14ac:dyDescent="0.25">
      <c r="A8" s="8"/>
      <c r="B8" s="8"/>
      <c r="C8" s="8"/>
      <c r="D8" s="8"/>
      <c r="E8" s="8"/>
      <c r="F8" s="5" t="str">
        <f t="shared" si="0"/>
        <v xml:space="preserve">  , , PL.: , CH.: </v>
      </c>
      <c r="G8" s="25"/>
      <c r="H8" s="25"/>
      <c r="I8" s="25"/>
      <c r="J8" s="25"/>
      <c r="K8" s="8"/>
      <c r="L8" s="10"/>
      <c r="M8" s="8"/>
      <c r="N8" s="8"/>
      <c r="O8" s="8"/>
      <c r="P8" s="8"/>
      <c r="Q8" s="8"/>
      <c r="R8" s="8"/>
      <c r="S8" s="8"/>
      <c r="T8" s="8"/>
      <c r="U8" s="16"/>
      <c r="V8" s="16"/>
      <c r="W8" s="8"/>
      <c r="X8" s="8"/>
      <c r="Y8" s="8"/>
      <c r="Z8" s="8"/>
      <c r="AA8" s="8"/>
      <c r="AB8" s="8"/>
      <c r="AC8" s="8"/>
      <c r="AD8" s="16"/>
      <c r="AE8" s="16"/>
      <c r="AF8" s="3"/>
      <c r="AG8" s="3"/>
      <c r="AH8" s="8"/>
      <c r="AI8" s="8"/>
      <c r="AJ8" s="8"/>
      <c r="AK8" s="3"/>
      <c r="AL8" s="8"/>
      <c r="AM8" s="8"/>
      <c r="AN8" s="8"/>
      <c r="AO8" s="8"/>
      <c r="AP8" s="8"/>
      <c r="AQ8" s="8"/>
      <c r="AR8" s="8"/>
      <c r="AS8" s="8"/>
      <c r="AT8" s="8"/>
      <c r="AU8" s="8"/>
      <c r="AV8" s="9"/>
      <c r="AW8" s="9"/>
      <c r="AX8" s="8"/>
      <c r="AY8" s="10"/>
      <c r="AZ8" s="25"/>
      <c r="BA8" s="25"/>
      <c r="BB8" s="10"/>
      <c r="BC8" s="10"/>
      <c r="BD8" s="3"/>
      <c r="BE8" s="3"/>
      <c r="BF8" s="3"/>
      <c r="BG8" s="3"/>
      <c r="BH8" s="3"/>
    </row>
    <row r="9" spans="1:60" s="1" customFormat="1" ht="12.75" x14ac:dyDescent="0.25">
      <c r="A9" s="8"/>
      <c r="B9" s="8"/>
      <c r="C9" s="8"/>
      <c r="D9" s="8"/>
      <c r="E9" s="8"/>
      <c r="F9" s="5" t="str">
        <f t="shared" si="0"/>
        <v xml:space="preserve">  , , PL.: , CH.: </v>
      </c>
      <c r="G9" s="25"/>
      <c r="H9" s="25"/>
      <c r="I9" s="25"/>
      <c r="J9" s="25"/>
      <c r="K9" s="8"/>
      <c r="L9" s="10"/>
      <c r="M9" s="8"/>
      <c r="N9" s="8"/>
      <c r="O9" s="8"/>
      <c r="P9" s="8"/>
      <c r="Q9" s="8"/>
      <c r="R9" s="8"/>
      <c r="S9" s="8"/>
      <c r="T9" s="8"/>
      <c r="U9" s="16"/>
      <c r="V9" s="16"/>
      <c r="W9" s="8"/>
      <c r="X9" s="8"/>
      <c r="Y9" s="8"/>
      <c r="Z9" s="8"/>
      <c r="AA9" s="8"/>
      <c r="AB9" s="8"/>
      <c r="AC9" s="8"/>
      <c r="AD9" s="16"/>
      <c r="AE9" s="16"/>
      <c r="AF9" s="3"/>
      <c r="AG9" s="3"/>
      <c r="AH9" s="8"/>
      <c r="AI9" s="8"/>
      <c r="AJ9" s="8"/>
      <c r="AK9" s="3"/>
      <c r="AL9" s="8"/>
      <c r="AM9" s="8"/>
      <c r="AN9" s="8"/>
      <c r="AO9" s="8"/>
      <c r="AP9" s="8"/>
      <c r="AQ9" s="8"/>
      <c r="AR9" s="8"/>
      <c r="AS9" s="8"/>
      <c r="AT9" s="8"/>
      <c r="AU9" s="8"/>
      <c r="AV9" s="9"/>
      <c r="AW9" s="9"/>
      <c r="AX9" s="8"/>
      <c r="AY9" s="10"/>
      <c r="AZ9" s="25"/>
      <c r="BA9" s="25"/>
      <c r="BB9" s="10"/>
      <c r="BC9" s="10"/>
      <c r="BD9" s="3"/>
      <c r="BE9" s="3"/>
      <c r="BF9" s="3"/>
      <c r="BG9" s="3"/>
      <c r="BH9" s="3"/>
    </row>
    <row r="10" spans="1:60" s="1" customFormat="1" ht="12.75" x14ac:dyDescent="0.25">
      <c r="A10" s="8"/>
      <c r="B10" s="8"/>
      <c r="C10" s="8"/>
      <c r="D10" s="8"/>
      <c r="E10" s="8"/>
      <c r="F10" s="5" t="str">
        <f t="shared" si="0"/>
        <v xml:space="preserve">  , , PL.: , CH.: </v>
      </c>
      <c r="G10" s="25"/>
      <c r="H10" s="25"/>
      <c r="I10" s="25"/>
      <c r="J10" s="25"/>
      <c r="K10" s="8"/>
      <c r="L10" s="10"/>
      <c r="M10" s="8"/>
      <c r="N10" s="8"/>
      <c r="O10" s="8"/>
      <c r="P10" s="8"/>
      <c r="Q10" s="8"/>
      <c r="R10" s="8"/>
      <c r="S10" s="8"/>
      <c r="T10" s="8"/>
      <c r="U10" s="16"/>
      <c r="V10" s="16"/>
      <c r="W10" s="8"/>
      <c r="X10" s="8"/>
      <c r="Y10" s="8"/>
      <c r="Z10" s="8"/>
      <c r="AA10" s="8"/>
      <c r="AB10" s="8"/>
      <c r="AC10" s="8"/>
      <c r="AD10" s="16"/>
      <c r="AE10" s="16"/>
      <c r="AF10" s="3"/>
      <c r="AG10" s="3"/>
      <c r="AH10" s="8"/>
      <c r="AI10" s="8"/>
      <c r="AJ10" s="8"/>
      <c r="AK10" s="3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9"/>
      <c r="AW10" s="9"/>
      <c r="AX10" s="8"/>
      <c r="AY10" s="10"/>
      <c r="AZ10" s="25"/>
      <c r="BA10" s="25"/>
      <c r="BB10" s="10"/>
      <c r="BC10" s="10"/>
      <c r="BD10" s="3"/>
      <c r="BE10" s="3"/>
      <c r="BF10" s="3"/>
      <c r="BG10" s="3"/>
      <c r="BH10" s="3"/>
    </row>
    <row r="11" spans="1:60" s="1" customFormat="1" ht="12.75" x14ac:dyDescent="0.25">
      <c r="A11" s="8"/>
      <c r="B11" s="8"/>
      <c r="C11" s="8"/>
      <c r="D11" s="8"/>
      <c r="E11" s="8"/>
      <c r="F11" s="5" t="str">
        <f t="shared" si="0"/>
        <v xml:space="preserve">  , , PL.: , CH.: </v>
      </c>
      <c r="G11" s="25"/>
      <c r="H11" s="25"/>
      <c r="I11" s="25"/>
      <c r="J11" s="25"/>
      <c r="K11" s="8"/>
      <c r="L11" s="10"/>
      <c r="M11" s="8"/>
      <c r="N11" s="8"/>
      <c r="O11" s="8"/>
      <c r="P11" s="8"/>
      <c r="Q11" s="8"/>
      <c r="R11" s="8"/>
      <c r="S11" s="8"/>
      <c r="T11" s="8"/>
      <c r="U11" s="16"/>
      <c r="V11" s="16"/>
      <c r="W11" s="8"/>
      <c r="X11" s="8"/>
      <c r="Y11" s="8"/>
      <c r="Z11" s="8"/>
      <c r="AA11" s="8"/>
      <c r="AB11" s="8"/>
      <c r="AC11" s="8"/>
      <c r="AD11" s="16"/>
      <c r="AE11" s="16"/>
      <c r="AF11" s="3"/>
      <c r="AG11" s="3"/>
      <c r="AH11" s="8"/>
      <c r="AI11" s="8"/>
      <c r="AJ11" s="8"/>
      <c r="AK11" s="3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9"/>
      <c r="AW11" s="9"/>
      <c r="AX11" s="8"/>
      <c r="AY11" s="10"/>
      <c r="AZ11" s="25"/>
      <c r="BA11" s="25"/>
      <c r="BB11" s="10"/>
      <c r="BC11" s="10"/>
      <c r="BD11" s="3"/>
      <c r="BE11" s="3"/>
      <c r="BF11" s="3"/>
      <c r="BG11" s="3"/>
      <c r="BH11" s="3"/>
    </row>
    <row r="12" spans="1:60" s="1" customFormat="1" ht="12.75" x14ac:dyDescent="0.25">
      <c r="A12" s="8"/>
      <c r="B12" s="8"/>
      <c r="C12" s="8"/>
      <c r="D12" s="8"/>
      <c r="E12" s="8"/>
      <c r="F12" s="5" t="str">
        <f t="shared" si="0"/>
        <v xml:space="preserve">  , , PL.: , CH.: </v>
      </c>
      <c r="G12" s="25"/>
      <c r="H12" s="25"/>
      <c r="I12" s="25"/>
      <c r="J12" s="25"/>
      <c r="K12" s="8"/>
      <c r="L12" s="10"/>
      <c r="M12" s="8"/>
      <c r="N12" s="8"/>
      <c r="O12" s="8"/>
      <c r="P12" s="8"/>
      <c r="Q12" s="8"/>
      <c r="R12" s="8"/>
      <c r="S12" s="8"/>
      <c r="T12" s="8"/>
      <c r="U12" s="16"/>
      <c r="V12" s="16"/>
      <c r="W12" s="8"/>
      <c r="X12" s="8"/>
      <c r="Y12" s="8"/>
      <c r="Z12" s="8"/>
      <c r="AA12" s="8"/>
      <c r="AB12" s="8"/>
      <c r="AC12" s="8"/>
      <c r="AD12" s="16"/>
      <c r="AE12" s="16"/>
      <c r="AF12" s="3"/>
      <c r="AG12" s="3"/>
      <c r="AH12" s="8"/>
      <c r="AI12" s="8"/>
      <c r="AJ12" s="8"/>
      <c r="AK12" s="3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9"/>
      <c r="AW12" s="9"/>
      <c r="AX12" s="8"/>
      <c r="AY12" s="10"/>
      <c r="AZ12" s="25"/>
      <c r="BA12" s="25"/>
      <c r="BB12" s="10"/>
      <c r="BC12" s="10"/>
      <c r="BD12" s="3"/>
      <c r="BE12" s="3"/>
      <c r="BF12" s="3"/>
      <c r="BG12" s="3"/>
      <c r="BH12" s="3"/>
    </row>
    <row r="13" spans="1:60" s="1" customFormat="1" ht="12.75" x14ac:dyDescent="0.25">
      <c r="A13" s="8"/>
      <c r="B13" s="8"/>
      <c r="C13" s="8"/>
      <c r="D13" s="8"/>
      <c r="E13" s="8"/>
      <c r="F13" s="5" t="str">
        <f t="shared" si="0"/>
        <v xml:space="preserve">  , , PL.: , CH.: </v>
      </c>
      <c r="G13" s="25"/>
      <c r="H13" s="25"/>
      <c r="I13" s="25"/>
      <c r="J13" s="25"/>
      <c r="K13" s="8"/>
      <c r="L13" s="10"/>
      <c r="M13" s="8"/>
      <c r="N13" s="8"/>
      <c r="O13" s="8"/>
      <c r="P13" s="8"/>
      <c r="Q13" s="8"/>
      <c r="R13" s="8"/>
      <c r="S13" s="8"/>
      <c r="T13" s="8"/>
      <c r="U13" s="16"/>
      <c r="V13" s="16"/>
      <c r="W13" s="8"/>
      <c r="X13" s="8"/>
      <c r="Y13" s="8"/>
      <c r="Z13" s="8"/>
      <c r="AA13" s="8"/>
      <c r="AB13" s="8"/>
      <c r="AC13" s="8"/>
      <c r="AD13" s="16"/>
      <c r="AE13" s="16"/>
      <c r="AF13" s="3"/>
      <c r="AG13" s="3"/>
      <c r="AH13" s="8"/>
      <c r="AI13" s="8"/>
      <c r="AJ13" s="8"/>
      <c r="AK13" s="3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9"/>
      <c r="AW13" s="9"/>
      <c r="AX13" s="8"/>
      <c r="AY13" s="10"/>
      <c r="AZ13" s="25"/>
      <c r="BA13" s="25"/>
      <c r="BB13" s="10"/>
      <c r="BC13" s="10"/>
      <c r="BD13" s="3"/>
      <c r="BE13" s="3"/>
      <c r="BF13" s="3"/>
      <c r="BG13" s="3"/>
      <c r="BH13" s="3"/>
    </row>
    <row r="14" spans="1:60" s="1" customFormat="1" ht="12.75" x14ac:dyDescent="0.25">
      <c r="A14" s="8"/>
      <c r="B14" s="8"/>
      <c r="C14" s="8"/>
      <c r="D14" s="8"/>
      <c r="E14" s="8"/>
      <c r="F14" s="5" t="str">
        <f t="shared" si="0"/>
        <v xml:space="preserve">  , , PL.: , CH.: </v>
      </c>
      <c r="G14" s="25"/>
      <c r="H14" s="25"/>
      <c r="I14" s="25"/>
      <c r="J14" s="25"/>
      <c r="K14" s="8"/>
      <c r="L14" s="10"/>
      <c r="M14" s="8"/>
      <c r="N14" s="8"/>
      <c r="O14" s="8"/>
      <c r="P14" s="8"/>
      <c r="Q14" s="8"/>
      <c r="R14" s="8"/>
      <c r="S14" s="8"/>
      <c r="T14" s="8"/>
      <c r="U14" s="16"/>
      <c r="V14" s="16"/>
      <c r="W14" s="8"/>
      <c r="X14" s="8"/>
      <c r="Y14" s="8"/>
      <c r="Z14" s="8"/>
      <c r="AA14" s="8"/>
      <c r="AB14" s="8"/>
      <c r="AC14" s="8"/>
      <c r="AD14" s="16"/>
      <c r="AE14" s="16"/>
      <c r="AF14" s="3"/>
      <c r="AG14" s="3"/>
      <c r="AH14" s="8"/>
      <c r="AI14" s="8"/>
      <c r="AJ14" s="8"/>
      <c r="AK14" s="3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9"/>
      <c r="AW14" s="9"/>
      <c r="AX14" s="8"/>
      <c r="AY14" s="10"/>
      <c r="AZ14" s="25"/>
      <c r="BA14" s="25"/>
      <c r="BB14" s="10"/>
      <c r="BC14" s="10"/>
      <c r="BD14" s="3"/>
      <c r="BE14" s="3"/>
      <c r="BF14" s="3"/>
      <c r="BG14" s="3"/>
      <c r="BH14" s="3"/>
    </row>
    <row r="15" spans="1:60" s="1" customFormat="1" ht="12.75" x14ac:dyDescent="0.25">
      <c r="A15" s="8"/>
      <c r="B15" s="8"/>
      <c r="C15" s="8"/>
      <c r="D15" s="8"/>
      <c r="E15" s="8"/>
      <c r="F15" s="5" t="str">
        <f t="shared" si="0"/>
        <v xml:space="preserve">  , , PL.: , CH.: </v>
      </c>
      <c r="G15" s="25"/>
      <c r="H15" s="25"/>
      <c r="I15" s="25"/>
      <c r="J15" s="25"/>
      <c r="K15" s="8"/>
      <c r="L15" s="10"/>
      <c r="M15" s="8"/>
      <c r="N15" s="8"/>
      <c r="O15" s="8"/>
      <c r="P15" s="8"/>
      <c r="Q15" s="8"/>
      <c r="R15" s="8"/>
      <c r="S15" s="8"/>
      <c r="T15" s="8"/>
      <c r="U15" s="16"/>
      <c r="V15" s="16"/>
      <c r="W15" s="8"/>
      <c r="X15" s="8"/>
      <c r="Y15" s="8"/>
      <c r="Z15" s="8"/>
      <c r="AA15" s="8"/>
      <c r="AB15" s="8"/>
      <c r="AC15" s="8"/>
      <c r="AD15" s="16"/>
      <c r="AE15" s="16"/>
      <c r="AF15" s="3"/>
      <c r="AG15" s="3"/>
      <c r="AH15" s="8"/>
      <c r="AI15" s="8"/>
      <c r="AJ15" s="8"/>
      <c r="AK15" s="3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9"/>
      <c r="AW15" s="9"/>
      <c r="AX15" s="8"/>
      <c r="AY15" s="10"/>
      <c r="AZ15" s="25"/>
      <c r="BA15" s="25"/>
      <c r="BB15" s="10"/>
      <c r="BC15" s="10"/>
      <c r="BD15" s="3"/>
      <c r="BE15" s="3"/>
      <c r="BF15" s="3"/>
      <c r="BG15" s="3"/>
      <c r="BH15" s="3"/>
    </row>
    <row r="16" spans="1:60" s="1" customFormat="1" ht="12.75" x14ac:dyDescent="0.25">
      <c r="A16" s="8"/>
      <c r="B16" s="8"/>
      <c r="C16" s="8"/>
      <c r="D16" s="8"/>
      <c r="E16" s="8"/>
      <c r="F16" s="5" t="str">
        <f t="shared" si="0"/>
        <v xml:space="preserve">  , , PL.: , CH.: </v>
      </c>
      <c r="G16" s="25"/>
      <c r="H16" s="25"/>
      <c r="I16" s="25"/>
      <c r="J16" s="25"/>
      <c r="K16" s="8"/>
      <c r="L16" s="10"/>
      <c r="M16" s="8"/>
      <c r="N16" s="8"/>
      <c r="O16" s="8"/>
      <c r="P16" s="8"/>
      <c r="Q16" s="8"/>
      <c r="R16" s="8"/>
      <c r="S16" s="8"/>
      <c r="T16" s="8"/>
      <c r="U16" s="16"/>
      <c r="V16" s="16"/>
      <c r="W16" s="8"/>
      <c r="X16" s="8"/>
      <c r="Y16" s="8"/>
      <c r="Z16" s="8"/>
      <c r="AA16" s="8"/>
      <c r="AB16" s="8"/>
      <c r="AC16" s="8"/>
      <c r="AD16" s="16"/>
      <c r="AE16" s="16"/>
      <c r="AF16" s="3"/>
      <c r="AG16" s="3"/>
      <c r="AH16" s="8"/>
      <c r="AI16" s="8"/>
      <c r="AJ16" s="8"/>
      <c r="AK16" s="3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9"/>
      <c r="AW16" s="9"/>
      <c r="AX16" s="8"/>
      <c r="AY16" s="10"/>
      <c r="AZ16" s="25"/>
      <c r="BA16" s="25"/>
      <c r="BB16" s="10"/>
      <c r="BC16" s="10"/>
      <c r="BD16" s="3"/>
      <c r="BE16" s="3"/>
      <c r="BF16" s="3"/>
      <c r="BG16" s="3"/>
      <c r="BH16" s="3"/>
    </row>
    <row r="17" spans="1:60" s="1" customFormat="1" ht="12.75" x14ac:dyDescent="0.25">
      <c r="A17" s="8"/>
      <c r="B17" s="8"/>
      <c r="C17" s="8"/>
      <c r="D17" s="8"/>
      <c r="E17" s="8"/>
      <c r="F17" s="5" t="str">
        <f t="shared" si="0"/>
        <v xml:space="preserve">  , , PL.: , CH.: </v>
      </c>
      <c r="G17" s="25"/>
      <c r="H17" s="25"/>
      <c r="I17" s="25"/>
      <c r="J17" s="25"/>
      <c r="K17" s="8"/>
      <c r="L17" s="10"/>
      <c r="M17" s="8"/>
      <c r="N17" s="8"/>
      <c r="O17" s="8"/>
      <c r="P17" s="8"/>
      <c r="Q17" s="8"/>
      <c r="R17" s="8"/>
      <c r="S17" s="8"/>
      <c r="T17" s="8"/>
      <c r="U17" s="16"/>
      <c r="V17" s="16"/>
      <c r="W17" s="8"/>
      <c r="X17" s="8"/>
      <c r="Y17" s="8"/>
      <c r="Z17" s="8"/>
      <c r="AA17" s="8"/>
      <c r="AB17" s="8"/>
      <c r="AC17" s="8"/>
      <c r="AD17" s="16"/>
      <c r="AE17" s="16"/>
      <c r="AF17" s="3"/>
      <c r="AG17" s="3"/>
      <c r="AH17" s="8"/>
      <c r="AI17" s="8"/>
      <c r="AJ17" s="8"/>
      <c r="AK17" s="3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9"/>
      <c r="AW17" s="9"/>
      <c r="AX17" s="8"/>
      <c r="AY17" s="10"/>
      <c r="AZ17" s="25"/>
      <c r="BA17" s="25"/>
      <c r="BB17" s="10"/>
      <c r="BC17" s="10"/>
      <c r="BD17" s="3"/>
      <c r="BE17" s="3"/>
      <c r="BF17" s="3"/>
      <c r="BG17" s="3"/>
      <c r="BH17" s="3"/>
    </row>
    <row r="18" spans="1:60" s="1" customFormat="1" ht="12.75" x14ac:dyDescent="0.25">
      <c r="A18" s="8"/>
      <c r="B18" s="8"/>
      <c r="C18" s="8"/>
      <c r="D18" s="8"/>
      <c r="E18" s="8"/>
      <c r="F18" s="5" t="str">
        <f t="shared" si="0"/>
        <v xml:space="preserve">  , , PL.: , CH.: </v>
      </c>
      <c r="G18" s="25"/>
      <c r="H18" s="25"/>
      <c r="I18" s="25"/>
      <c r="J18" s="25"/>
      <c r="K18" s="8"/>
      <c r="L18" s="10"/>
      <c r="M18" s="8"/>
      <c r="N18" s="8"/>
      <c r="O18" s="8"/>
      <c r="P18" s="8"/>
      <c r="Q18" s="8"/>
      <c r="R18" s="8"/>
      <c r="S18" s="8"/>
      <c r="T18" s="8"/>
      <c r="U18" s="16"/>
      <c r="V18" s="16"/>
      <c r="W18" s="8"/>
      <c r="X18" s="8"/>
      <c r="Y18" s="8"/>
      <c r="Z18" s="8"/>
      <c r="AA18" s="8"/>
      <c r="AB18" s="8"/>
      <c r="AC18" s="8"/>
      <c r="AD18" s="16"/>
      <c r="AE18" s="16"/>
      <c r="AF18" s="3"/>
      <c r="AG18" s="3"/>
      <c r="AH18" s="8"/>
      <c r="AI18" s="8"/>
      <c r="AJ18" s="8"/>
      <c r="AK18" s="3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9"/>
      <c r="AW18" s="9"/>
      <c r="AX18" s="8"/>
      <c r="AY18" s="10"/>
      <c r="AZ18" s="25"/>
      <c r="BA18" s="25"/>
      <c r="BB18" s="10"/>
      <c r="BC18" s="10"/>
      <c r="BD18" s="3"/>
      <c r="BE18" s="3"/>
      <c r="BF18" s="3"/>
      <c r="BG18" s="3"/>
      <c r="BH18" s="3"/>
    </row>
    <row r="19" spans="1:60" s="1" customFormat="1" ht="12.75" x14ac:dyDescent="0.25">
      <c r="A19" s="8"/>
      <c r="B19" s="8"/>
      <c r="C19" s="8"/>
      <c r="D19" s="8"/>
      <c r="E19" s="8"/>
      <c r="F19" s="5" t="str">
        <f t="shared" si="0"/>
        <v xml:space="preserve">  , , PL.: , CH.: </v>
      </c>
      <c r="G19" s="25"/>
      <c r="H19" s="25"/>
      <c r="I19" s="25"/>
      <c r="J19" s="25"/>
      <c r="K19" s="8"/>
      <c r="L19" s="10"/>
      <c r="M19" s="8"/>
      <c r="N19" s="8"/>
      <c r="O19" s="8"/>
      <c r="P19" s="8"/>
      <c r="Q19" s="8"/>
      <c r="R19" s="8"/>
      <c r="S19" s="8"/>
      <c r="T19" s="8"/>
      <c r="U19" s="16"/>
      <c r="V19" s="16"/>
      <c r="W19" s="8"/>
      <c r="X19" s="8"/>
      <c r="Y19" s="8"/>
      <c r="Z19" s="8"/>
      <c r="AA19" s="8"/>
      <c r="AB19" s="8"/>
      <c r="AC19" s="8"/>
      <c r="AD19" s="16"/>
      <c r="AE19" s="16"/>
      <c r="AF19" s="3"/>
      <c r="AG19" s="3"/>
      <c r="AH19" s="8"/>
      <c r="AI19" s="8"/>
      <c r="AJ19" s="8"/>
      <c r="AK19" s="3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9"/>
      <c r="AW19" s="9"/>
      <c r="AX19" s="8"/>
      <c r="AY19" s="10"/>
      <c r="AZ19" s="25"/>
      <c r="BA19" s="25"/>
      <c r="BB19" s="10"/>
      <c r="BC19" s="10"/>
      <c r="BD19" s="3"/>
      <c r="BE19" s="3"/>
      <c r="BF19" s="3"/>
      <c r="BG19" s="3"/>
      <c r="BH19" s="3"/>
    </row>
    <row r="20" spans="1:60" s="1" customFormat="1" ht="12.75" x14ac:dyDescent="0.25">
      <c r="A20" s="8"/>
      <c r="B20" s="8"/>
      <c r="C20" s="8"/>
      <c r="D20" s="8"/>
      <c r="E20" s="8"/>
      <c r="F20" s="5" t="str">
        <f t="shared" si="0"/>
        <v xml:space="preserve">  , , PL.: , CH.: </v>
      </c>
      <c r="G20" s="25"/>
      <c r="H20" s="25"/>
      <c r="I20" s="25"/>
      <c r="J20" s="25"/>
      <c r="K20" s="8"/>
      <c r="L20" s="10"/>
      <c r="M20" s="8"/>
      <c r="N20" s="8"/>
      <c r="O20" s="8"/>
      <c r="P20" s="8"/>
      <c r="Q20" s="8"/>
      <c r="R20" s="8"/>
      <c r="S20" s="8"/>
      <c r="T20" s="8"/>
      <c r="U20" s="16"/>
      <c r="V20" s="16"/>
      <c r="W20" s="8"/>
      <c r="X20" s="8"/>
      <c r="Y20" s="8"/>
      <c r="Z20" s="8"/>
      <c r="AA20" s="8"/>
      <c r="AB20" s="8"/>
      <c r="AC20" s="8"/>
      <c r="AD20" s="16"/>
      <c r="AE20" s="16"/>
      <c r="AF20" s="3"/>
      <c r="AG20" s="3"/>
      <c r="AH20" s="8"/>
      <c r="AI20" s="8"/>
      <c r="AJ20" s="8"/>
      <c r="AK20" s="3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9"/>
      <c r="AW20" s="9"/>
      <c r="AX20" s="8"/>
      <c r="AY20" s="10"/>
      <c r="AZ20" s="25"/>
      <c r="BA20" s="25"/>
      <c r="BB20" s="10"/>
      <c r="BC20" s="10"/>
      <c r="BD20" s="3"/>
      <c r="BE20" s="3"/>
      <c r="BF20" s="3"/>
      <c r="BG20" s="3"/>
      <c r="BH20" s="3"/>
    </row>
    <row r="21" spans="1:60" s="1" customFormat="1" ht="12.75" x14ac:dyDescent="0.25">
      <c r="A21" s="8"/>
      <c r="B21" s="8"/>
      <c r="C21" s="8"/>
      <c r="D21" s="8"/>
      <c r="E21" s="8"/>
      <c r="F21" s="5" t="str">
        <f t="shared" si="0"/>
        <v xml:space="preserve">  , , PL.: , CH.: </v>
      </c>
      <c r="G21" s="25"/>
      <c r="H21" s="25"/>
      <c r="I21" s="25"/>
      <c r="J21" s="25"/>
      <c r="K21" s="8"/>
      <c r="L21" s="10"/>
      <c r="M21" s="8"/>
      <c r="N21" s="8"/>
      <c r="O21" s="8"/>
      <c r="P21" s="8"/>
      <c r="Q21" s="8"/>
      <c r="R21" s="8"/>
      <c r="S21" s="8"/>
      <c r="T21" s="8"/>
      <c r="U21" s="16"/>
      <c r="V21" s="16"/>
      <c r="W21" s="8"/>
      <c r="X21" s="8"/>
      <c r="Y21" s="8"/>
      <c r="Z21" s="8"/>
      <c r="AA21" s="8"/>
      <c r="AB21" s="8"/>
      <c r="AC21" s="8"/>
      <c r="AD21" s="16"/>
      <c r="AE21" s="16"/>
      <c r="AF21" s="3"/>
      <c r="AG21" s="3"/>
      <c r="AH21" s="8"/>
      <c r="AI21" s="8"/>
      <c r="AJ21" s="8"/>
      <c r="AK21" s="3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9"/>
      <c r="AW21" s="9"/>
      <c r="AX21" s="8"/>
      <c r="AY21" s="10"/>
      <c r="AZ21" s="25"/>
      <c r="BA21" s="25"/>
      <c r="BB21" s="10"/>
      <c r="BC21" s="10"/>
      <c r="BD21" s="3"/>
      <c r="BE21" s="3"/>
      <c r="BF21" s="3"/>
      <c r="BG21" s="3"/>
      <c r="BH21" s="3"/>
    </row>
    <row r="22" spans="1:60" s="1" customFormat="1" ht="12.75" x14ac:dyDescent="0.25">
      <c r="A22" s="8"/>
      <c r="B22" s="8"/>
      <c r="C22" s="8"/>
      <c r="D22" s="8"/>
      <c r="E22" s="8"/>
      <c r="F22" s="5" t="str">
        <f t="shared" si="0"/>
        <v xml:space="preserve">  , , PL.: , CH.: </v>
      </c>
      <c r="G22" s="25"/>
      <c r="H22" s="25"/>
      <c r="I22" s="25"/>
      <c r="J22" s="25"/>
      <c r="K22" s="8"/>
      <c r="L22" s="10"/>
      <c r="M22" s="8"/>
      <c r="N22" s="8"/>
      <c r="O22" s="8"/>
      <c r="P22" s="8"/>
      <c r="Q22" s="8"/>
      <c r="R22" s="8"/>
      <c r="S22" s="8"/>
      <c r="T22" s="8"/>
      <c r="U22" s="16"/>
      <c r="V22" s="16"/>
      <c r="W22" s="8"/>
      <c r="X22" s="8"/>
      <c r="Y22" s="8"/>
      <c r="Z22" s="8"/>
      <c r="AA22" s="8"/>
      <c r="AB22" s="8"/>
      <c r="AC22" s="8"/>
      <c r="AD22" s="16"/>
      <c r="AE22" s="16"/>
      <c r="AF22" s="3"/>
      <c r="AG22" s="3"/>
      <c r="AH22" s="8"/>
      <c r="AI22" s="8"/>
      <c r="AJ22" s="8"/>
      <c r="AK22" s="3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9"/>
      <c r="AW22" s="9"/>
      <c r="AX22" s="8"/>
      <c r="AY22" s="10"/>
      <c r="AZ22" s="25"/>
      <c r="BA22" s="25"/>
      <c r="BB22" s="10"/>
      <c r="BC22" s="10"/>
      <c r="BD22" s="3"/>
      <c r="BE22" s="3"/>
      <c r="BF22" s="3"/>
      <c r="BG22" s="3"/>
      <c r="BH22" s="3"/>
    </row>
    <row r="23" spans="1:60" s="1" customFormat="1" ht="12.75" x14ac:dyDescent="0.25">
      <c r="A23" s="8"/>
      <c r="B23" s="8"/>
      <c r="C23" s="8"/>
      <c r="D23" s="8"/>
      <c r="E23" s="8"/>
      <c r="F23" s="5" t="str">
        <f t="shared" si="0"/>
        <v xml:space="preserve">  , , PL.: , CH.: </v>
      </c>
      <c r="G23" s="25"/>
      <c r="H23" s="25"/>
      <c r="I23" s="25"/>
      <c r="J23" s="25"/>
      <c r="K23" s="8"/>
      <c r="L23" s="10"/>
      <c r="M23" s="8"/>
      <c r="N23" s="8"/>
      <c r="O23" s="8"/>
      <c r="P23" s="8"/>
      <c r="Q23" s="8"/>
      <c r="R23" s="8"/>
      <c r="S23" s="8"/>
      <c r="T23" s="8"/>
      <c r="U23" s="16"/>
      <c r="V23" s="16"/>
      <c r="W23" s="8"/>
      <c r="X23" s="8"/>
      <c r="Y23" s="8"/>
      <c r="Z23" s="8"/>
      <c r="AA23" s="8"/>
      <c r="AB23" s="8"/>
      <c r="AC23" s="8"/>
      <c r="AD23" s="16"/>
      <c r="AE23" s="16"/>
      <c r="AF23" s="3"/>
      <c r="AG23" s="3"/>
      <c r="AH23" s="8"/>
      <c r="AI23" s="8"/>
      <c r="AJ23" s="8"/>
      <c r="AK23" s="3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9"/>
      <c r="AW23" s="9"/>
      <c r="AX23" s="8"/>
      <c r="AY23" s="10"/>
      <c r="AZ23" s="25"/>
      <c r="BA23" s="25"/>
      <c r="BB23" s="10"/>
      <c r="BC23" s="10"/>
      <c r="BD23" s="3"/>
      <c r="BE23" s="3"/>
      <c r="BF23" s="3"/>
      <c r="BG23" s="3"/>
      <c r="BH23" s="3"/>
    </row>
    <row r="24" spans="1:60" s="1" customFormat="1" ht="12.75" x14ac:dyDescent="0.25">
      <c r="A24" s="8"/>
      <c r="B24" s="8"/>
      <c r="C24" s="8"/>
      <c r="D24" s="8"/>
      <c r="E24" s="8"/>
      <c r="F24" s="5" t="str">
        <f t="shared" si="0"/>
        <v xml:space="preserve">  , , PL.: , CH.: </v>
      </c>
      <c r="G24" s="25"/>
      <c r="H24" s="25"/>
      <c r="I24" s="25"/>
      <c r="J24" s="25"/>
      <c r="K24" s="8"/>
      <c r="L24" s="10"/>
      <c r="M24" s="8"/>
      <c r="N24" s="8"/>
      <c r="O24" s="8"/>
      <c r="P24" s="8"/>
      <c r="Q24" s="8"/>
      <c r="R24" s="8"/>
      <c r="S24" s="8"/>
      <c r="T24" s="8"/>
      <c r="U24" s="16"/>
      <c r="V24" s="16"/>
      <c r="W24" s="8"/>
      <c r="X24" s="8"/>
      <c r="Y24" s="8"/>
      <c r="Z24" s="8"/>
      <c r="AA24" s="8"/>
      <c r="AB24" s="8"/>
      <c r="AC24" s="8"/>
      <c r="AD24" s="16"/>
      <c r="AE24" s="16"/>
      <c r="AF24" s="3"/>
      <c r="AG24" s="3"/>
      <c r="AH24" s="8"/>
      <c r="AI24" s="8"/>
      <c r="AJ24" s="8"/>
      <c r="AK24" s="3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9"/>
      <c r="AW24" s="9"/>
      <c r="AX24" s="8"/>
      <c r="AY24" s="10"/>
      <c r="AZ24" s="25"/>
      <c r="BA24" s="25"/>
      <c r="BB24" s="10"/>
      <c r="BC24" s="10"/>
      <c r="BD24" s="3"/>
      <c r="BE24" s="3"/>
      <c r="BF24" s="3"/>
      <c r="BG24" s="3"/>
      <c r="BH24" s="3"/>
    </row>
    <row r="25" spans="1:60" s="1" customFormat="1" ht="12.75" x14ac:dyDescent="0.25">
      <c r="A25" s="8"/>
      <c r="B25" s="8"/>
      <c r="C25" s="8"/>
      <c r="D25" s="8"/>
      <c r="E25" s="8"/>
      <c r="F25" s="5" t="str">
        <f t="shared" si="0"/>
        <v xml:space="preserve">  , , PL.: , CH.: </v>
      </c>
      <c r="G25" s="25"/>
      <c r="H25" s="25"/>
      <c r="I25" s="25"/>
      <c r="J25" s="25"/>
      <c r="K25" s="8"/>
      <c r="L25" s="10"/>
      <c r="M25" s="8"/>
      <c r="N25" s="8"/>
      <c r="O25" s="8"/>
      <c r="P25" s="8"/>
      <c r="Q25" s="8"/>
      <c r="R25" s="8"/>
      <c r="S25" s="8"/>
      <c r="T25" s="8"/>
      <c r="U25" s="16"/>
      <c r="V25" s="16"/>
      <c r="W25" s="8"/>
      <c r="X25" s="8"/>
      <c r="Y25" s="8"/>
      <c r="Z25" s="8"/>
      <c r="AA25" s="8"/>
      <c r="AB25" s="8"/>
      <c r="AC25" s="8"/>
      <c r="AD25" s="16"/>
      <c r="AE25" s="16"/>
      <c r="AF25" s="3"/>
      <c r="AG25" s="3"/>
      <c r="AH25" s="8"/>
      <c r="AI25" s="8"/>
      <c r="AJ25" s="8"/>
      <c r="AK25" s="3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9"/>
      <c r="AW25" s="9"/>
      <c r="AX25" s="8"/>
      <c r="AY25" s="10"/>
      <c r="AZ25" s="25"/>
      <c r="BA25" s="25"/>
      <c r="BB25" s="10"/>
      <c r="BC25" s="10"/>
      <c r="BD25" s="3"/>
      <c r="BE25" s="3"/>
      <c r="BF25" s="3"/>
      <c r="BG25" s="3"/>
      <c r="BH25" s="3"/>
    </row>
    <row r="26" spans="1:60" s="1" customFormat="1" ht="12.75" x14ac:dyDescent="0.25">
      <c r="A26" s="8"/>
      <c r="B26" s="8"/>
      <c r="C26" s="8"/>
      <c r="D26" s="8"/>
      <c r="E26" s="8"/>
      <c r="F26" s="5" t="str">
        <f t="shared" si="0"/>
        <v xml:space="preserve">  , , PL.: , CH.: </v>
      </c>
      <c r="G26" s="25"/>
      <c r="H26" s="25"/>
      <c r="I26" s="25"/>
      <c r="J26" s="25"/>
      <c r="K26" s="8"/>
      <c r="L26" s="10"/>
      <c r="M26" s="8"/>
      <c r="N26" s="8"/>
      <c r="O26" s="8"/>
      <c r="P26" s="8"/>
      <c r="Q26" s="8"/>
      <c r="R26" s="8"/>
      <c r="S26" s="8"/>
      <c r="T26" s="8"/>
      <c r="U26" s="16"/>
      <c r="V26" s="16"/>
      <c r="W26" s="8"/>
      <c r="X26" s="8"/>
      <c r="Y26" s="8"/>
      <c r="Z26" s="8"/>
      <c r="AA26" s="8"/>
      <c r="AB26" s="8"/>
      <c r="AC26" s="8"/>
      <c r="AD26" s="16"/>
      <c r="AE26" s="16"/>
      <c r="AF26" s="3"/>
      <c r="AG26" s="3"/>
      <c r="AH26" s="8"/>
      <c r="AI26" s="8"/>
      <c r="AJ26" s="8"/>
      <c r="AK26" s="3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9"/>
      <c r="AW26" s="9"/>
      <c r="AX26" s="8"/>
      <c r="AY26" s="10"/>
      <c r="AZ26" s="25"/>
      <c r="BA26" s="25"/>
      <c r="BB26" s="10"/>
      <c r="BC26" s="10"/>
      <c r="BD26" s="3"/>
      <c r="BE26" s="3"/>
      <c r="BF26" s="3"/>
      <c r="BG26" s="3"/>
      <c r="BH26" s="3"/>
    </row>
    <row r="27" spans="1:60" s="1" customFormat="1" ht="12.75" x14ac:dyDescent="0.25">
      <c r="A27" s="8"/>
      <c r="B27" s="8"/>
      <c r="C27" s="8"/>
      <c r="D27" s="8"/>
      <c r="E27" s="8"/>
      <c r="F27" s="5" t="str">
        <f t="shared" si="0"/>
        <v xml:space="preserve">  , , PL.: , CH.: </v>
      </c>
      <c r="G27" s="25"/>
      <c r="H27" s="25"/>
      <c r="I27" s="25"/>
      <c r="J27" s="25"/>
      <c r="K27" s="8"/>
      <c r="L27" s="10"/>
      <c r="M27" s="8"/>
      <c r="N27" s="8"/>
      <c r="O27" s="8"/>
      <c r="P27" s="8"/>
      <c r="Q27" s="8"/>
      <c r="R27" s="8"/>
      <c r="S27" s="8"/>
      <c r="T27" s="8"/>
      <c r="U27" s="16"/>
      <c r="V27" s="16"/>
      <c r="W27" s="8"/>
      <c r="X27" s="8"/>
      <c r="Y27" s="8"/>
      <c r="Z27" s="8"/>
      <c r="AA27" s="8"/>
      <c r="AB27" s="8"/>
      <c r="AC27" s="8"/>
      <c r="AD27" s="16"/>
      <c r="AE27" s="16"/>
      <c r="AF27" s="3"/>
      <c r="AG27" s="3"/>
      <c r="AH27" s="8"/>
      <c r="AI27" s="8"/>
      <c r="AJ27" s="8"/>
      <c r="AK27" s="3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9"/>
      <c r="AW27" s="9"/>
      <c r="AX27" s="8"/>
      <c r="AY27" s="10"/>
      <c r="AZ27" s="25"/>
      <c r="BA27" s="25"/>
      <c r="BB27" s="10"/>
      <c r="BC27" s="10"/>
      <c r="BD27" s="3"/>
      <c r="BE27" s="3"/>
      <c r="BF27" s="3"/>
      <c r="BG27" s="3"/>
      <c r="BH27" s="3"/>
    </row>
    <row r="28" spans="1:60" s="1" customFormat="1" ht="12.75" x14ac:dyDescent="0.25">
      <c r="A28" s="8"/>
      <c r="B28" s="8"/>
      <c r="C28" s="8"/>
      <c r="D28" s="8"/>
      <c r="E28" s="8"/>
      <c r="F28" s="5" t="str">
        <f t="shared" si="0"/>
        <v xml:space="preserve">  , , PL.: , CH.: </v>
      </c>
      <c r="G28" s="25"/>
      <c r="H28" s="25"/>
      <c r="I28" s="25"/>
      <c r="J28" s="25"/>
      <c r="K28" s="8"/>
      <c r="L28" s="10"/>
      <c r="M28" s="8"/>
      <c r="N28" s="8"/>
      <c r="O28" s="8"/>
      <c r="P28" s="8"/>
      <c r="Q28" s="8"/>
      <c r="R28" s="8"/>
      <c r="S28" s="8"/>
      <c r="T28" s="8"/>
      <c r="U28" s="16"/>
      <c r="V28" s="16"/>
      <c r="W28" s="8"/>
      <c r="X28" s="8"/>
      <c r="Y28" s="8"/>
      <c r="Z28" s="8"/>
      <c r="AA28" s="8"/>
      <c r="AB28" s="8"/>
      <c r="AC28" s="8"/>
      <c r="AD28" s="16"/>
      <c r="AE28" s="16"/>
      <c r="AF28" s="3"/>
      <c r="AG28" s="3"/>
      <c r="AH28" s="8"/>
      <c r="AI28" s="8"/>
      <c r="AJ28" s="8"/>
      <c r="AK28" s="3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9"/>
      <c r="AW28" s="9"/>
      <c r="AX28" s="8"/>
      <c r="AY28" s="10"/>
      <c r="AZ28" s="25"/>
      <c r="BA28" s="25"/>
      <c r="BB28" s="10"/>
      <c r="BC28" s="10"/>
      <c r="BD28" s="3"/>
      <c r="BE28" s="3"/>
      <c r="BF28" s="3"/>
      <c r="BG28" s="3"/>
      <c r="BH28" s="3"/>
    </row>
    <row r="29" spans="1:60" s="1" customFormat="1" ht="12.75" x14ac:dyDescent="0.25">
      <c r="A29" s="8"/>
      <c r="B29" s="8"/>
      <c r="C29" s="8"/>
      <c r="D29" s="8"/>
      <c r="E29" s="8"/>
      <c r="F29" s="5" t="str">
        <f t="shared" si="0"/>
        <v xml:space="preserve">  , , PL.: , CH.: </v>
      </c>
      <c r="G29" s="25"/>
      <c r="H29" s="25"/>
      <c r="I29" s="25"/>
      <c r="J29" s="25"/>
      <c r="K29" s="8"/>
      <c r="L29" s="10"/>
      <c r="M29" s="8"/>
      <c r="N29" s="8"/>
      <c r="O29" s="8"/>
      <c r="P29" s="8"/>
      <c r="Q29" s="8"/>
      <c r="R29" s="8"/>
      <c r="S29" s="8"/>
      <c r="T29" s="8"/>
      <c r="U29" s="16"/>
      <c r="V29" s="16"/>
      <c r="W29" s="8"/>
      <c r="X29" s="8"/>
      <c r="Y29" s="8"/>
      <c r="Z29" s="8"/>
      <c r="AA29" s="8"/>
      <c r="AB29" s="8"/>
      <c r="AC29" s="8"/>
      <c r="AD29" s="16"/>
      <c r="AE29" s="16"/>
      <c r="AF29" s="3"/>
      <c r="AG29" s="3"/>
      <c r="AH29" s="8"/>
      <c r="AI29" s="8"/>
      <c r="AJ29" s="8"/>
      <c r="AK29" s="3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9"/>
      <c r="AW29" s="9"/>
      <c r="AX29" s="8"/>
      <c r="AY29" s="10"/>
      <c r="AZ29" s="25"/>
      <c r="BA29" s="25"/>
      <c r="BB29" s="10"/>
      <c r="BC29" s="10"/>
      <c r="BD29" s="3"/>
      <c r="BE29" s="3"/>
      <c r="BF29" s="3"/>
      <c r="BG29" s="3"/>
      <c r="BH29" s="3"/>
    </row>
    <row r="30" spans="1:60" s="1" customFormat="1" ht="12.75" x14ac:dyDescent="0.25">
      <c r="A30" s="8"/>
      <c r="B30" s="8"/>
      <c r="C30" s="8"/>
      <c r="D30" s="8"/>
      <c r="E30" s="8"/>
      <c r="F30" s="5" t="str">
        <f t="shared" si="0"/>
        <v xml:space="preserve">  , , PL.: , CH.: </v>
      </c>
      <c r="G30" s="25"/>
      <c r="H30" s="25"/>
      <c r="I30" s="25"/>
      <c r="J30" s="25"/>
      <c r="K30" s="8"/>
      <c r="L30" s="10"/>
      <c r="M30" s="8"/>
      <c r="N30" s="8"/>
      <c r="O30" s="8"/>
      <c r="P30" s="8"/>
      <c r="Q30" s="8"/>
      <c r="R30" s="8"/>
      <c r="S30" s="8"/>
      <c r="T30" s="8"/>
      <c r="U30" s="16"/>
      <c r="V30" s="16"/>
      <c r="W30" s="8"/>
      <c r="X30" s="8"/>
      <c r="Y30" s="8"/>
      <c r="Z30" s="8"/>
      <c r="AA30" s="8"/>
      <c r="AB30" s="8"/>
      <c r="AC30" s="8"/>
      <c r="AD30" s="16"/>
      <c r="AE30" s="16"/>
      <c r="AF30" s="3"/>
      <c r="AG30" s="3"/>
      <c r="AH30" s="8"/>
      <c r="AI30" s="8"/>
      <c r="AJ30" s="8"/>
      <c r="AK30" s="3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9"/>
      <c r="AW30" s="9"/>
      <c r="AX30" s="8"/>
      <c r="AY30" s="10"/>
      <c r="AZ30" s="25"/>
      <c r="BA30" s="25"/>
      <c r="BB30" s="10"/>
      <c r="BC30" s="10"/>
      <c r="BD30" s="3"/>
      <c r="BE30" s="3"/>
      <c r="BF30" s="3"/>
      <c r="BG30" s="3"/>
      <c r="BH30" s="3"/>
    </row>
    <row r="31" spans="1:60" s="1" customFormat="1" ht="12.75" x14ac:dyDescent="0.25">
      <c r="A31" s="8"/>
      <c r="B31" s="8"/>
      <c r="C31" s="8"/>
      <c r="D31" s="8"/>
      <c r="E31" s="8"/>
      <c r="F31" s="5" t="str">
        <f t="shared" si="0"/>
        <v xml:space="preserve">  , , PL.: , CH.: </v>
      </c>
      <c r="G31" s="25"/>
      <c r="H31" s="25"/>
      <c r="I31" s="25"/>
      <c r="J31" s="25"/>
      <c r="K31" s="8"/>
      <c r="L31" s="10"/>
      <c r="M31" s="8"/>
      <c r="N31" s="8"/>
      <c r="O31" s="8"/>
      <c r="P31" s="8"/>
      <c r="Q31" s="8"/>
      <c r="R31" s="8"/>
      <c r="S31" s="8"/>
      <c r="T31" s="8"/>
      <c r="U31" s="16"/>
      <c r="V31" s="16"/>
      <c r="W31" s="8"/>
      <c r="X31" s="8"/>
      <c r="Y31" s="8"/>
      <c r="Z31" s="8"/>
      <c r="AA31" s="8"/>
      <c r="AB31" s="8"/>
      <c r="AC31" s="8"/>
      <c r="AD31" s="16"/>
      <c r="AE31" s="16"/>
      <c r="AF31" s="3"/>
      <c r="AG31" s="3"/>
      <c r="AH31" s="8"/>
      <c r="AI31" s="8"/>
      <c r="AJ31" s="8"/>
      <c r="AK31" s="3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9"/>
      <c r="AW31" s="9"/>
      <c r="AX31" s="8"/>
      <c r="AY31" s="10"/>
      <c r="AZ31" s="25"/>
      <c r="BA31" s="25"/>
      <c r="BB31" s="10"/>
      <c r="BC31" s="10"/>
      <c r="BD31" s="3"/>
      <c r="BE31" s="3"/>
      <c r="BF31" s="3"/>
      <c r="BG31" s="3"/>
      <c r="BH31" s="3"/>
    </row>
    <row r="32" spans="1:60" s="1" customFormat="1" ht="12.75" x14ac:dyDescent="0.25">
      <c r="A32" s="8"/>
      <c r="B32" s="8"/>
      <c r="C32" s="8"/>
      <c r="D32" s="8"/>
      <c r="E32" s="8"/>
      <c r="F32" s="5" t="str">
        <f t="shared" si="0"/>
        <v xml:space="preserve">  , , PL.: , CH.: </v>
      </c>
      <c r="G32" s="25"/>
      <c r="H32" s="25"/>
      <c r="I32" s="25"/>
      <c r="J32" s="25"/>
      <c r="K32" s="8"/>
      <c r="L32" s="10"/>
      <c r="M32" s="8"/>
      <c r="N32" s="8"/>
      <c r="O32" s="8"/>
      <c r="P32" s="8"/>
      <c r="Q32" s="8"/>
      <c r="R32" s="8"/>
      <c r="S32" s="8"/>
      <c r="T32" s="8"/>
      <c r="U32" s="16"/>
      <c r="V32" s="16"/>
      <c r="W32" s="8"/>
      <c r="X32" s="8"/>
      <c r="Y32" s="8"/>
      <c r="Z32" s="8"/>
      <c r="AA32" s="8"/>
      <c r="AB32" s="8"/>
      <c r="AC32" s="8"/>
      <c r="AD32" s="16"/>
      <c r="AE32" s="16"/>
      <c r="AF32" s="3"/>
      <c r="AG32" s="3"/>
      <c r="AH32" s="8"/>
      <c r="AI32" s="8"/>
      <c r="AJ32" s="8"/>
      <c r="AK32" s="3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9"/>
      <c r="AW32" s="9"/>
      <c r="AX32" s="8"/>
      <c r="AY32" s="10"/>
      <c r="AZ32" s="25"/>
      <c r="BA32" s="25"/>
      <c r="BB32" s="10"/>
      <c r="BC32" s="10"/>
      <c r="BD32" s="3"/>
      <c r="BE32" s="3"/>
      <c r="BF32" s="3"/>
      <c r="BG32" s="3"/>
      <c r="BH32" s="3"/>
    </row>
    <row r="33" spans="1:60" s="1" customFormat="1" ht="12.75" x14ac:dyDescent="0.25">
      <c r="A33" s="8"/>
      <c r="B33" s="8"/>
      <c r="C33" s="8"/>
      <c r="D33" s="8"/>
      <c r="E33" s="8"/>
      <c r="F33" s="5" t="str">
        <f t="shared" si="0"/>
        <v xml:space="preserve">  , , PL.: , CH.: </v>
      </c>
      <c r="G33" s="25"/>
      <c r="H33" s="25"/>
      <c r="I33" s="25"/>
      <c r="J33" s="25"/>
      <c r="K33" s="8"/>
      <c r="L33" s="10"/>
      <c r="M33" s="8"/>
      <c r="N33" s="8"/>
      <c r="O33" s="8"/>
      <c r="P33" s="8"/>
      <c r="Q33" s="8"/>
      <c r="R33" s="8"/>
      <c r="S33" s="8"/>
      <c r="T33" s="8"/>
      <c r="U33" s="16"/>
      <c r="V33" s="16"/>
      <c r="W33" s="8"/>
      <c r="X33" s="8"/>
      <c r="Y33" s="8"/>
      <c r="Z33" s="8"/>
      <c r="AA33" s="8"/>
      <c r="AB33" s="8"/>
      <c r="AC33" s="8"/>
      <c r="AD33" s="16"/>
      <c r="AE33" s="16"/>
      <c r="AF33" s="3"/>
      <c r="AG33" s="3"/>
      <c r="AH33" s="8"/>
      <c r="AI33" s="8"/>
      <c r="AJ33" s="8"/>
      <c r="AK33" s="3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9"/>
      <c r="AW33" s="9"/>
      <c r="AX33" s="8"/>
      <c r="AY33" s="10"/>
      <c r="AZ33" s="25"/>
      <c r="BA33" s="25"/>
      <c r="BB33" s="10"/>
      <c r="BC33" s="10"/>
      <c r="BD33" s="3"/>
      <c r="BE33" s="3"/>
      <c r="BF33" s="3"/>
      <c r="BG33" s="3"/>
      <c r="BH33" s="3"/>
    </row>
    <row r="34" spans="1:60" s="1" customFormat="1" ht="12.75" x14ac:dyDescent="0.25">
      <c r="A34" s="8"/>
      <c r="B34" s="8"/>
      <c r="C34" s="8"/>
      <c r="D34" s="8"/>
      <c r="E34" s="8"/>
      <c r="F34" s="5" t="str">
        <f t="shared" si="0"/>
        <v xml:space="preserve">  , , PL.: , CH.: </v>
      </c>
      <c r="G34" s="25"/>
      <c r="H34" s="25"/>
      <c r="I34" s="25"/>
      <c r="J34" s="25"/>
      <c r="K34" s="8"/>
      <c r="L34" s="10"/>
      <c r="M34" s="8"/>
      <c r="N34" s="8"/>
      <c r="O34" s="8"/>
      <c r="P34" s="8"/>
      <c r="Q34" s="8"/>
      <c r="R34" s="8"/>
      <c r="S34" s="8"/>
      <c r="T34" s="8"/>
      <c r="U34" s="16"/>
      <c r="V34" s="16"/>
      <c r="W34" s="8"/>
      <c r="X34" s="8"/>
      <c r="Y34" s="8"/>
      <c r="Z34" s="8"/>
      <c r="AA34" s="8"/>
      <c r="AB34" s="8"/>
      <c r="AC34" s="8"/>
      <c r="AD34" s="16"/>
      <c r="AE34" s="16"/>
      <c r="AF34" s="3"/>
      <c r="AG34" s="3"/>
      <c r="AH34" s="8"/>
      <c r="AI34" s="8"/>
      <c r="AJ34" s="8"/>
      <c r="AK34" s="3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9"/>
      <c r="AW34" s="9"/>
      <c r="AX34" s="8"/>
      <c r="AY34" s="10"/>
      <c r="AZ34" s="25"/>
      <c r="BA34" s="25"/>
      <c r="BB34" s="10"/>
      <c r="BC34" s="10"/>
      <c r="BD34" s="3"/>
      <c r="BE34" s="3"/>
      <c r="BF34" s="3"/>
      <c r="BG34" s="3"/>
      <c r="BH34" s="3"/>
    </row>
    <row r="35" spans="1:60" s="1" customFormat="1" ht="12.75" x14ac:dyDescent="0.25">
      <c r="A35" s="8"/>
      <c r="B35" s="8"/>
      <c r="C35" s="8"/>
      <c r="D35" s="8"/>
      <c r="E35" s="8"/>
      <c r="F35" s="5" t="str">
        <f t="shared" ref="F35:F66" si="1">AC35&amp;" "&amp;Q35&amp;" "&amp; R35&amp;", "&amp;S35&amp;", PL.: "&amp;T35&amp;", CH.: "&amp;TRIM(U35)
&amp;IF(E35="",""," (Ref.: "&amp;E35&amp;")")</f>
        <v xml:space="preserve">  , , PL.: , CH.: </v>
      </c>
      <c r="G35" s="25"/>
      <c r="H35" s="25"/>
      <c r="I35" s="25"/>
      <c r="J35" s="25"/>
      <c r="K35" s="8"/>
      <c r="L35" s="10"/>
      <c r="M35" s="8"/>
      <c r="N35" s="8"/>
      <c r="O35" s="8"/>
      <c r="P35" s="8"/>
      <c r="Q35" s="8"/>
      <c r="R35" s="8"/>
      <c r="S35" s="8"/>
      <c r="T35" s="8"/>
      <c r="U35" s="16"/>
      <c r="V35" s="16"/>
      <c r="W35" s="8"/>
      <c r="X35" s="8"/>
      <c r="Y35" s="8"/>
      <c r="Z35" s="8"/>
      <c r="AA35" s="8"/>
      <c r="AB35" s="8"/>
      <c r="AC35" s="8"/>
      <c r="AD35" s="16"/>
      <c r="AE35" s="16"/>
      <c r="AF35" s="3"/>
      <c r="AG35" s="3"/>
      <c r="AH35" s="8"/>
      <c r="AI35" s="8"/>
      <c r="AJ35" s="8"/>
      <c r="AK35" s="3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9"/>
      <c r="AW35" s="9"/>
      <c r="AX35" s="8"/>
      <c r="AY35" s="10"/>
      <c r="AZ35" s="25"/>
      <c r="BA35" s="25"/>
      <c r="BB35" s="10"/>
      <c r="BC35" s="10"/>
      <c r="BD35" s="3"/>
      <c r="BE35" s="3"/>
      <c r="BF35" s="3"/>
      <c r="BG35" s="3"/>
      <c r="BH35" s="3"/>
    </row>
    <row r="36" spans="1:60" s="1" customFormat="1" ht="12.75" x14ac:dyDescent="0.25">
      <c r="A36" s="8"/>
      <c r="B36" s="8"/>
      <c r="C36" s="8"/>
      <c r="D36" s="8"/>
      <c r="E36" s="8"/>
      <c r="F36" s="5" t="str">
        <f t="shared" si="1"/>
        <v xml:space="preserve">  , , PL.: , CH.: </v>
      </c>
      <c r="G36" s="25"/>
      <c r="H36" s="25"/>
      <c r="I36" s="25"/>
      <c r="J36" s="25"/>
      <c r="K36" s="8"/>
      <c r="L36" s="10"/>
      <c r="M36" s="8"/>
      <c r="N36" s="8"/>
      <c r="O36" s="8"/>
      <c r="P36" s="8"/>
      <c r="Q36" s="8"/>
      <c r="R36" s="8"/>
      <c r="S36" s="8"/>
      <c r="T36" s="8"/>
      <c r="U36" s="16"/>
      <c r="V36" s="16"/>
      <c r="W36" s="8"/>
      <c r="X36" s="8"/>
      <c r="Y36" s="8"/>
      <c r="Z36" s="8"/>
      <c r="AA36" s="8"/>
      <c r="AB36" s="8"/>
      <c r="AC36" s="8"/>
      <c r="AD36" s="16"/>
      <c r="AE36" s="16"/>
      <c r="AF36" s="3"/>
      <c r="AG36" s="3"/>
      <c r="AH36" s="8"/>
      <c r="AI36" s="8"/>
      <c r="AJ36" s="8"/>
      <c r="AK36" s="3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9"/>
      <c r="AW36" s="9"/>
      <c r="AX36" s="8"/>
      <c r="AY36" s="10"/>
      <c r="AZ36" s="25"/>
      <c r="BA36" s="25"/>
      <c r="BB36" s="10"/>
      <c r="BC36" s="10"/>
      <c r="BD36" s="3"/>
      <c r="BE36" s="3"/>
      <c r="BF36" s="3"/>
      <c r="BG36" s="3"/>
      <c r="BH36" s="3"/>
    </row>
    <row r="37" spans="1:60" s="1" customFormat="1" ht="12.75" x14ac:dyDescent="0.25">
      <c r="A37" s="8"/>
      <c r="B37" s="8"/>
      <c r="C37" s="8"/>
      <c r="D37" s="8"/>
      <c r="E37" s="8"/>
      <c r="F37" s="5" t="str">
        <f t="shared" si="1"/>
        <v xml:space="preserve">  , , PL.: , CH.: </v>
      </c>
      <c r="G37" s="25"/>
      <c r="H37" s="25"/>
      <c r="I37" s="25"/>
      <c r="J37" s="25"/>
      <c r="K37" s="8"/>
      <c r="L37" s="10"/>
      <c r="M37" s="8"/>
      <c r="N37" s="8"/>
      <c r="O37" s="8"/>
      <c r="P37" s="8"/>
      <c r="Q37" s="8"/>
      <c r="R37" s="8"/>
      <c r="S37" s="8"/>
      <c r="T37" s="8"/>
      <c r="U37" s="16"/>
      <c r="V37" s="16"/>
      <c r="W37" s="8"/>
      <c r="X37" s="8"/>
      <c r="Y37" s="8"/>
      <c r="Z37" s="8"/>
      <c r="AA37" s="8"/>
      <c r="AB37" s="8"/>
      <c r="AC37" s="8"/>
      <c r="AD37" s="16"/>
      <c r="AE37" s="16"/>
      <c r="AF37" s="3"/>
      <c r="AG37" s="3"/>
      <c r="AH37" s="8"/>
      <c r="AI37" s="8"/>
      <c r="AJ37" s="8"/>
      <c r="AK37" s="3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9"/>
      <c r="AW37" s="9"/>
      <c r="AX37" s="8"/>
      <c r="AY37" s="10"/>
      <c r="AZ37" s="25"/>
      <c r="BA37" s="25"/>
      <c r="BB37" s="10"/>
      <c r="BC37" s="10"/>
      <c r="BD37" s="3"/>
      <c r="BE37" s="3"/>
      <c r="BF37" s="3"/>
      <c r="BG37" s="3"/>
      <c r="BH37" s="3"/>
    </row>
    <row r="38" spans="1:60" s="1" customFormat="1" ht="12.75" x14ac:dyDescent="0.25">
      <c r="A38" s="8"/>
      <c r="B38" s="8"/>
      <c r="C38" s="8"/>
      <c r="D38" s="8"/>
      <c r="E38" s="8"/>
      <c r="F38" s="5" t="str">
        <f t="shared" si="1"/>
        <v xml:space="preserve">  , , PL.: , CH.: </v>
      </c>
      <c r="G38" s="25"/>
      <c r="H38" s="25"/>
      <c r="I38" s="25"/>
      <c r="J38" s="25"/>
      <c r="K38" s="8"/>
      <c r="L38" s="10"/>
      <c r="M38" s="8"/>
      <c r="N38" s="8"/>
      <c r="O38" s="8"/>
      <c r="P38" s="8"/>
      <c r="Q38" s="8"/>
      <c r="R38" s="8"/>
      <c r="S38" s="8"/>
      <c r="T38" s="8"/>
      <c r="U38" s="16"/>
      <c r="V38" s="16"/>
      <c r="W38" s="8"/>
      <c r="X38" s="8"/>
      <c r="Y38" s="8"/>
      <c r="Z38" s="8"/>
      <c r="AA38" s="8"/>
      <c r="AB38" s="8"/>
      <c r="AC38" s="8"/>
      <c r="AD38" s="16"/>
      <c r="AE38" s="16"/>
      <c r="AF38" s="3"/>
      <c r="AG38" s="3"/>
      <c r="AH38" s="8"/>
      <c r="AI38" s="8"/>
      <c r="AJ38" s="8"/>
      <c r="AK38" s="3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9"/>
      <c r="AW38" s="9"/>
      <c r="AX38" s="8"/>
      <c r="AY38" s="10"/>
      <c r="AZ38" s="25"/>
      <c r="BA38" s="25"/>
      <c r="BB38" s="10"/>
      <c r="BC38" s="10"/>
      <c r="BD38" s="3"/>
      <c r="BE38" s="3"/>
      <c r="BF38" s="3"/>
      <c r="BG38" s="3"/>
      <c r="BH38" s="3"/>
    </row>
    <row r="39" spans="1:60" s="1" customFormat="1" ht="12.75" x14ac:dyDescent="0.25">
      <c r="A39" s="8"/>
      <c r="B39" s="8"/>
      <c r="C39" s="8"/>
      <c r="D39" s="8"/>
      <c r="E39" s="8"/>
      <c r="F39" s="5" t="str">
        <f t="shared" si="1"/>
        <v xml:space="preserve">  , , PL.: , CH.: </v>
      </c>
      <c r="G39" s="25"/>
      <c r="H39" s="25"/>
      <c r="I39" s="25"/>
      <c r="J39" s="25"/>
      <c r="K39" s="8"/>
      <c r="L39" s="10"/>
      <c r="M39" s="8"/>
      <c r="N39" s="8"/>
      <c r="O39" s="8"/>
      <c r="P39" s="8"/>
      <c r="Q39" s="8"/>
      <c r="R39" s="8"/>
      <c r="S39" s="8"/>
      <c r="T39" s="8"/>
      <c r="U39" s="16"/>
      <c r="V39" s="16"/>
      <c r="W39" s="8"/>
      <c r="X39" s="8"/>
      <c r="Y39" s="8"/>
      <c r="Z39" s="8"/>
      <c r="AA39" s="8"/>
      <c r="AB39" s="8"/>
      <c r="AC39" s="8"/>
      <c r="AD39" s="16"/>
      <c r="AE39" s="16"/>
      <c r="AF39" s="3"/>
      <c r="AG39" s="3"/>
      <c r="AH39" s="8"/>
      <c r="AI39" s="8"/>
      <c r="AJ39" s="8"/>
      <c r="AK39" s="3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9"/>
      <c r="AW39" s="9"/>
      <c r="AX39" s="8"/>
      <c r="AY39" s="10"/>
      <c r="AZ39" s="25"/>
      <c r="BA39" s="25"/>
      <c r="BB39" s="10"/>
      <c r="BC39" s="10"/>
      <c r="BD39" s="3"/>
      <c r="BE39" s="3"/>
      <c r="BF39" s="3"/>
      <c r="BG39" s="3"/>
      <c r="BH39" s="3"/>
    </row>
    <row r="40" spans="1:60" s="1" customFormat="1" ht="12.75" x14ac:dyDescent="0.25">
      <c r="A40" s="8"/>
      <c r="B40" s="8"/>
      <c r="C40" s="8"/>
      <c r="D40" s="8"/>
      <c r="E40" s="8"/>
      <c r="F40" s="5" t="str">
        <f t="shared" si="1"/>
        <v xml:space="preserve">  , , PL.: , CH.: </v>
      </c>
      <c r="G40" s="25"/>
      <c r="H40" s="25"/>
      <c r="I40" s="25"/>
      <c r="J40" s="25"/>
      <c r="K40" s="8"/>
      <c r="L40" s="10"/>
      <c r="M40" s="8"/>
      <c r="N40" s="8"/>
      <c r="O40" s="8"/>
      <c r="P40" s="8"/>
      <c r="Q40" s="8"/>
      <c r="R40" s="8"/>
      <c r="S40" s="8"/>
      <c r="T40" s="8"/>
      <c r="U40" s="16"/>
      <c r="V40" s="16"/>
      <c r="W40" s="8"/>
      <c r="X40" s="8"/>
      <c r="Y40" s="8"/>
      <c r="Z40" s="8"/>
      <c r="AA40" s="8"/>
      <c r="AB40" s="8"/>
      <c r="AC40" s="8"/>
      <c r="AD40" s="16"/>
      <c r="AE40" s="16"/>
      <c r="AF40" s="3"/>
      <c r="AG40" s="3"/>
      <c r="AH40" s="8"/>
      <c r="AI40" s="8"/>
      <c r="AJ40" s="8"/>
      <c r="AK40" s="3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9"/>
      <c r="AW40" s="9"/>
      <c r="AX40" s="8"/>
      <c r="AY40" s="10"/>
      <c r="AZ40" s="25"/>
      <c r="BA40" s="25"/>
      <c r="BB40" s="10"/>
      <c r="BC40" s="10"/>
      <c r="BD40" s="3"/>
      <c r="BE40" s="3"/>
      <c r="BF40" s="3"/>
      <c r="BG40" s="3"/>
      <c r="BH40" s="3"/>
    </row>
    <row r="41" spans="1:60" s="1" customFormat="1" ht="12.75" x14ac:dyDescent="0.25">
      <c r="A41" s="8"/>
      <c r="B41" s="8"/>
      <c r="C41" s="8"/>
      <c r="D41" s="8"/>
      <c r="E41" s="8"/>
      <c r="F41" s="5" t="str">
        <f t="shared" si="1"/>
        <v xml:space="preserve">  , , PL.: , CH.: </v>
      </c>
      <c r="G41" s="25"/>
      <c r="H41" s="25"/>
      <c r="I41" s="25"/>
      <c r="J41" s="25"/>
      <c r="K41" s="8"/>
      <c r="L41" s="10"/>
      <c r="M41" s="8"/>
      <c r="N41" s="8"/>
      <c r="O41" s="8"/>
      <c r="P41" s="8"/>
      <c r="Q41" s="8"/>
      <c r="R41" s="8"/>
      <c r="S41" s="8"/>
      <c r="T41" s="8"/>
      <c r="U41" s="16"/>
      <c r="V41" s="16"/>
      <c r="W41" s="8"/>
      <c r="X41" s="8"/>
      <c r="Y41" s="8"/>
      <c r="Z41" s="8"/>
      <c r="AA41" s="8"/>
      <c r="AB41" s="8"/>
      <c r="AC41" s="8"/>
      <c r="AD41" s="16"/>
      <c r="AE41" s="16"/>
      <c r="AF41" s="3"/>
      <c r="AG41" s="3"/>
      <c r="AH41" s="8"/>
      <c r="AI41" s="8"/>
      <c r="AJ41" s="8"/>
      <c r="AK41" s="3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9"/>
      <c r="AW41" s="9"/>
      <c r="AX41" s="8"/>
      <c r="AY41" s="10"/>
      <c r="AZ41" s="25"/>
      <c r="BA41" s="25"/>
      <c r="BB41" s="10"/>
      <c r="BC41" s="10"/>
      <c r="BD41" s="3"/>
      <c r="BE41" s="3"/>
      <c r="BF41" s="3"/>
      <c r="BG41" s="3"/>
      <c r="BH41" s="3"/>
    </row>
    <row r="42" spans="1:60" s="1" customFormat="1" ht="12.75" x14ac:dyDescent="0.25">
      <c r="A42" s="8"/>
      <c r="B42" s="8"/>
      <c r="C42" s="8"/>
      <c r="D42" s="8"/>
      <c r="E42" s="8"/>
      <c r="F42" s="5" t="str">
        <f t="shared" si="1"/>
        <v xml:space="preserve">  , , PL.: , CH.: </v>
      </c>
      <c r="G42" s="25"/>
      <c r="H42" s="25"/>
      <c r="I42" s="25"/>
      <c r="J42" s="25"/>
      <c r="K42" s="8"/>
      <c r="L42" s="10"/>
      <c r="M42" s="8"/>
      <c r="N42" s="8"/>
      <c r="O42" s="8"/>
      <c r="P42" s="8"/>
      <c r="Q42" s="8"/>
      <c r="R42" s="8"/>
      <c r="S42" s="8"/>
      <c r="T42" s="8"/>
      <c r="U42" s="16"/>
      <c r="V42" s="16"/>
      <c r="W42" s="8"/>
      <c r="X42" s="8"/>
      <c r="Y42" s="8"/>
      <c r="Z42" s="8"/>
      <c r="AA42" s="8"/>
      <c r="AB42" s="8"/>
      <c r="AC42" s="8"/>
      <c r="AD42" s="16"/>
      <c r="AE42" s="16"/>
      <c r="AF42" s="3"/>
      <c r="AG42" s="3"/>
      <c r="AH42" s="8"/>
      <c r="AI42" s="8"/>
      <c r="AJ42" s="8"/>
      <c r="AK42" s="3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9"/>
      <c r="AW42" s="9"/>
      <c r="AX42" s="8"/>
      <c r="AY42" s="10"/>
      <c r="AZ42" s="25"/>
      <c r="BA42" s="25"/>
      <c r="BB42" s="10"/>
      <c r="BC42" s="10"/>
      <c r="BD42" s="3"/>
      <c r="BE42" s="3"/>
      <c r="BF42" s="3"/>
      <c r="BG42" s="3"/>
      <c r="BH42" s="3"/>
    </row>
    <row r="43" spans="1:60" s="1" customFormat="1" ht="12.75" x14ac:dyDescent="0.25">
      <c r="A43" s="8"/>
      <c r="B43" s="8"/>
      <c r="C43" s="8"/>
      <c r="D43" s="8"/>
      <c r="E43" s="8"/>
      <c r="F43" s="5" t="str">
        <f t="shared" si="1"/>
        <v xml:space="preserve">  , , PL.: , CH.: </v>
      </c>
      <c r="G43" s="25"/>
      <c r="H43" s="25"/>
      <c r="I43" s="25"/>
      <c r="J43" s="25"/>
      <c r="K43" s="8"/>
      <c r="L43" s="10"/>
      <c r="M43" s="8"/>
      <c r="N43" s="8"/>
      <c r="O43" s="8"/>
      <c r="P43" s="8"/>
      <c r="Q43" s="8"/>
      <c r="R43" s="8"/>
      <c r="S43" s="8"/>
      <c r="T43" s="8"/>
      <c r="U43" s="16"/>
      <c r="V43" s="16"/>
      <c r="W43" s="8"/>
      <c r="X43" s="8"/>
      <c r="Y43" s="8"/>
      <c r="Z43" s="8"/>
      <c r="AA43" s="8"/>
      <c r="AB43" s="8"/>
      <c r="AC43" s="8"/>
      <c r="AD43" s="16"/>
      <c r="AE43" s="16"/>
      <c r="AF43" s="3"/>
      <c r="AG43" s="3"/>
      <c r="AH43" s="8"/>
      <c r="AI43" s="8"/>
      <c r="AJ43" s="8"/>
      <c r="AK43" s="3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9"/>
      <c r="AW43" s="9"/>
      <c r="AX43" s="8"/>
      <c r="AY43" s="10"/>
      <c r="AZ43" s="25"/>
      <c r="BA43" s="25"/>
      <c r="BB43" s="10"/>
      <c r="BC43" s="10"/>
      <c r="BD43" s="3"/>
      <c r="BE43" s="3"/>
      <c r="BF43" s="3"/>
      <c r="BG43" s="3"/>
      <c r="BH43" s="3"/>
    </row>
    <row r="44" spans="1:60" s="1" customFormat="1" ht="12.75" x14ac:dyDescent="0.25">
      <c r="A44" s="8"/>
      <c r="B44" s="8"/>
      <c r="C44" s="8"/>
      <c r="D44" s="8"/>
      <c r="E44" s="8"/>
      <c r="F44" s="5" t="str">
        <f t="shared" si="1"/>
        <v xml:space="preserve">  , , PL.: , CH.: </v>
      </c>
      <c r="G44" s="25"/>
      <c r="H44" s="25"/>
      <c r="I44" s="25"/>
      <c r="J44" s="25"/>
      <c r="K44" s="8"/>
      <c r="L44" s="10"/>
      <c r="M44" s="8"/>
      <c r="N44" s="8"/>
      <c r="O44" s="8"/>
      <c r="P44" s="8"/>
      <c r="Q44" s="8"/>
      <c r="R44" s="8"/>
      <c r="S44" s="8"/>
      <c r="T44" s="8"/>
      <c r="U44" s="16"/>
      <c r="V44" s="16"/>
      <c r="W44" s="8"/>
      <c r="X44" s="8"/>
      <c r="Y44" s="8"/>
      <c r="Z44" s="8"/>
      <c r="AA44" s="8"/>
      <c r="AB44" s="8"/>
      <c r="AC44" s="8"/>
      <c r="AD44" s="16"/>
      <c r="AE44" s="16"/>
      <c r="AF44" s="3"/>
      <c r="AG44" s="3"/>
      <c r="AH44" s="8"/>
      <c r="AI44" s="8"/>
      <c r="AJ44" s="8"/>
      <c r="AK44" s="3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9"/>
      <c r="AW44" s="9"/>
      <c r="AX44" s="8"/>
      <c r="AY44" s="10"/>
      <c r="AZ44" s="25"/>
      <c r="BA44" s="25"/>
      <c r="BB44" s="10"/>
      <c r="BC44" s="10"/>
      <c r="BD44" s="3"/>
      <c r="BE44" s="3"/>
      <c r="BF44" s="3"/>
      <c r="BG44" s="3"/>
      <c r="BH44" s="3"/>
    </row>
    <row r="45" spans="1:60" s="1" customFormat="1" ht="12.75" x14ac:dyDescent="0.25">
      <c r="A45" s="8"/>
      <c r="B45" s="8"/>
      <c r="C45" s="8"/>
      <c r="D45" s="8"/>
      <c r="E45" s="8"/>
      <c r="F45" s="5" t="str">
        <f t="shared" si="1"/>
        <v xml:space="preserve">  , , PL.: , CH.: </v>
      </c>
      <c r="G45" s="25"/>
      <c r="H45" s="25"/>
      <c r="I45" s="25"/>
      <c r="J45" s="25"/>
      <c r="K45" s="8"/>
      <c r="L45" s="10"/>
      <c r="M45" s="8"/>
      <c r="N45" s="8"/>
      <c r="O45" s="8"/>
      <c r="P45" s="8"/>
      <c r="Q45" s="8"/>
      <c r="R45" s="8"/>
      <c r="S45" s="8"/>
      <c r="T45" s="8"/>
      <c r="U45" s="16"/>
      <c r="V45" s="16"/>
      <c r="W45" s="8"/>
      <c r="X45" s="8"/>
      <c r="Y45" s="8"/>
      <c r="Z45" s="8"/>
      <c r="AA45" s="8"/>
      <c r="AB45" s="8"/>
      <c r="AC45" s="8"/>
      <c r="AD45" s="16"/>
      <c r="AE45" s="16"/>
      <c r="AF45" s="3"/>
      <c r="AG45" s="3"/>
      <c r="AH45" s="8"/>
      <c r="AI45" s="8"/>
      <c r="AJ45" s="8"/>
      <c r="AK45" s="3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9"/>
      <c r="AW45" s="9"/>
      <c r="AX45" s="8"/>
      <c r="AY45" s="10"/>
      <c r="AZ45" s="25"/>
      <c r="BA45" s="25"/>
      <c r="BB45" s="10"/>
      <c r="BC45" s="10"/>
      <c r="BD45" s="3"/>
      <c r="BE45" s="3"/>
      <c r="BF45" s="3"/>
      <c r="BG45" s="3"/>
      <c r="BH45" s="3"/>
    </row>
    <row r="46" spans="1:60" s="1" customFormat="1" ht="12.75" x14ac:dyDescent="0.25">
      <c r="A46" s="8"/>
      <c r="B46" s="8"/>
      <c r="C46" s="8"/>
      <c r="D46" s="8"/>
      <c r="E46" s="8"/>
      <c r="F46" s="5" t="str">
        <f t="shared" si="1"/>
        <v xml:space="preserve">  , , PL.: , CH.: </v>
      </c>
      <c r="G46" s="25"/>
      <c r="H46" s="25"/>
      <c r="I46" s="25"/>
      <c r="J46" s="25"/>
      <c r="K46" s="8"/>
      <c r="L46" s="10"/>
      <c r="M46" s="8"/>
      <c r="N46" s="8"/>
      <c r="O46" s="8"/>
      <c r="P46" s="8"/>
      <c r="Q46" s="8"/>
      <c r="R46" s="8"/>
      <c r="S46" s="8"/>
      <c r="T46" s="8"/>
      <c r="U46" s="16"/>
      <c r="V46" s="16"/>
      <c r="W46" s="8"/>
      <c r="X46" s="8"/>
      <c r="Y46" s="8"/>
      <c r="Z46" s="8"/>
      <c r="AA46" s="8"/>
      <c r="AB46" s="8"/>
      <c r="AC46" s="8"/>
      <c r="AD46" s="16"/>
      <c r="AE46" s="16"/>
      <c r="AF46" s="3"/>
      <c r="AG46" s="3"/>
      <c r="AH46" s="8"/>
      <c r="AI46" s="8"/>
      <c r="AJ46" s="8"/>
      <c r="AK46" s="3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9"/>
      <c r="AW46" s="9"/>
      <c r="AX46" s="8"/>
      <c r="AY46" s="10"/>
      <c r="AZ46" s="25"/>
      <c r="BA46" s="25"/>
      <c r="BB46" s="10"/>
      <c r="BC46" s="10"/>
      <c r="BD46" s="3"/>
      <c r="BE46" s="3"/>
      <c r="BF46" s="3"/>
      <c r="BG46" s="3"/>
      <c r="BH46" s="3"/>
    </row>
    <row r="47" spans="1:60" s="1" customFormat="1" ht="12.75" x14ac:dyDescent="0.25">
      <c r="A47" s="8"/>
      <c r="B47" s="8"/>
      <c r="C47" s="8"/>
      <c r="D47" s="8"/>
      <c r="E47" s="8"/>
      <c r="F47" s="5" t="str">
        <f t="shared" si="1"/>
        <v xml:space="preserve">  , , PL.: , CH.: </v>
      </c>
      <c r="G47" s="25"/>
      <c r="H47" s="25"/>
      <c r="I47" s="25"/>
      <c r="J47" s="25"/>
      <c r="K47" s="8"/>
      <c r="L47" s="10"/>
      <c r="M47" s="8"/>
      <c r="N47" s="8"/>
      <c r="O47" s="8"/>
      <c r="P47" s="8"/>
      <c r="Q47" s="8"/>
      <c r="R47" s="8"/>
      <c r="S47" s="8"/>
      <c r="T47" s="8"/>
      <c r="U47" s="16"/>
      <c r="V47" s="16"/>
      <c r="W47" s="8"/>
      <c r="X47" s="8"/>
      <c r="Y47" s="8"/>
      <c r="Z47" s="8"/>
      <c r="AA47" s="8"/>
      <c r="AB47" s="8"/>
      <c r="AC47" s="8"/>
      <c r="AD47" s="16"/>
      <c r="AE47" s="16"/>
      <c r="AF47" s="3"/>
      <c r="AG47" s="3"/>
      <c r="AH47" s="8"/>
      <c r="AI47" s="8"/>
      <c r="AJ47" s="8"/>
      <c r="AK47" s="3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9"/>
      <c r="AW47" s="9"/>
      <c r="AX47" s="8"/>
      <c r="AY47" s="10"/>
      <c r="AZ47" s="25"/>
      <c r="BA47" s="25"/>
      <c r="BB47" s="10"/>
      <c r="BC47" s="10"/>
      <c r="BD47" s="3"/>
      <c r="BE47" s="3"/>
      <c r="BF47" s="3"/>
      <c r="BG47" s="3"/>
      <c r="BH47" s="3"/>
    </row>
    <row r="48" spans="1:60" s="1" customFormat="1" ht="12.75" x14ac:dyDescent="0.25">
      <c r="A48" s="8"/>
      <c r="B48" s="8"/>
      <c r="C48" s="8"/>
      <c r="D48" s="8"/>
      <c r="E48" s="8"/>
      <c r="F48" s="5" t="str">
        <f t="shared" si="1"/>
        <v xml:space="preserve">  , , PL.: , CH.: </v>
      </c>
      <c r="G48" s="25"/>
      <c r="H48" s="25"/>
      <c r="I48" s="25"/>
      <c r="J48" s="25"/>
      <c r="K48" s="8"/>
      <c r="L48" s="10"/>
      <c r="M48" s="8"/>
      <c r="N48" s="8"/>
      <c r="O48" s="8"/>
      <c r="P48" s="8"/>
      <c r="Q48" s="8"/>
      <c r="R48" s="8"/>
      <c r="S48" s="8"/>
      <c r="T48" s="8"/>
      <c r="U48" s="16"/>
      <c r="V48" s="16"/>
      <c r="W48" s="8"/>
      <c r="X48" s="8"/>
      <c r="Y48" s="8"/>
      <c r="Z48" s="8"/>
      <c r="AA48" s="8"/>
      <c r="AB48" s="8"/>
      <c r="AC48" s="8"/>
      <c r="AD48" s="16"/>
      <c r="AE48" s="16"/>
      <c r="AF48" s="3"/>
      <c r="AG48" s="3"/>
      <c r="AH48" s="8"/>
      <c r="AI48" s="8"/>
      <c r="AJ48" s="8"/>
      <c r="AK48" s="3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9"/>
      <c r="AW48" s="9"/>
      <c r="AX48" s="8"/>
      <c r="AY48" s="10"/>
      <c r="AZ48" s="25"/>
      <c r="BA48" s="25"/>
      <c r="BB48" s="10"/>
      <c r="BC48" s="10"/>
      <c r="BD48" s="3"/>
      <c r="BE48" s="3"/>
      <c r="BF48" s="3"/>
      <c r="BG48" s="3"/>
      <c r="BH48" s="3"/>
    </row>
    <row r="49" spans="1:60" s="1" customFormat="1" ht="12.75" x14ac:dyDescent="0.25">
      <c r="A49" s="8"/>
      <c r="B49" s="8"/>
      <c r="C49" s="8"/>
      <c r="D49" s="8"/>
      <c r="E49" s="8"/>
      <c r="F49" s="5" t="str">
        <f t="shared" si="1"/>
        <v xml:space="preserve">  , , PL.: , CH.: </v>
      </c>
      <c r="G49" s="25"/>
      <c r="H49" s="25"/>
      <c r="I49" s="25"/>
      <c r="J49" s="25"/>
      <c r="K49" s="8"/>
      <c r="L49" s="10"/>
      <c r="M49" s="8"/>
      <c r="N49" s="8"/>
      <c r="O49" s="8"/>
      <c r="P49" s="8"/>
      <c r="Q49" s="8"/>
      <c r="R49" s="8"/>
      <c r="S49" s="8"/>
      <c r="T49" s="8"/>
      <c r="U49" s="16"/>
      <c r="V49" s="16"/>
      <c r="W49" s="8"/>
      <c r="X49" s="8"/>
      <c r="Y49" s="8"/>
      <c r="Z49" s="8"/>
      <c r="AA49" s="8"/>
      <c r="AB49" s="8"/>
      <c r="AC49" s="8"/>
      <c r="AD49" s="16"/>
      <c r="AE49" s="16"/>
      <c r="AF49" s="3"/>
      <c r="AG49" s="3"/>
      <c r="AH49" s="8"/>
      <c r="AI49" s="8"/>
      <c r="AJ49" s="8"/>
      <c r="AK49" s="3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9"/>
      <c r="AW49" s="9"/>
      <c r="AX49" s="8"/>
      <c r="AY49" s="10"/>
      <c r="AZ49" s="25"/>
      <c r="BA49" s="25"/>
      <c r="BB49" s="10"/>
      <c r="BC49" s="10"/>
      <c r="BD49" s="3"/>
      <c r="BE49" s="3"/>
      <c r="BF49" s="3"/>
      <c r="BG49" s="3"/>
      <c r="BH49" s="3"/>
    </row>
    <row r="50" spans="1:60" s="1" customFormat="1" ht="12.75" x14ac:dyDescent="0.25">
      <c r="A50" s="8"/>
      <c r="B50" s="8"/>
      <c r="C50" s="8"/>
      <c r="D50" s="8"/>
      <c r="E50" s="8"/>
      <c r="F50" s="5" t="str">
        <f t="shared" si="1"/>
        <v xml:space="preserve">  , , PL.: , CH.: </v>
      </c>
      <c r="G50" s="25"/>
      <c r="H50" s="25"/>
      <c r="I50" s="25"/>
      <c r="J50" s="25"/>
      <c r="K50" s="8"/>
      <c r="L50" s="10"/>
      <c r="M50" s="8"/>
      <c r="N50" s="8"/>
      <c r="O50" s="8"/>
      <c r="P50" s="8"/>
      <c r="Q50" s="8"/>
      <c r="R50" s="8"/>
      <c r="S50" s="8"/>
      <c r="T50" s="8"/>
      <c r="U50" s="16"/>
      <c r="V50" s="16"/>
      <c r="W50" s="8"/>
      <c r="X50" s="8"/>
      <c r="Y50" s="8"/>
      <c r="Z50" s="8"/>
      <c r="AA50" s="8"/>
      <c r="AB50" s="8"/>
      <c r="AC50" s="8"/>
      <c r="AD50" s="16"/>
      <c r="AE50" s="16"/>
      <c r="AF50" s="3"/>
      <c r="AG50" s="3"/>
      <c r="AH50" s="8"/>
      <c r="AI50" s="8"/>
      <c r="AJ50" s="8"/>
      <c r="AK50" s="3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9"/>
      <c r="AW50" s="9"/>
      <c r="AX50" s="8"/>
      <c r="AY50" s="10"/>
      <c r="AZ50" s="25"/>
      <c r="BA50" s="25"/>
      <c r="BB50" s="10"/>
      <c r="BC50" s="10"/>
      <c r="BD50" s="3"/>
      <c r="BE50" s="3"/>
      <c r="BF50" s="3"/>
      <c r="BG50" s="3"/>
      <c r="BH50" s="3"/>
    </row>
    <row r="51" spans="1:60" s="1" customFormat="1" ht="12.75" x14ac:dyDescent="0.25">
      <c r="A51" s="8"/>
      <c r="B51" s="8"/>
      <c r="C51" s="8"/>
      <c r="D51" s="8"/>
      <c r="E51" s="8"/>
      <c r="F51" s="5" t="str">
        <f t="shared" si="1"/>
        <v xml:space="preserve">  , , PL.: , CH.: </v>
      </c>
      <c r="G51" s="25"/>
      <c r="H51" s="25"/>
      <c r="I51" s="25"/>
      <c r="J51" s="25"/>
      <c r="K51" s="8"/>
      <c r="L51" s="10"/>
      <c r="M51" s="8"/>
      <c r="N51" s="8"/>
      <c r="O51" s="8"/>
      <c r="P51" s="8"/>
      <c r="Q51" s="8"/>
      <c r="R51" s="8"/>
      <c r="S51" s="8"/>
      <c r="T51" s="8"/>
      <c r="U51" s="16"/>
      <c r="V51" s="16"/>
      <c r="W51" s="8"/>
      <c r="X51" s="8"/>
      <c r="Y51" s="8"/>
      <c r="Z51" s="8"/>
      <c r="AA51" s="8"/>
      <c r="AB51" s="8"/>
      <c r="AC51" s="8"/>
      <c r="AD51" s="16"/>
      <c r="AE51" s="16"/>
      <c r="AF51" s="3"/>
      <c r="AG51" s="3"/>
      <c r="AH51" s="8"/>
      <c r="AI51" s="8"/>
      <c r="AJ51" s="8"/>
      <c r="AK51" s="3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9"/>
      <c r="AW51" s="9"/>
      <c r="AX51" s="8"/>
      <c r="AY51" s="10"/>
      <c r="AZ51" s="25"/>
      <c r="BA51" s="25"/>
      <c r="BB51" s="10"/>
      <c r="BC51" s="10"/>
      <c r="BD51" s="3"/>
      <c r="BE51" s="3"/>
      <c r="BF51" s="3"/>
      <c r="BG51" s="3"/>
      <c r="BH51" s="3"/>
    </row>
    <row r="52" spans="1:60" s="1" customFormat="1" ht="12.75" x14ac:dyDescent="0.25">
      <c r="A52" s="8"/>
      <c r="B52" s="8"/>
      <c r="C52" s="8"/>
      <c r="D52" s="8"/>
      <c r="E52" s="8"/>
      <c r="F52" s="5" t="str">
        <f t="shared" si="1"/>
        <v xml:space="preserve">  , , PL.: , CH.: </v>
      </c>
      <c r="G52" s="25"/>
      <c r="H52" s="25"/>
      <c r="I52" s="25"/>
      <c r="J52" s="25"/>
      <c r="K52" s="8"/>
      <c r="L52" s="10"/>
      <c r="M52" s="8"/>
      <c r="N52" s="8"/>
      <c r="O52" s="8"/>
      <c r="P52" s="8"/>
      <c r="Q52" s="8"/>
      <c r="R52" s="8"/>
      <c r="S52" s="8"/>
      <c r="T52" s="8"/>
      <c r="U52" s="16"/>
      <c r="V52" s="16"/>
      <c r="W52" s="8"/>
      <c r="X52" s="8"/>
      <c r="Y52" s="8"/>
      <c r="Z52" s="8"/>
      <c r="AA52" s="8"/>
      <c r="AB52" s="8"/>
      <c r="AC52" s="8"/>
      <c r="AD52" s="16"/>
      <c r="AE52" s="16"/>
      <c r="AF52" s="3"/>
      <c r="AG52" s="3"/>
      <c r="AH52" s="8"/>
      <c r="AI52" s="8"/>
      <c r="AJ52" s="8"/>
      <c r="AK52" s="3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9"/>
      <c r="AW52" s="9"/>
      <c r="AX52" s="8"/>
      <c r="AY52" s="10"/>
      <c r="AZ52" s="25"/>
      <c r="BA52" s="25"/>
      <c r="BB52" s="10"/>
      <c r="BC52" s="10"/>
      <c r="BD52" s="3"/>
      <c r="BE52" s="3"/>
      <c r="BF52" s="3"/>
      <c r="BG52" s="3"/>
      <c r="BH52" s="3"/>
    </row>
    <row r="53" spans="1:60" s="1" customFormat="1" ht="12.75" x14ac:dyDescent="0.25">
      <c r="A53" s="8"/>
      <c r="B53" s="8"/>
      <c r="C53" s="8"/>
      <c r="D53" s="8"/>
      <c r="E53" s="8"/>
      <c r="F53" s="5" t="str">
        <f t="shared" si="1"/>
        <v xml:space="preserve">  , , PL.: , CH.: </v>
      </c>
      <c r="G53" s="25"/>
      <c r="H53" s="25"/>
      <c r="I53" s="25"/>
      <c r="J53" s="25"/>
      <c r="K53" s="8"/>
      <c r="L53" s="10"/>
      <c r="M53" s="8"/>
      <c r="N53" s="8"/>
      <c r="O53" s="8"/>
      <c r="P53" s="8"/>
      <c r="Q53" s="8"/>
      <c r="R53" s="8"/>
      <c r="S53" s="8"/>
      <c r="T53" s="8"/>
      <c r="U53" s="16"/>
      <c r="V53" s="16"/>
      <c r="W53" s="8"/>
      <c r="X53" s="8"/>
      <c r="Y53" s="8"/>
      <c r="Z53" s="8"/>
      <c r="AA53" s="8"/>
      <c r="AB53" s="8"/>
      <c r="AC53" s="8"/>
      <c r="AD53" s="16"/>
      <c r="AE53" s="16"/>
      <c r="AF53" s="3"/>
      <c r="AG53" s="3"/>
      <c r="AH53" s="8"/>
      <c r="AI53" s="8"/>
      <c r="AJ53" s="8"/>
      <c r="AK53" s="3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9"/>
      <c r="AW53" s="9"/>
      <c r="AX53" s="8"/>
      <c r="AY53" s="10"/>
      <c r="AZ53" s="25"/>
      <c r="BA53" s="25"/>
      <c r="BB53" s="10"/>
      <c r="BC53" s="10"/>
      <c r="BD53" s="3"/>
      <c r="BE53" s="3"/>
      <c r="BF53" s="3"/>
      <c r="BG53" s="3"/>
      <c r="BH53" s="3"/>
    </row>
    <row r="54" spans="1:60" s="1" customFormat="1" ht="12.75" x14ac:dyDescent="0.25">
      <c r="A54" s="8"/>
      <c r="B54" s="8"/>
      <c r="C54" s="8"/>
      <c r="D54" s="8"/>
      <c r="E54" s="8"/>
      <c r="F54" s="5" t="str">
        <f t="shared" si="1"/>
        <v xml:space="preserve">  , , PL.: , CH.: </v>
      </c>
      <c r="G54" s="25"/>
      <c r="H54" s="25"/>
      <c r="I54" s="25"/>
      <c r="J54" s="25"/>
      <c r="K54" s="8"/>
      <c r="L54" s="10"/>
      <c r="M54" s="8"/>
      <c r="N54" s="8"/>
      <c r="O54" s="8"/>
      <c r="P54" s="8"/>
      <c r="Q54" s="8"/>
      <c r="R54" s="8"/>
      <c r="S54" s="8"/>
      <c r="T54" s="8"/>
      <c r="U54" s="16"/>
      <c r="V54" s="16"/>
      <c r="W54" s="8"/>
      <c r="X54" s="8"/>
      <c r="Y54" s="8"/>
      <c r="Z54" s="8"/>
      <c r="AA54" s="8"/>
      <c r="AB54" s="8"/>
      <c r="AC54" s="8"/>
      <c r="AD54" s="16"/>
      <c r="AE54" s="16"/>
      <c r="AF54" s="3"/>
      <c r="AG54" s="3"/>
      <c r="AH54" s="8"/>
      <c r="AI54" s="8"/>
      <c r="AJ54" s="8"/>
      <c r="AK54" s="3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9"/>
      <c r="AW54" s="9"/>
      <c r="AX54" s="8"/>
      <c r="AY54" s="10"/>
      <c r="AZ54" s="25"/>
      <c r="BA54" s="25"/>
      <c r="BB54" s="10"/>
      <c r="BC54" s="10"/>
      <c r="BD54" s="3"/>
      <c r="BE54" s="3"/>
      <c r="BF54" s="3"/>
      <c r="BG54" s="3"/>
      <c r="BH54" s="3"/>
    </row>
    <row r="55" spans="1:60" s="1" customFormat="1" ht="12.75" x14ac:dyDescent="0.25">
      <c r="A55" s="8"/>
      <c r="B55" s="8"/>
      <c r="C55" s="8"/>
      <c r="D55" s="8"/>
      <c r="E55" s="8"/>
      <c r="F55" s="5" t="str">
        <f t="shared" si="1"/>
        <v xml:space="preserve">  , , PL.: , CH.: </v>
      </c>
      <c r="G55" s="25"/>
      <c r="H55" s="25"/>
      <c r="I55" s="25"/>
      <c r="J55" s="25"/>
      <c r="K55" s="8"/>
      <c r="L55" s="10"/>
      <c r="M55" s="8"/>
      <c r="N55" s="8"/>
      <c r="O55" s="8"/>
      <c r="P55" s="8"/>
      <c r="Q55" s="8"/>
      <c r="R55" s="8"/>
      <c r="S55" s="8"/>
      <c r="T55" s="8"/>
      <c r="U55" s="16"/>
      <c r="V55" s="16"/>
      <c r="W55" s="8"/>
      <c r="X55" s="8"/>
      <c r="Y55" s="8"/>
      <c r="Z55" s="8"/>
      <c r="AA55" s="8"/>
      <c r="AB55" s="8"/>
      <c r="AC55" s="8"/>
      <c r="AD55" s="16"/>
      <c r="AE55" s="16"/>
      <c r="AF55" s="3"/>
      <c r="AG55" s="3"/>
      <c r="AH55" s="8"/>
      <c r="AI55" s="8"/>
      <c r="AJ55" s="8"/>
      <c r="AK55" s="3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9"/>
      <c r="AW55" s="9"/>
      <c r="AX55" s="8"/>
      <c r="AY55" s="10"/>
      <c r="AZ55" s="25"/>
      <c r="BA55" s="25"/>
      <c r="BB55" s="10"/>
      <c r="BC55" s="10"/>
      <c r="BD55" s="3"/>
      <c r="BE55" s="3"/>
      <c r="BF55" s="3"/>
      <c r="BG55" s="3"/>
      <c r="BH55" s="3"/>
    </row>
    <row r="56" spans="1:60" s="1" customFormat="1" ht="12.75" x14ac:dyDescent="0.25">
      <c r="A56" s="8"/>
      <c r="B56" s="8"/>
      <c r="C56" s="8"/>
      <c r="D56" s="8"/>
      <c r="E56" s="8"/>
      <c r="F56" s="5" t="str">
        <f t="shared" si="1"/>
        <v xml:space="preserve">  , , PL.: , CH.: </v>
      </c>
      <c r="G56" s="25"/>
      <c r="H56" s="25"/>
      <c r="I56" s="25"/>
      <c r="J56" s="25"/>
      <c r="K56" s="8"/>
      <c r="L56" s="10"/>
      <c r="M56" s="8"/>
      <c r="N56" s="8"/>
      <c r="O56" s="8"/>
      <c r="P56" s="8"/>
      <c r="Q56" s="8"/>
      <c r="R56" s="8"/>
      <c r="S56" s="8"/>
      <c r="T56" s="8"/>
      <c r="U56" s="16"/>
      <c r="V56" s="16"/>
      <c r="W56" s="8"/>
      <c r="X56" s="8"/>
      <c r="Y56" s="8"/>
      <c r="Z56" s="8"/>
      <c r="AA56" s="8"/>
      <c r="AB56" s="8"/>
      <c r="AC56" s="8"/>
      <c r="AD56" s="16"/>
      <c r="AE56" s="16"/>
      <c r="AF56" s="3"/>
      <c r="AG56" s="3"/>
      <c r="AH56" s="8"/>
      <c r="AI56" s="8"/>
      <c r="AJ56" s="8"/>
      <c r="AK56" s="3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9"/>
      <c r="AW56" s="9"/>
      <c r="AX56" s="8"/>
      <c r="AY56" s="10"/>
      <c r="AZ56" s="25"/>
      <c r="BA56" s="25"/>
      <c r="BB56" s="10"/>
      <c r="BC56" s="10"/>
      <c r="BD56" s="3"/>
      <c r="BE56" s="3"/>
      <c r="BF56" s="3"/>
      <c r="BG56" s="3"/>
      <c r="BH56" s="3"/>
    </row>
    <row r="57" spans="1:60" s="1" customFormat="1" ht="12.75" x14ac:dyDescent="0.25">
      <c r="A57" s="8"/>
      <c r="B57" s="8"/>
      <c r="C57" s="8"/>
      <c r="D57" s="8"/>
      <c r="E57" s="8"/>
      <c r="F57" s="5" t="str">
        <f t="shared" si="1"/>
        <v xml:space="preserve">  , , PL.: , CH.: </v>
      </c>
      <c r="G57" s="25"/>
      <c r="H57" s="25"/>
      <c r="I57" s="25"/>
      <c r="J57" s="25"/>
      <c r="K57" s="8"/>
      <c r="L57" s="10"/>
      <c r="M57" s="8"/>
      <c r="N57" s="8"/>
      <c r="O57" s="8"/>
      <c r="P57" s="8"/>
      <c r="Q57" s="8"/>
      <c r="R57" s="8"/>
      <c r="S57" s="8"/>
      <c r="T57" s="8"/>
      <c r="U57" s="16"/>
      <c r="V57" s="16"/>
      <c r="W57" s="8"/>
      <c r="X57" s="8"/>
      <c r="Y57" s="8"/>
      <c r="Z57" s="8"/>
      <c r="AA57" s="8"/>
      <c r="AB57" s="8"/>
      <c r="AC57" s="8"/>
      <c r="AD57" s="16"/>
      <c r="AE57" s="16"/>
      <c r="AF57" s="3"/>
      <c r="AG57" s="3"/>
      <c r="AH57" s="8"/>
      <c r="AI57" s="8"/>
      <c r="AJ57" s="8"/>
      <c r="AK57" s="3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9"/>
      <c r="AW57" s="9"/>
      <c r="AX57" s="8"/>
      <c r="AY57" s="10"/>
      <c r="AZ57" s="25"/>
      <c r="BA57" s="25"/>
      <c r="BB57" s="10"/>
      <c r="BC57" s="10"/>
      <c r="BD57" s="3"/>
      <c r="BE57" s="3"/>
      <c r="BF57" s="3"/>
      <c r="BG57" s="3"/>
      <c r="BH57" s="3"/>
    </row>
    <row r="58" spans="1:60" s="1" customFormat="1" ht="12.75" x14ac:dyDescent="0.25">
      <c r="A58" s="8"/>
      <c r="B58" s="8"/>
      <c r="C58" s="8"/>
      <c r="D58" s="8"/>
      <c r="E58" s="8"/>
      <c r="F58" s="5" t="str">
        <f t="shared" si="1"/>
        <v xml:space="preserve">  , , PL.: , CH.: </v>
      </c>
      <c r="G58" s="25"/>
      <c r="H58" s="25"/>
      <c r="I58" s="25"/>
      <c r="J58" s="25"/>
      <c r="K58" s="8"/>
      <c r="L58" s="10"/>
      <c r="M58" s="8"/>
      <c r="N58" s="8"/>
      <c r="O58" s="8"/>
      <c r="P58" s="8"/>
      <c r="Q58" s="8"/>
      <c r="R58" s="8"/>
      <c r="S58" s="8"/>
      <c r="T58" s="8"/>
      <c r="U58" s="16"/>
      <c r="V58" s="16"/>
      <c r="W58" s="8"/>
      <c r="X58" s="8"/>
      <c r="Y58" s="8"/>
      <c r="Z58" s="8"/>
      <c r="AA58" s="8"/>
      <c r="AB58" s="8"/>
      <c r="AC58" s="8"/>
      <c r="AD58" s="16"/>
      <c r="AE58" s="16"/>
      <c r="AF58" s="3"/>
      <c r="AG58" s="3"/>
      <c r="AH58" s="8"/>
      <c r="AI58" s="8"/>
      <c r="AJ58" s="8"/>
      <c r="AK58" s="3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9"/>
      <c r="AW58" s="9"/>
      <c r="AX58" s="8"/>
      <c r="AY58" s="10"/>
      <c r="AZ58" s="25"/>
      <c r="BA58" s="25"/>
      <c r="BB58" s="10"/>
      <c r="BC58" s="10"/>
      <c r="BD58" s="3"/>
      <c r="BE58" s="3"/>
      <c r="BF58" s="3"/>
      <c r="BG58" s="3"/>
      <c r="BH58" s="3"/>
    </row>
    <row r="59" spans="1:60" s="1" customFormat="1" ht="12.75" x14ac:dyDescent="0.25">
      <c r="A59" s="8"/>
      <c r="B59" s="8"/>
      <c r="C59" s="8"/>
      <c r="D59" s="8"/>
      <c r="E59" s="8"/>
      <c r="F59" s="5" t="str">
        <f t="shared" si="1"/>
        <v xml:space="preserve">  , , PL.: , CH.: </v>
      </c>
      <c r="G59" s="25"/>
      <c r="H59" s="25"/>
      <c r="I59" s="25"/>
      <c r="J59" s="25"/>
      <c r="K59" s="8"/>
      <c r="L59" s="10"/>
      <c r="M59" s="8"/>
      <c r="N59" s="8"/>
      <c r="O59" s="8"/>
      <c r="P59" s="8"/>
      <c r="Q59" s="8"/>
      <c r="R59" s="8"/>
      <c r="S59" s="8"/>
      <c r="T59" s="8"/>
      <c r="U59" s="16"/>
      <c r="V59" s="16"/>
      <c r="W59" s="8"/>
      <c r="X59" s="8"/>
      <c r="Y59" s="8"/>
      <c r="Z59" s="8"/>
      <c r="AA59" s="8"/>
      <c r="AB59" s="8"/>
      <c r="AC59" s="8"/>
      <c r="AD59" s="16"/>
      <c r="AE59" s="16"/>
      <c r="AF59" s="3"/>
      <c r="AG59" s="3"/>
      <c r="AH59" s="8"/>
      <c r="AI59" s="8"/>
      <c r="AJ59" s="8"/>
      <c r="AK59" s="3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9"/>
      <c r="AW59" s="9"/>
      <c r="AX59" s="8"/>
      <c r="AY59" s="10"/>
      <c r="AZ59" s="25"/>
      <c r="BA59" s="25"/>
      <c r="BB59" s="10"/>
      <c r="BC59" s="10"/>
      <c r="BD59" s="3"/>
      <c r="BE59" s="3"/>
      <c r="BF59" s="3"/>
      <c r="BG59" s="3"/>
      <c r="BH59" s="3"/>
    </row>
    <row r="60" spans="1:60" s="1" customFormat="1" ht="12.75" x14ac:dyDescent="0.25">
      <c r="A60" s="8"/>
      <c r="B60" s="8"/>
      <c r="C60" s="8"/>
      <c r="D60" s="8"/>
      <c r="E60" s="8"/>
      <c r="F60" s="5" t="str">
        <f t="shared" si="1"/>
        <v xml:space="preserve">  , , PL.: , CH.: </v>
      </c>
      <c r="G60" s="25"/>
      <c r="H60" s="25"/>
      <c r="I60" s="25"/>
      <c r="J60" s="25"/>
      <c r="K60" s="8"/>
      <c r="L60" s="10"/>
      <c r="M60" s="8"/>
      <c r="N60" s="8"/>
      <c r="O60" s="8"/>
      <c r="P60" s="8"/>
      <c r="Q60" s="8"/>
      <c r="R60" s="8"/>
      <c r="S60" s="8"/>
      <c r="T60" s="8"/>
      <c r="U60" s="16"/>
      <c r="V60" s="16"/>
      <c r="W60" s="8"/>
      <c r="X60" s="8"/>
      <c r="Y60" s="8"/>
      <c r="Z60" s="8"/>
      <c r="AA60" s="8"/>
      <c r="AB60" s="8"/>
      <c r="AC60" s="8"/>
      <c r="AD60" s="16"/>
      <c r="AE60" s="16"/>
      <c r="AF60" s="3"/>
      <c r="AG60" s="3"/>
      <c r="AH60" s="8"/>
      <c r="AI60" s="8"/>
      <c r="AJ60" s="8"/>
      <c r="AK60" s="3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9"/>
      <c r="AW60" s="9"/>
      <c r="AX60" s="8"/>
      <c r="AY60" s="10"/>
      <c r="AZ60" s="25"/>
      <c r="BA60" s="25"/>
      <c r="BB60" s="10"/>
      <c r="BC60" s="10"/>
      <c r="BD60" s="3"/>
      <c r="BE60" s="3"/>
      <c r="BF60" s="3"/>
      <c r="BG60" s="3"/>
      <c r="BH60" s="3"/>
    </row>
    <row r="61" spans="1:60" s="1" customFormat="1" ht="12.75" x14ac:dyDescent="0.25">
      <c r="A61" s="8"/>
      <c r="B61" s="8"/>
      <c r="C61" s="8"/>
      <c r="D61" s="8"/>
      <c r="E61" s="8"/>
      <c r="F61" s="5" t="str">
        <f t="shared" si="1"/>
        <v xml:space="preserve">  , , PL.: , CH.: </v>
      </c>
      <c r="G61" s="25"/>
      <c r="H61" s="25"/>
      <c r="I61" s="25"/>
      <c r="J61" s="25"/>
      <c r="K61" s="8"/>
      <c r="L61" s="10"/>
      <c r="M61" s="8"/>
      <c r="N61" s="8"/>
      <c r="O61" s="8"/>
      <c r="P61" s="8"/>
      <c r="Q61" s="8"/>
      <c r="R61" s="8"/>
      <c r="S61" s="8"/>
      <c r="T61" s="8"/>
      <c r="U61" s="16"/>
      <c r="V61" s="16"/>
      <c r="W61" s="8"/>
      <c r="X61" s="8"/>
      <c r="Y61" s="8"/>
      <c r="Z61" s="8"/>
      <c r="AA61" s="8"/>
      <c r="AB61" s="8"/>
      <c r="AC61" s="8"/>
      <c r="AD61" s="16"/>
      <c r="AE61" s="16"/>
      <c r="AF61" s="3"/>
      <c r="AG61" s="3"/>
      <c r="AH61" s="8"/>
      <c r="AI61" s="8"/>
      <c r="AJ61" s="8"/>
      <c r="AK61" s="3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9"/>
      <c r="AW61" s="9"/>
      <c r="AX61" s="8"/>
      <c r="AY61" s="10"/>
      <c r="AZ61" s="25"/>
      <c r="BA61" s="25"/>
      <c r="BB61" s="10"/>
      <c r="BC61" s="10"/>
      <c r="BD61" s="3"/>
      <c r="BE61" s="3"/>
      <c r="BF61" s="3"/>
      <c r="BG61" s="3"/>
      <c r="BH61" s="3"/>
    </row>
    <row r="62" spans="1:60" s="1" customFormat="1" ht="12.75" x14ac:dyDescent="0.25">
      <c r="A62" s="8"/>
      <c r="B62" s="8"/>
      <c r="C62" s="8"/>
      <c r="D62" s="8"/>
      <c r="E62" s="8"/>
      <c r="F62" s="5" t="str">
        <f t="shared" si="1"/>
        <v xml:space="preserve">  , , PL.: , CH.: </v>
      </c>
      <c r="G62" s="25"/>
      <c r="H62" s="25"/>
      <c r="I62" s="25"/>
      <c r="J62" s="25"/>
      <c r="K62" s="8"/>
      <c r="L62" s="10"/>
      <c r="M62" s="8"/>
      <c r="N62" s="8"/>
      <c r="O62" s="8"/>
      <c r="P62" s="8"/>
      <c r="Q62" s="8"/>
      <c r="R62" s="8"/>
      <c r="S62" s="8"/>
      <c r="T62" s="8"/>
      <c r="U62" s="16"/>
      <c r="V62" s="16"/>
      <c r="W62" s="8"/>
      <c r="X62" s="8"/>
      <c r="Y62" s="8"/>
      <c r="Z62" s="8"/>
      <c r="AA62" s="8"/>
      <c r="AB62" s="8"/>
      <c r="AC62" s="8"/>
      <c r="AD62" s="16"/>
      <c r="AE62" s="16"/>
      <c r="AF62" s="3"/>
      <c r="AG62" s="3"/>
      <c r="AH62" s="8"/>
      <c r="AI62" s="8"/>
      <c r="AJ62" s="8"/>
      <c r="AK62" s="3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9"/>
      <c r="AW62" s="9"/>
      <c r="AX62" s="8"/>
      <c r="AY62" s="10"/>
      <c r="AZ62" s="25"/>
      <c r="BA62" s="25"/>
      <c r="BB62" s="10"/>
      <c r="BC62" s="10"/>
      <c r="BD62" s="3"/>
      <c r="BE62" s="3"/>
      <c r="BF62" s="3"/>
      <c r="BG62" s="3"/>
      <c r="BH62" s="3"/>
    </row>
    <row r="63" spans="1:60" s="1" customFormat="1" ht="12.75" x14ac:dyDescent="0.25">
      <c r="A63" s="8"/>
      <c r="B63" s="8"/>
      <c r="C63" s="8"/>
      <c r="D63" s="8"/>
      <c r="E63" s="8"/>
      <c r="F63" s="5" t="str">
        <f t="shared" si="1"/>
        <v xml:space="preserve">  , , PL.: , CH.: </v>
      </c>
      <c r="G63" s="25"/>
      <c r="H63" s="25"/>
      <c r="I63" s="25"/>
      <c r="J63" s="25"/>
      <c r="K63" s="8"/>
      <c r="L63" s="10"/>
      <c r="M63" s="8"/>
      <c r="N63" s="8"/>
      <c r="O63" s="8"/>
      <c r="P63" s="8"/>
      <c r="Q63" s="8"/>
      <c r="R63" s="8"/>
      <c r="S63" s="8"/>
      <c r="T63" s="8"/>
      <c r="U63" s="16"/>
      <c r="V63" s="16"/>
      <c r="W63" s="8"/>
      <c r="X63" s="8"/>
      <c r="Y63" s="8"/>
      <c r="Z63" s="8"/>
      <c r="AA63" s="8"/>
      <c r="AB63" s="8"/>
      <c r="AC63" s="8"/>
      <c r="AD63" s="16"/>
      <c r="AE63" s="16"/>
      <c r="AF63" s="3"/>
      <c r="AG63" s="3"/>
      <c r="AH63" s="8"/>
      <c r="AI63" s="8"/>
      <c r="AJ63" s="8"/>
      <c r="AK63" s="3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9"/>
      <c r="AW63" s="9"/>
      <c r="AX63" s="8"/>
      <c r="AY63" s="10"/>
      <c r="AZ63" s="25"/>
      <c r="BA63" s="25"/>
      <c r="BB63" s="10"/>
      <c r="BC63" s="10"/>
      <c r="BD63" s="3"/>
      <c r="BE63" s="3"/>
      <c r="BF63" s="3"/>
      <c r="BG63" s="3"/>
      <c r="BH63" s="3"/>
    </row>
    <row r="64" spans="1:60" s="1" customFormat="1" ht="12.75" x14ac:dyDescent="0.25">
      <c r="A64" s="8"/>
      <c r="B64" s="8"/>
      <c r="C64" s="8"/>
      <c r="D64" s="8"/>
      <c r="E64" s="8"/>
      <c r="F64" s="5" t="str">
        <f t="shared" si="1"/>
        <v xml:space="preserve">  , , PL.: , CH.: </v>
      </c>
      <c r="G64" s="25"/>
      <c r="H64" s="25"/>
      <c r="I64" s="25"/>
      <c r="J64" s="25"/>
      <c r="K64" s="8"/>
      <c r="L64" s="10"/>
      <c r="M64" s="8"/>
      <c r="N64" s="8"/>
      <c r="O64" s="8"/>
      <c r="P64" s="8"/>
      <c r="Q64" s="8"/>
      <c r="R64" s="8"/>
      <c r="S64" s="8"/>
      <c r="T64" s="8"/>
      <c r="U64" s="16"/>
      <c r="V64" s="16"/>
      <c r="W64" s="8"/>
      <c r="X64" s="8"/>
      <c r="Y64" s="8"/>
      <c r="Z64" s="8"/>
      <c r="AA64" s="8"/>
      <c r="AB64" s="8"/>
      <c r="AC64" s="8"/>
      <c r="AD64" s="16"/>
      <c r="AE64" s="16"/>
      <c r="AF64" s="3"/>
      <c r="AG64" s="3"/>
      <c r="AH64" s="8"/>
      <c r="AI64" s="8"/>
      <c r="AJ64" s="8"/>
      <c r="AK64" s="3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9"/>
      <c r="AW64" s="9"/>
      <c r="AX64" s="8"/>
      <c r="AY64" s="10"/>
      <c r="AZ64" s="25"/>
      <c r="BA64" s="25"/>
      <c r="BB64" s="10"/>
      <c r="BC64" s="10"/>
      <c r="BD64" s="3"/>
      <c r="BE64" s="3"/>
      <c r="BF64" s="3"/>
      <c r="BG64" s="3"/>
      <c r="BH64" s="3"/>
    </row>
    <row r="65" spans="1:60" s="1" customFormat="1" ht="12.75" x14ac:dyDescent="0.25">
      <c r="A65" s="8"/>
      <c r="B65" s="8"/>
      <c r="C65" s="8"/>
      <c r="D65" s="8"/>
      <c r="E65" s="8"/>
      <c r="F65" s="5" t="str">
        <f t="shared" si="1"/>
        <v xml:space="preserve">  , , PL.: , CH.: </v>
      </c>
      <c r="G65" s="25"/>
      <c r="H65" s="25"/>
      <c r="I65" s="25"/>
      <c r="J65" s="25"/>
      <c r="K65" s="8"/>
      <c r="L65" s="10"/>
      <c r="M65" s="8"/>
      <c r="N65" s="8"/>
      <c r="O65" s="8"/>
      <c r="P65" s="8"/>
      <c r="Q65" s="8"/>
      <c r="R65" s="8"/>
      <c r="S65" s="8"/>
      <c r="T65" s="8"/>
      <c r="U65" s="16"/>
      <c r="V65" s="16"/>
      <c r="W65" s="8"/>
      <c r="X65" s="8"/>
      <c r="Y65" s="8"/>
      <c r="Z65" s="8"/>
      <c r="AA65" s="8"/>
      <c r="AB65" s="8"/>
      <c r="AC65" s="8"/>
      <c r="AD65" s="16"/>
      <c r="AE65" s="16"/>
      <c r="AF65" s="3"/>
      <c r="AG65" s="3"/>
      <c r="AH65" s="8"/>
      <c r="AI65" s="8"/>
      <c r="AJ65" s="8"/>
      <c r="AK65" s="3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9"/>
      <c r="AW65" s="9"/>
      <c r="AX65" s="8"/>
      <c r="AY65" s="10"/>
      <c r="AZ65" s="25"/>
      <c r="BA65" s="25"/>
      <c r="BB65" s="10"/>
      <c r="BC65" s="10"/>
      <c r="BD65" s="3"/>
      <c r="BE65" s="3"/>
      <c r="BF65" s="3"/>
      <c r="BG65" s="3"/>
      <c r="BH65" s="3"/>
    </row>
    <row r="66" spans="1:60" s="1" customFormat="1" ht="12.75" x14ac:dyDescent="0.25">
      <c r="A66" s="8"/>
      <c r="B66" s="8"/>
      <c r="C66" s="8"/>
      <c r="D66" s="8"/>
      <c r="E66" s="8"/>
      <c r="F66" s="5" t="str">
        <f t="shared" si="1"/>
        <v xml:space="preserve">  , , PL.: , CH.: </v>
      </c>
      <c r="G66" s="25"/>
      <c r="H66" s="25"/>
      <c r="I66" s="25"/>
      <c r="J66" s="25"/>
      <c r="K66" s="8"/>
      <c r="L66" s="10"/>
      <c r="M66" s="8"/>
      <c r="N66" s="8"/>
      <c r="O66" s="8"/>
      <c r="P66" s="8"/>
      <c r="Q66" s="8"/>
      <c r="R66" s="8"/>
      <c r="S66" s="8"/>
      <c r="T66" s="8"/>
      <c r="U66" s="16"/>
      <c r="V66" s="16"/>
      <c r="W66" s="8"/>
      <c r="X66" s="8"/>
      <c r="Y66" s="8"/>
      <c r="Z66" s="8"/>
      <c r="AA66" s="8"/>
      <c r="AB66" s="8"/>
      <c r="AC66" s="8"/>
      <c r="AD66" s="16"/>
      <c r="AE66" s="16"/>
      <c r="AF66" s="3"/>
      <c r="AG66" s="3"/>
      <c r="AH66" s="8"/>
      <c r="AI66" s="8"/>
      <c r="AJ66" s="8"/>
      <c r="AK66" s="3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9"/>
      <c r="AW66" s="9"/>
      <c r="AX66" s="8"/>
      <c r="AY66" s="10"/>
      <c r="AZ66" s="25"/>
      <c r="BA66" s="25"/>
      <c r="BB66" s="10"/>
      <c r="BC66" s="10"/>
      <c r="BD66" s="3"/>
      <c r="BE66" s="3"/>
      <c r="BF66" s="3"/>
      <c r="BG66" s="3"/>
      <c r="BH66" s="3"/>
    </row>
    <row r="67" spans="1:60" s="1" customFormat="1" ht="12.75" x14ac:dyDescent="0.25">
      <c r="A67" s="8"/>
      <c r="B67" s="8"/>
      <c r="C67" s="8"/>
      <c r="D67" s="8"/>
      <c r="E67" s="8"/>
      <c r="F67" s="5" t="str">
        <f t="shared" ref="F67:F98" si="2">AC67&amp;" "&amp;Q67&amp;" "&amp; R67&amp;", "&amp;S67&amp;", PL.: "&amp;T67&amp;", CH.: "&amp;TRIM(U67)
&amp;IF(E67="",""," (Ref.: "&amp;E67&amp;")")</f>
        <v xml:space="preserve">  , , PL.: , CH.: </v>
      </c>
      <c r="G67" s="25"/>
      <c r="H67" s="25"/>
      <c r="I67" s="25"/>
      <c r="J67" s="25"/>
      <c r="K67" s="8"/>
      <c r="L67" s="10"/>
      <c r="M67" s="8"/>
      <c r="N67" s="8"/>
      <c r="O67" s="8"/>
      <c r="P67" s="8"/>
      <c r="Q67" s="8"/>
      <c r="R67" s="8"/>
      <c r="S67" s="8"/>
      <c r="T67" s="8"/>
      <c r="U67" s="16"/>
      <c r="V67" s="16"/>
      <c r="W67" s="8"/>
      <c r="X67" s="8"/>
      <c r="Y67" s="8"/>
      <c r="Z67" s="8"/>
      <c r="AA67" s="8"/>
      <c r="AB67" s="8"/>
      <c r="AC67" s="8"/>
      <c r="AD67" s="16"/>
      <c r="AE67" s="16"/>
      <c r="AF67" s="3"/>
      <c r="AG67" s="3"/>
      <c r="AH67" s="8"/>
      <c r="AI67" s="8"/>
      <c r="AJ67" s="8"/>
      <c r="AK67" s="3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9"/>
      <c r="AW67" s="9"/>
      <c r="AX67" s="8"/>
      <c r="AY67" s="10"/>
      <c r="AZ67" s="25"/>
      <c r="BA67" s="25"/>
      <c r="BB67" s="10"/>
      <c r="BC67" s="10"/>
      <c r="BD67" s="3"/>
      <c r="BE67" s="3"/>
      <c r="BF67" s="3"/>
      <c r="BG67" s="3"/>
      <c r="BH67" s="3"/>
    </row>
    <row r="68" spans="1:60" s="1" customFormat="1" ht="12.75" x14ac:dyDescent="0.25">
      <c r="A68" s="8"/>
      <c r="B68" s="8"/>
      <c r="C68" s="8"/>
      <c r="D68" s="8"/>
      <c r="E68" s="8"/>
      <c r="F68" s="5" t="str">
        <f t="shared" si="2"/>
        <v xml:space="preserve">  , , PL.: , CH.: </v>
      </c>
      <c r="G68" s="25"/>
      <c r="H68" s="25"/>
      <c r="I68" s="25"/>
      <c r="J68" s="25"/>
      <c r="K68" s="8"/>
      <c r="L68" s="10"/>
      <c r="M68" s="8"/>
      <c r="N68" s="8"/>
      <c r="O68" s="8"/>
      <c r="P68" s="8"/>
      <c r="Q68" s="8"/>
      <c r="R68" s="8"/>
      <c r="S68" s="8"/>
      <c r="T68" s="8"/>
      <c r="U68" s="16"/>
      <c r="V68" s="16"/>
      <c r="W68" s="8"/>
      <c r="X68" s="8"/>
      <c r="Y68" s="8"/>
      <c r="Z68" s="8"/>
      <c r="AA68" s="8"/>
      <c r="AB68" s="8"/>
      <c r="AC68" s="8"/>
      <c r="AD68" s="16"/>
      <c r="AE68" s="16"/>
      <c r="AF68" s="3"/>
      <c r="AG68" s="3"/>
      <c r="AH68" s="8"/>
      <c r="AI68" s="8"/>
      <c r="AJ68" s="8"/>
      <c r="AK68" s="3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9"/>
      <c r="AW68" s="9"/>
      <c r="AX68" s="8"/>
      <c r="AY68" s="10"/>
      <c r="AZ68" s="25"/>
      <c r="BA68" s="25"/>
      <c r="BB68" s="10"/>
      <c r="BC68" s="10"/>
      <c r="BD68" s="3"/>
      <c r="BE68" s="3"/>
      <c r="BF68" s="3"/>
      <c r="BG68" s="3"/>
      <c r="BH68" s="3"/>
    </row>
    <row r="69" spans="1:60" s="1" customFormat="1" ht="12.75" x14ac:dyDescent="0.25">
      <c r="A69" s="8"/>
      <c r="B69" s="8"/>
      <c r="C69" s="8"/>
      <c r="D69" s="8"/>
      <c r="E69" s="8"/>
      <c r="F69" s="5" t="str">
        <f t="shared" si="2"/>
        <v xml:space="preserve">  , , PL.: , CH.: </v>
      </c>
      <c r="G69" s="25"/>
      <c r="H69" s="25"/>
      <c r="I69" s="25"/>
      <c r="J69" s="25"/>
      <c r="K69" s="8"/>
      <c r="L69" s="10"/>
      <c r="M69" s="8"/>
      <c r="N69" s="8"/>
      <c r="O69" s="8"/>
      <c r="P69" s="8"/>
      <c r="Q69" s="8"/>
      <c r="R69" s="8"/>
      <c r="S69" s="8"/>
      <c r="T69" s="8"/>
      <c r="U69" s="16"/>
      <c r="V69" s="16"/>
      <c r="W69" s="8"/>
      <c r="X69" s="8"/>
      <c r="Y69" s="8"/>
      <c r="Z69" s="8"/>
      <c r="AA69" s="8"/>
      <c r="AB69" s="8"/>
      <c r="AC69" s="8"/>
      <c r="AD69" s="16"/>
      <c r="AE69" s="16"/>
      <c r="AF69" s="3"/>
      <c r="AG69" s="3"/>
      <c r="AH69" s="8"/>
      <c r="AI69" s="8"/>
      <c r="AJ69" s="8"/>
      <c r="AK69" s="3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9"/>
      <c r="AW69" s="9"/>
      <c r="AX69" s="8"/>
      <c r="AY69" s="10"/>
      <c r="AZ69" s="25"/>
      <c r="BA69" s="25"/>
      <c r="BB69" s="10"/>
      <c r="BC69" s="10"/>
      <c r="BD69" s="3"/>
      <c r="BE69" s="3"/>
      <c r="BF69" s="3"/>
      <c r="BG69" s="3"/>
      <c r="BH69" s="3"/>
    </row>
    <row r="70" spans="1:60" s="1" customFormat="1" ht="12.75" x14ac:dyDescent="0.25">
      <c r="A70" s="8"/>
      <c r="B70" s="8"/>
      <c r="C70" s="8"/>
      <c r="D70" s="8"/>
      <c r="E70" s="8"/>
      <c r="F70" s="5" t="str">
        <f t="shared" si="2"/>
        <v xml:space="preserve">  , , PL.: , CH.: </v>
      </c>
      <c r="G70" s="25"/>
      <c r="H70" s="25"/>
      <c r="I70" s="25"/>
      <c r="J70" s="25"/>
      <c r="K70" s="8"/>
      <c r="L70" s="10"/>
      <c r="M70" s="8"/>
      <c r="N70" s="8"/>
      <c r="O70" s="8"/>
      <c r="P70" s="8"/>
      <c r="Q70" s="8"/>
      <c r="R70" s="8"/>
      <c r="S70" s="8"/>
      <c r="T70" s="8"/>
      <c r="U70" s="16"/>
      <c r="V70" s="16"/>
      <c r="W70" s="8"/>
      <c r="X70" s="8"/>
      <c r="Y70" s="8"/>
      <c r="Z70" s="8"/>
      <c r="AA70" s="8"/>
      <c r="AB70" s="8"/>
      <c r="AC70" s="8"/>
      <c r="AD70" s="16"/>
      <c r="AE70" s="16"/>
      <c r="AF70" s="3"/>
      <c r="AG70" s="3"/>
      <c r="AH70" s="8"/>
      <c r="AI70" s="8"/>
      <c r="AJ70" s="8"/>
      <c r="AK70" s="3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9"/>
      <c r="AW70" s="9"/>
      <c r="AX70" s="8"/>
      <c r="AY70" s="10"/>
      <c r="AZ70" s="25"/>
      <c r="BA70" s="25"/>
      <c r="BB70" s="10"/>
      <c r="BC70" s="10"/>
      <c r="BD70" s="3"/>
      <c r="BE70" s="3"/>
      <c r="BF70" s="3"/>
      <c r="BG70" s="3"/>
      <c r="BH70" s="3"/>
    </row>
    <row r="71" spans="1:60" s="1" customFormat="1" ht="12.75" x14ac:dyDescent="0.25">
      <c r="A71" s="8"/>
      <c r="B71" s="8"/>
      <c r="C71" s="8"/>
      <c r="D71" s="8"/>
      <c r="E71" s="8"/>
      <c r="F71" s="5" t="str">
        <f t="shared" si="2"/>
        <v xml:space="preserve">  , , PL.: , CH.: </v>
      </c>
      <c r="G71" s="25"/>
      <c r="H71" s="25"/>
      <c r="I71" s="25"/>
      <c r="J71" s="25"/>
      <c r="K71" s="8"/>
      <c r="L71" s="10"/>
      <c r="M71" s="8"/>
      <c r="N71" s="8"/>
      <c r="O71" s="8"/>
      <c r="P71" s="8"/>
      <c r="Q71" s="8"/>
      <c r="R71" s="8"/>
      <c r="S71" s="8"/>
      <c r="T71" s="8"/>
      <c r="U71" s="16"/>
      <c r="V71" s="16"/>
      <c r="W71" s="8"/>
      <c r="X71" s="8"/>
      <c r="Y71" s="8"/>
      <c r="Z71" s="8"/>
      <c r="AA71" s="8"/>
      <c r="AB71" s="8"/>
      <c r="AC71" s="8"/>
      <c r="AD71" s="16"/>
      <c r="AE71" s="16"/>
      <c r="AF71" s="3"/>
      <c r="AG71" s="3"/>
      <c r="AH71" s="8"/>
      <c r="AI71" s="8"/>
      <c r="AJ71" s="8"/>
      <c r="AK71" s="3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9"/>
      <c r="AW71" s="9"/>
      <c r="AX71" s="8"/>
      <c r="AY71" s="10"/>
      <c r="AZ71" s="25"/>
      <c r="BA71" s="25"/>
      <c r="BB71" s="10"/>
      <c r="BC71" s="10"/>
      <c r="BD71" s="3"/>
      <c r="BE71" s="3"/>
      <c r="BF71" s="3"/>
      <c r="BG71" s="3"/>
      <c r="BH71" s="3"/>
    </row>
    <row r="72" spans="1:60" s="1" customFormat="1" ht="12.75" x14ac:dyDescent="0.25">
      <c r="A72" s="8"/>
      <c r="B72" s="8"/>
      <c r="C72" s="8"/>
      <c r="D72" s="8"/>
      <c r="E72" s="8"/>
      <c r="F72" s="5" t="str">
        <f t="shared" si="2"/>
        <v xml:space="preserve">  , , PL.: , CH.: </v>
      </c>
      <c r="G72" s="25"/>
      <c r="H72" s="25"/>
      <c r="I72" s="25"/>
      <c r="J72" s="25"/>
      <c r="K72" s="8"/>
      <c r="L72" s="10"/>
      <c r="M72" s="8"/>
      <c r="N72" s="8"/>
      <c r="O72" s="8"/>
      <c r="P72" s="8"/>
      <c r="Q72" s="8"/>
      <c r="R72" s="8"/>
      <c r="S72" s="8"/>
      <c r="T72" s="8"/>
      <c r="U72" s="16"/>
      <c r="V72" s="16"/>
      <c r="W72" s="8"/>
      <c r="X72" s="8"/>
      <c r="Y72" s="8"/>
      <c r="Z72" s="8"/>
      <c r="AA72" s="8"/>
      <c r="AB72" s="8"/>
      <c r="AC72" s="8"/>
      <c r="AD72" s="16"/>
      <c r="AE72" s="16"/>
      <c r="AF72" s="3"/>
      <c r="AG72" s="3"/>
      <c r="AH72" s="8"/>
      <c r="AI72" s="8"/>
      <c r="AJ72" s="8"/>
      <c r="AK72" s="3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9"/>
      <c r="AW72" s="9"/>
      <c r="AX72" s="8"/>
      <c r="AY72" s="10"/>
      <c r="AZ72" s="25"/>
      <c r="BA72" s="25"/>
      <c r="BB72" s="10"/>
      <c r="BC72" s="10"/>
      <c r="BD72" s="3"/>
      <c r="BE72" s="3"/>
      <c r="BF72" s="3"/>
      <c r="BG72" s="3"/>
      <c r="BH72" s="3"/>
    </row>
    <row r="73" spans="1:60" s="1" customFormat="1" ht="12.75" x14ac:dyDescent="0.25">
      <c r="A73" s="8"/>
      <c r="B73" s="8"/>
      <c r="C73" s="8"/>
      <c r="D73" s="8"/>
      <c r="E73" s="8"/>
      <c r="F73" s="5" t="str">
        <f t="shared" si="2"/>
        <v xml:space="preserve">  , , PL.: , CH.: </v>
      </c>
      <c r="G73" s="25"/>
      <c r="H73" s="25"/>
      <c r="I73" s="25"/>
      <c r="J73" s="25"/>
      <c r="K73" s="8"/>
      <c r="L73" s="10"/>
      <c r="M73" s="8"/>
      <c r="N73" s="8"/>
      <c r="O73" s="8"/>
      <c r="P73" s="8"/>
      <c r="Q73" s="8"/>
      <c r="R73" s="8"/>
      <c r="S73" s="8"/>
      <c r="T73" s="8"/>
      <c r="U73" s="16"/>
      <c r="V73" s="16"/>
      <c r="W73" s="8"/>
      <c r="X73" s="8"/>
      <c r="Y73" s="8"/>
      <c r="Z73" s="8"/>
      <c r="AA73" s="8"/>
      <c r="AB73" s="8"/>
      <c r="AC73" s="8"/>
      <c r="AD73" s="16"/>
      <c r="AE73" s="16"/>
      <c r="AF73" s="3"/>
      <c r="AG73" s="3"/>
      <c r="AH73" s="8"/>
      <c r="AI73" s="8"/>
      <c r="AJ73" s="8"/>
      <c r="AK73" s="3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9"/>
      <c r="AW73" s="9"/>
      <c r="AX73" s="8"/>
      <c r="AY73" s="10"/>
      <c r="AZ73" s="25"/>
      <c r="BA73" s="25"/>
      <c r="BB73" s="10"/>
      <c r="BC73" s="10"/>
      <c r="BD73" s="3"/>
      <c r="BE73" s="3"/>
      <c r="BF73" s="3"/>
      <c r="BG73" s="3"/>
      <c r="BH73" s="3"/>
    </row>
    <row r="74" spans="1:60" s="1" customFormat="1" ht="12.75" x14ac:dyDescent="0.25">
      <c r="A74" s="8"/>
      <c r="B74" s="8"/>
      <c r="C74" s="8"/>
      <c r="D74" s="8"/>
      <c r="E74" s="8"/>
      <c r="F74" s="5" t="str">
        <f t="shared" si="2"/>
        <v xml:space="preserve">  , , PL.: , CH.: </v>
      </c>
      <c r="G74" s="25"/>
      <c r="H74" s="25"/>
      <c r="I74" s="25"/>
      <c r="J74" s="25"/>
      <c r="K74" s="8"/>
      <c r="L74" s="10"/>
      <c r="M74" s="8"/>
      <c r="N74" s="8"/>
      <c r="O74" s="8"/>
      <c r="P74" s="8"/>
      <c r="Q74" s="8"/>
      <c r="R74" s="8"/>
      <c r="S74" s="8"/>
      <c r="T74" s="8"/>
      <c r="U74" s="16"/>
      <c r="V74" s="16"/>
      <c r="W74" s="8"/>
      <c r="X74" s="8"/>
      <c r="Y74" s="8"/>
      <c r="Z74" s="8"/>
      <c r="AA74" s="8"/>
      <c r="AB74" s="8"/>
      <c r="AC74" s="8"/>
      <c r="AD74" s="16"/>
      <c r="AE74" s="16"/>
      <c r="AF74" s="3"/>
      <c r="AG74" s="3"/>
      <c r="AH74" s="8"/>
      <c r="AI74" s="8"/>
      <c r="AJ74" s="8"/>
      <c r="AK74" s="3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9"/>
      <c r="AW74" s="9"/>
      <c r="AX74" s="8"/>
      <c r="AY74" s="10"/>
      <c r="AZ74" s="25"/>
      <c r="BA74" s="25"/>
      <c r="BB74" s="10"/>
      <c r="BC74" s="10"/>
      <c r="BD74" s="3"/>
      <c r="BE74" s="3"/>
      <c r="BF74" s="3"/>
      <c r="BG74" s="3"/>
      <c r="BH74" s="3"/>
    </row>
    <row r="75" spans="1:60" s="1" customFormat="1" ht="12.75" x14ac:dyDescent="0.25">
      <c r="A75" s="8"/>
      <c r="B75" s="8"/>
      <c r="C75" s="8"/>
      <c r="D75" s="8"/>
      <c r="E75" s="8"/>
      <c r="F75" s="5" t="str">
        <f t="shared" si="2"/>
        <v xml:space="preserve">  , , PL.: , CH.: </v>
      </c>
      <c r="G75" s="25"/>
      <c r="H75" s="25"/>
      <c r="I75" s="25"/>
      <c r="J75" s="25"/>
      <c r="K75" s="8"/>
      <c r="L75" s="10"/>
      <c r="M75" s="8"/>
      <c r="N75" s="8"/>
      <c r="O75" s="8"/>
      <c r="P75" s="8"/>
      <c r="Q75" s="8"/>
      <c r="R75" s="8"/>
      <c r="S75" s="8"/>
      <c r="T75" s="8"/>
      <c r="U75" s="16"/>
      <c r="V75" s="16"/>
      <c r="W75" s="8"/>
      <c r="X75" s="8"/>
      <c r="Y75" s="8"/>
      <c r="Z75" s="8"/>
      <c r="AA75" s="8"/>
      <c r="AB75" s="8"/>
      <c r="AC75" s="8"/>
      <c r="AD75" s="16"/>
      <c r="AE75" s="16"/>
      <c r="AF75" s="3"/>
      <c r="AG75" s="3"/>
      <c r="AH75" s="8"/>
      <c r="AI75" s="8"/>
      <c r="AJ75" s="8"/>
      <c r="AK75" s="3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9"/>
      <c r="AW75" s="9"/>
      <c r="AX75" s="8"/>
      <c r="AY75" s="10"/>
      <c r="AZ75" s="25"/>
      <c r="BA75" s="25"/>
      <c r="BB75" s="10"/>
      <c r="BC75" s="10"/>
      <c r="BD75" s="3"/>
      <c r="BE75" s="3"/>
      <c r="BF75" s="3"/>
      <c r="BG75" s="3"/>
      <c r="BH75" s="3"/>
    </row>
    <row r="76" spans="1:60" s="1" customFormat="1" ht="12.75" x14ac:dyDescent="0.25">
      <c r="A76" s="8"/>
      <c r="B76" s="8"/>
      <c r="C76" s="8"/>
      <c r="D76" s="8"/>
      <c r="E76" s="8"/>
      <c r="F76" s="5" t="str">
        <f t="shared" si="2"/>
        <v xml:space="preserve">  , , PL.: , CH.: </v>
      </c>
      <c r="G76" s="25"/>
      <c r="H76" s="25"/>
      <c r="I76" s="25"/>
      <c r="J76" s="25"/>
      <c r="K76" s="8"/>
      <c r="L76" s="10"/>
      <c r="M76" s="8"/>
      <c r="N76" s="8"/>
      <c r="O76" s="8"/>
      <c r="P76" s="8"/>
      <c r="Q76" s="8"/>
      <c r="R76" s="8"/>
      <c r="S76" s="8"/>
      <c r="T76" s="8"/>
      <c r="U76" s="16"/>
      <c r="V76" s="16"/>
      <c r="W76" s="8"/>
      <c r="X76" s="8"/>
      <c r="Y76" s="8"/>
      <c r="Z76" s="8"/>
      <c r="AA76" s="8"/>
      <c r="AB76" s="8"/>
      <c r="AC76" s="8"/>
      <c r="AD76" s="16"/>
      <c r="AE76" s="16"/>
      <c r="AF76" s="3"/>
      <c r="AG76" s="3"/>
      <c r="AH76" s="8"/>
      <c r="AI76" s="8"/>
      <c r="AJ76" s="8"/>
      <c r="AK76" s="3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9"/>
      <c r="AW76" s="9"/>
      <c r="AX76" s="8"/>
      <c r="AY76" s="10"/>
      <c r="AZ76" s="25"/>
      <c r="BA76" s="25"/>
      <c r="BB76" s="10"/>
      <c r="BC76" s="10"/>
      <c r="BD76" s="3"/>
      <c r="BE76" s="3"/>
      <c r="BF76" s="3"/>
      <c r="BG76" s="3"/>
      <c r="BH76" s="3"/>
    </row>
    <row r="77" spans="1:60" s="1" customFormat="1" ht="12.75" x14ac:dyDescent="0.25">
      <c r="A77" s="8"/>
      <c r="B77" s="8"/>
      <c r="C77" s="8"/>
      <c r="D77" s="8"/>
      <c r="E77" s="8"/>
      <c r="F77" s="5" t="str">
        <f t="shared" si="2"/>
        <v xml:space="preserve">  , , PL.: , CH.: </v>
      </c>
      <c r="G77" s="25"/>
      <c r="H77" s="25"/>
      <c r="I77" s="25"/>
      <c r="J77" s="25"/>
      <c r="K77" s="8"/>
      <c r="L77" s="10"/>
      <c r="M77" s="8"/>
      <c r="N77" s="8"/>
      <c r="O77" s="8"/>
      <c r="P77" s="8"/>
      <c r="Q77" s="8"/>
      <c r="R77" s="8"/>
      <c r="S77" s="8"/>
      <c r="T77" s="8"/>
      <c r="U77" s="16"/>
      <c r="V77" s="16"/>
      <c r="W77" s="8"/>
      <c r="X77" s="8"/>
      <c r="Y77" s="8"/>
      <c r="Z77" s="8"/>
      <c r="AA77" s="8"/>
      <c r="AB77" s="8"/>
      <c r="AC77" s="8"/>
      <c r="AD77" s="16"/>
      <c r="AE77" s="16"/>
      <c r="AF77" s="3"/>
      <c r="AG77" s="3"/>
      <c r="AH77" s="8"/>
      <c r="AI77" s="8"/>
      <c r="AJ77" s="8"/>
      <c r="AK77" s="3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9"/>
      <c r="AW77" s="9"/>
      <c r="AX77" s="8"/>
      <c r="AY77" s="10"/>
      <c r="AZ77" s="25"/>
      <c r="BA77" s="25"/>
      <c r="BB77" s="10"/>
      <c r="BC77" s="10"/>
      <c r="BD77" s="3"/>
      <c r="BE77" s="3"/>
      <c r="BF77" s="3"/>
      <c r="BG77" s="3"/>
      <c r="BH77" s="3"/>
    </row>
    <row r="78" spans="1:60" s="1" customFormat="1" ht="12.75" x14ac:dyDescent="0.25">
      <c r="A78" s="8"/>
      <c r="B78" s="8"/>
      <c r="C78" s="8"/>
      <c r="D78" s="8"/>
      <c r="E78" s="8"/>
      <c r="F78" s="5" t="str">
        <f t="shared" si="2"/>
        <v xml:space="preserve">  , , PL.: , CH.: </v>
      </c>
      <c r="G78" s="25"/>
      <c r="H78" s="25"/>
      <c r="I78" s="25"/>
      <c r="J78" s="25"/>
      <c r="K78" s="8"/>
      <c r="L78" s="10"/>
      <c r="M78" s="8"/>
      <c r="N78" s="8"/>
      <c r="O78" s="8"/>
      <c r="P78" s="8"/>
      <c r="Q78" s="8"/>
      <c r="R78" s="8"/>
      <c r="S78" s="8"/>
      <c r="T78" s="8"/>
      <c r="U78" s="16"/>
      <c r="V78" s="16"/>
      <c r="W78" s="8"/>
      <c r="X78" s="8"/>
      <c r="Y78" s="8"/>
      <c r="Z78" s="8"/>
      <c r="AA78" s="8"/>
      <c r="AB78" s="8"/>
      <c r="AC78" s="8"/>
      <c r="AD78" s="16"/>
      <c r="AE78" s="16"/>
      <c r="AF78" s="3"/>
      <c r="AG78" s="3"/>
      <c r="AH78" s="8"/>
      <c r="AI78" s="8"/>
      <c r="AJ78" s="8"/>
      <c r="AK78" s="3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9"/>
      <c r="AW78" s="9"/>
      <c r="AX78" s="8"/>
      <c r="AY78" s="10"/>
      <c r="AZ78" s="25"/>
      <c r="BA78" s="25"/>
      <c r="BB78" s="10"/>
      <c r="BC78" s="10"/>
      <c r="BD78" s="3"/>
      <c r="BE78" s="3"/>
      <c r="BF78" s="3"/>
      <c r="BG78" s="3"/>
      <c r="BH78" s="3"/>
    </row>
    <row r="79" spans="1:60" s="1" customFormat="1" ht="12.75" x14ac:dyDescent="0.25">
      <c r="A79" s="8"/>
      <c r="B79" s="8"/>
      <c r="C79" s="8"/>
      <c r="D79" s="8"/>
      <c r="E79" s="8"/>
      <c r="F79" s="5" t="str">
        <f t="shared" si="2"/>
        <v xml:space="preserve">  , , PL.: , CH.: </v>
      </c>
      <c r="G79" s="25"/>
      <c r="H79" s="25"/>
      <c r="I79" s="25"/>
      <c r="J79" s="25"/>
      <c r="K79" s="8"/>
      <c r="L79" s="10"/>
      <c r="M79" s="8"/>
      <c r="N79" s="8"/>
      <c r="O79" s="8"/>
      <c r="P79" s="8"/>
      <c r="Q79" s="8"/>
      <c r="R79" s="8"/>
      <c r="S79" s="8"/>
      <c r="T79" s="8"/>
      <c r="U79" s="16"/>
      <c r="V79" s="16"/>
      <c r="W79" s="8"/>
      <c r="X79" s="8"/>
      <c r="Y79" s="8"/>
      <c r="Z79" s="8"/>
      <c r="AA79" s="8"/>
      <c r="AB79" s="8"/>
      <c r="AC79" s="8"/>
      <c r="AD79" s="16"/>
      <c r="AE79" s="16"/>
      <c r="AF79" s="3"/>
      <c r="AG79" s="3"/>
      <c r="AH79" s="8"/>
      <c r="AI79" s="8"/>
      <c r="AJ79" s="8"/>
      <c r="AK79" s="3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9"/>
      <c r="AW79" s="9"/>
      <c r="AX79" s="8"/>
      <c r="AY79" s="10"/>
      <c r="AZ79" s="25"/>
      <c r="BA79" s="25"/>
      <c r="BB79" s="10"/>
      <c r="BC79" s="10"/>
      <c r="BD79" s="3"/>
      <c r="BE79" s="3"/>
      <c r="BF79" s="3"/>
      <c r="BG79" s="3"/>
      <c r="BH79" s="3"/>
    </row>
    <row r="80" spans="1:60" s="1" customFormat="1" ht="12.75" x14ac:dyDescent="0.25">
      <c r="A80" s="8"/>
      <c r="B80" s="8"/>
      <c r="C80" s="8"/>
      <c r="D80" s="8"/>
      <c r="E80" s="8"/>
      <c r="F80" s="5" t="str">
        <f t="shared" si="2"/>
        <v xml:space="preserve">  , , PL.: , CH.: </v>
      </c>
      <c r="G80" s="25"/>
      <c r="H80" s="25"/>
      <c r="I80" s="25"/>
      <c r="J80" s="25"/>
      <c r="K80" s="8"/>
      <c r="L80" s="10"/>
      <c r="M80" s="8"/>
      <c r="N80" s="8"/>
      <c r="O80" s="8"/>
      <c r="P80" s="8"/>
      <c r="Q80" s="8"/>
      <c r="R80" s="8"/>
      <c r="S80" s="8"/>
      <c r="T80" s="8"/>
      <c r="U80" s="16"/>
      <c r="V80" s="16"/>
      <c r="W80" s="8"/>
      <c r="X80" s="8"/>
      <c r="Y80" s="8"/>
      <c r="Z80" s="8"/>
      <c r="AA80" s="8"/>
      <c r="AB80" s="8"/>
      <c r="AC80" s="8"/>
      <c r="AD80" s="16"/>
      <c r="AE80" s="16"/>
      <c r="AF80" s="3"/>
      <c r="AG80" s="3"/>
      <c r="AH80" s="8"/>
      <c r="AI80" s="8"/>
      <c r="AJ80" s="8"/>
      <c r="AK80" s="3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9"/>
      <c r="AW80" s="9"/>
      <c r="AX80" s="8"/>
      <c r="AY80" s="10"/>
      <c r="AZ80" s="25"/>
      <c r="BA80" s="25"/>
      <c r="BB80" s="10"/>
      <c r="BC80" s="10"/>
      <c r="BD80" s="3"/>
      <c r="BE80" s="3"/>
      <c r="BF80" s="3"/>
      <c r="BG80" s="3"/>
      <c r="BH80" s="3"/>
    </row>
    <row r="81" spans="1:60" s="1" customFormat="1" ht="12.75" x14ac:dyDescent="0.25">
      <c r="A81" s="8"/>
      <c r="B81" s="8"/>
      <c r="C81" s="8"/>
      <c r="D81" s="8"/>
      <c r="E81" s="8"/>
      <c r="F81" s="5" t="str">
        <f t="shared" si="2"/>
        <v xml:space="preserve">  , , PL.: , CH.: </v>
      </c>
      <c r="G81" s="25"/>
      <c r="H81" s="25"/>
      <c r="I81" s="25"/>
      <c r="J81" s="25"/>
      <c r="K81" s="8"/>
      <c r="L81" s="10"/>
      <c r="M81" s="8"/>
      <c r="N81" s="8"/>
      <c r="O81" s="8"/>
      <c r="P81" s="8"/>
      <c r="Q81" s="8"/>
      <c r="R81" s="8"/>
      <c r="S81" s="8"/>
      <c r="T81" s="8"/>
      <c r="U81" s="16"/>
      <c r="V81" s="16"/>
      <c r="W81" s="8"/>
      <c r="X81" s="8"/>
      <c r="Y81" s="8"/>
      <c r="Z81" s="8"/>
      <c r="AA81" s="8"/>
      <c r="AB81" s="8"/>
      <c r="AC81" s="8"/>
      <c r="AD81" s="16"/>
      <c r="AE81" s="16"/>
      <c r="AF81" s="3"/>
      <c r="AG81" s="3"/>
      <c r="AH81" s="8"/>
      <c r="AI81" s="8"/>
      <c r="AJ81" s="8"/>
      <c r="AK81" s="3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9"/>
      <c r="AW81" s="9"/>
      <c r="AX81" s="8"/>
      <c r="AY81" s="10"/>
      <c r="AZ81" s="25"/>
      <c r="BA81" s="25"/>
      <c r="BB81" s="10"/>
      <c r="BC81" s="10"/>
      <c r="BD81" s="3"/>
      <c r="BE81" s="3"/>
      <c r="BF81" s="3"/>
      <c r="BG81" s="3"/>
      <c r="BH81" s="3"/>
    </row>
    <row r="82" spans="1:60" s="1" customFormat="1" ht="12.75" x14ac:dyDescent="0.25">
      <c r="A82" s="8"/>
      <c r="B82" s="8"/>
      <c r="C82" s="8"/>
      <c r="D82" s="8"/>
      <c r="E82" s="8"/>
      <c r="F82" s="5" t="str">
        <f t="shared" si="2"/>
        <v xml:space="preserve">  , , PL.: , CH.: </v>
      </c>
      <c r="G82" s="25"/>
      <c r="H82" s="25"/>
      <c r="I82" s="25"/>
      <c r="J82" s="25"/>
      <c r="K82" s="8"/>
      <c r="L82" s="10"/>
      <c r="M82" s="8"/>
      <c r="N82" s="8"/>
      <c r="O82" s="8"/>
      <c r="P82" s="8"/>
      <c r="Q82" s="8"/>
      <c r="R82" s="8"/>
      <c r="S82" s="8"/>
      <c r="T82" s="8"/>
      <c r="U82" s="16"/>
      <c r="V82" s="16"/>
      <c r="W82" s="8"/>
      <c r="X82" s="8"/>
      <c r="Y82" s="8"/>
      <c r="Z82" s="8"/>
      <c r="AA82" s="8"/>
      <c r="AB82" s="8"/>
      <c r="AC82" s="8"/>
      <c r="AD82" s="16"/>
      <c r="AE82" s="16"/>
      <c r="AF82" s="3"/>
      <c r="AG82" s="3"/>
      <c r="AH82" s="8"/>
      <c r="AI82" s="8"/>
      <c r="AJ82" s="8"/>
      <c r="AK82" s="3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9"/>
      <c r="AW82" s="9"/>
      <c r="AX82" s="8"/>
      <c r="AY82" s="10"/>
      <c r="AZ82" s="25"/>
      <c r="BA82" s="25"/>
      <c r="BB82" s="10"/>
      <c r="BC82" s="10"/>
      <c r="BD82" s="3"/>
      <c r="BE82" s="3"/>
      <c r="BF82" s="3"/>
      <c r="BG82" s="3"/>
      <c r="BH82" s="3"/>
    </row>
    <row r="83" spans="1:60" s="1" customFormat="1" ht="12.75" x14ac:dyDescent="0.25">
      <c r="A83" s="8"/>
      <c r="B83" s="8"/>
      <c r="C83" s="8"/>
      <c r="D83" s="8"/>
      <c r="E83" s="8"/>
      <c r="F83" s="5" t="str">
        <f t="shared" si="2"/>
        <v xml:space="preserve">  , , PL.: , CH.: </v>
      </c>
      <c r="G83" s="25"/>
      <c r="H83" s="25"/>
      <c r="I83" s="25"/>
      <c r="J83" s="25"/>
      <c r="K83" s="8"/>
      <c r="L83" s="10"/>
      <c r="M83" s="8"/>
      <c r="N83" s="8"/>
      <c r="O83" s="8"/>
      <c r="P83" s="8"/>
      <c r="Q83" s="8"/>
      <c r="R83" s="8"/>
      <c r="S83" s="8"/>
      <c r="T83" s="8"/>
      <c r="U83" s="16"/>
      <c r="V83" s="16"/>
      <c r="W83" s="8"/>
      <c r="X83" s="8"/>
      <c r="Y83" s="8"/>
      <c r="Z83" s="8"/>
      <c r="AA83" s="8"/>
      <c r="AB83" s="8"/>
      <c r="AC83" s="8"/>
      <c r="AD83" s="16"/>
      <c r="AE83" s="16"/>
      <c r="AF83" s="3"/>
      <c r="AG83" s="3"/>
      <c r="AH83" s="8"/>
      <c r="AI83" s="8"/>
      <c r="AJ83" s="8"/>
      <c r="AK83" s="3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9"/>
      <c r="AW83" s="9"/>
      <c r="AX83" s="8"/>
      <c r="AY83" s="10"/>
      <c r="AZ83" s="25"/>
      <c r="BA83" s="25"/>
      <c r="BB83" s="10"/>
      <c r="BC83" s="10"/>
      <c r="BD83" s="3"/>
      <c r="BE83" s="3"/>
      <c r="BF83" s="3"/>
      <c r="BG83" s="3"/>
      <c r="BH83" s="3"/>
    </row>
    <row r="84" spans="1:60" s="1" customFormat="1" ht="12.75" x14ac:dyDescent="0.25">
      <c r="A84" s="8"/>
      <c r="B84" s="8"/>
      <c r="C84" s="8"/>
      <c r="D84" s="8"/>
      <c r="E84" s="8"/>
      <c r="F84" s="5" t="str">
        <f t="shared" si="2"/>
        <v xml:space="preserve">  , , PL.: , CH.: </v>
      </c>
      <c r="G84" s="25"/>
      <c r="H84" s="25"/>
      <c r="I84" s="25"/>
      <c r="J84" s="25"/>
      <c r="K84" s="8"/>
      <c r="L84" s="10"/>
      <c r="M84" s="8"/>
      <c r="N84" s="8"/>
      <c r="O84" s="8"/>
      <c r="P84" s="8"/>
      <c r="Q84" s="8"/>
      <c r="R84" s="8"/>
      <c r="S84" s="8"/>
      <c r="T84" s="8"/>
      <c r="U84" s="16"/>
      <c r="V84" s="16"/>
      <c r="W84" s="8"/>
      <c r="X84" s="8"/>
      <c r="Y84" s="8"/>
      <c r="Z84" s="8"/>
      <c r="AA84" s="8"/>
      <c r="AB84" s="8"/>
      <c r="AC84" s="8"/>
      <c r="AD84" s="16"/>
      <c r="AE84" s="16"/>
      <c r="AF84" s="3"/>
      <c r="AG84" s="3"/>
      <c r="AH84" s="8"/>
      <c r="AI84" s="8"/>
      <c r="AJ84" s="8"/>
      <c r="AK84" s="3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9"/>
      <c r="AW84" s="9"/>
      <c r="AX84" s="8"/>
      <c r="AY84" s="10"/>
      <c r="AZ84" s="25"/>
      <c r="BA84" s="25"/>
      <c r="BB84" s="10"/>
      <c r="BC84" s="10"/>
      <c r="BD84" s="3"/>
      <c r="BE84" s="3"/>
      <c r="BF84" s="3"/>
      <c r="BG84" s="3"/>
      <c r="BH84" s="3"/>
    </row>
    <row r="85" spans="1:60" s="1" customFormat="1" ht="12.75" x14ac:dyDescent="0.25">
      <c r="A85" s="8"/>
      <c r="B85" s="8"/>
      <c r="C85" s="8"/>
      <c r="D85" s="8"/>
      <c r="E85" s="8"/>
      <c r="F85" s="5" t="str">
        <f t="shared" si="2"/>
        <v xml:space="preserve">  , , PL.: , CH.: </v>
      </c>
      <c r="G85" s="25"/>
      <c r="H85" s="25"/>
      <c r="I85" s="25"/>
      <c r="J85" s="25"/>
      <c r="K85" s="8"/>
      <c r="L85" s="10"/>
      <c r="M85" s="8"/>
      <c r="N85" s="8"/>
      <c r="O85" s="8"/>
      <c r="P85" s="8"/>
      <c r="Q85" s="8"/>
      <c r="R85" s="8"/>
      <c r="S85" s="8"/>
      <c r="T85" s="8"/>
      <c r="U85" s="16"/>
      <c r="V85" s="16"/>
      <c r="W85" s="8"/>
      <c r="X85" s="8"/>
      <c r="Y85" s="8"/>
      <c r="Z85" s="8"/>
      <c r="AA85" s="8"/>
      <c r="AB85" s="8"/>
      <c r="AC85" s="8"/>
      <c r="AD85" s="16"/>
      <c r="AE85" s="16"/>
      <c r="AF85" s="3"/>
      <c r="AG85" s="3"/>
      <c r="AH85" s="8"/>
      <c r="AI85" s="8"/>
      <c r="AJ85" s="8"/>
      <c r="AK85" s="3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9"/>
      <c r="AW85" s="9"/>
      <c r="AX85" s="8"/>
      <c r="AY85" s="10"/>
      <c r="AZ85" s="25"/>
      <c r="BA85" s="25"/>
      <c r="BB85" s="10"/>
      <c r="BC85" s="10"/>
      <c r="BD85" s="3"/>
      <c r="BE85" s="3"/>
      <c r="BF85" s="3"/>
      <c r="BG85" s="3"/>
      <c r="BH85" s="3"/>
    </row>
    <row r="86" spans="1:60" s="1" customFormat="1" ht="12.75" x14ac:dyDescent="0.25">
      <c r="A86" s="8"/>
      <c r="B86" s="8"/>
      <c r="C86" s="8"/>
      <c r="D86" s="8"/>
      <c r="E86" s="8"/>
      <c r="F86" s="5" t="str">
        <f t="shared" si="2"/>
        <v xml:space="preserve">  , , PL.: , CH.: </v>
      </c>
      <c r="G86" s="25"/>
      <c r="H86" s="25"/>
      <c r="I86" s="25"/>
      <c r="J86" s="25"/>
      <c r="K86" s="8"/>
      <c r="L86" s="10"/>
      <c r="M86" s="8"/>
      <c r="N86" s="8"/>
      <c r="O86" s="8"/>
      <c r="P86" s="8"/>
      <c r="Q86" s="8"/>
      <c r="R86" s="8"/>
      <c r="S86" s="8"/>
      <c r="T86" s="8"/>
      <c r="U86" s="16"/>
      <c r="V86" s="16"/>
      <c r="W86" s="8"/>
      <c r="X86" s="8"/>
      <c r="Y86" s="8"/>
      <c r="Z86" s="8"/>
      <c r="AA86" s="8"/>
      <c r="AB86" s="8"/>
      <c r="AC86" s="8"/>
      <c r="AD86" s="16"/>
      <c r="AE86" s="16"/>
      <c r="AF86" s="3"/>
      <c r="AG86" s="3"/>
      <c r="AH86" s="8"/>
      <c r="AI86" s="8"/>
      <c r="AJ86" s="8"/>
      <c r="AK86" s="3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9"/>
      <c r="AW86" s="9"/>
      <c r="AX86" s="8"/>
      <c r="AY86" s="10"/>
      <c r="AZ86" s="25"/>
      <c r="BA86" s="25"/>
      <c r="BB86" s="10"/>
      <c r="BC86" s="10"/>
      <c r="BD86" s="3"/>
      <c r="BE86" s="3"/>
      <c r="BF86" s="3"/>
      <c r="BG86" s="3"/>
      <c r="BH86" s="3"/>
    </row>
    <row r="87" spans="1:60" s="1" customFormat="1" ht="12.75" x14ac:dyDescent="0.25">
      <c r="A87" s="8"/>
      <c r="B87" s="8"/>
      <c r="C87" s="8"/>
      <c r="D87" s="8"/>
      <c r="E87" s="8"/>
      <c r="F87" s="5" t="str">
        <f t="shared" si="2"/>
        <v xml:space="preserve">  , , PL.: , CH.: </v>
      </c>
      <c r="G87" s="25"/>
      <c r="H87" s="25"/>
      <c r="I87" s="25"/>
      <c r="J87" s="25"/>
      <c r="K87" s="8"/>
      <c r="L87" s="10"/>
      <c r="M87" s="8"/>
      <c r="N87" s="8"/>
      <c r="O87" s="8"/>
      <c r="P87" s="8"/>
      <c r="Q87" s="8"/>
      <c r="R87" s="8"/>
      <c r="S87" s="8"/>
      <c r="T87" s="8"/>
      <c r="U87" s="16"/>
      <c r="V87" s="16"/>
      <c r="W87" s="8"/>
      <c r="X87" s="8"/>
      <c r="Y87" s="8"/>
      <c r="Z87" s="8"/>
      <c r="AA87" s="8"/>
      <c r="AB87" s="8"/>
      <c r="AC87" s="8"/>
      <c r="AD87" s="16"/>
      <c r="AE87" s="16"/>
      <c r="AF87" s="3"/>
      <c r="AG87" s="3"/>
      <c r="AH87" s="8"/>
      <c r="AI87" s="8"/>
      <c r="AJ87" s="8"/>
      <c r="AK87" s="3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9"/>
      <c r="AW87" s="9"/>
      <c r="AX87" s="8"/>
      <c r="AY87" s="10"/>
      <c r="AZ87" s="25"/>
      <c r="BA87" s="25"/>
      <c r="BB87" s="10"/>
      <c r="BC87" s="10"/>
      <c r="BD87" s="3"/>
      <c r="BE87" s="3"/>
      <c r="BF87" s="3"/>
      <c r="BG87" s="3"/>
      <c r="BH87" s="3"/>
    </row>
    <row r="88" spans="1:60" s="1" customFormat="1" ht="12.75" x14ac:dyDescent="0.25">
      <c r="A88" s="8"/>
      <c r="B88" s="8"/>
      <c r="C88" s="8"/>
      <c r="D88" s="8"/>
      <c r="E88" s="8"/>
      <c r="F88" s="5" t="str">
        <f t="shared" si="2"/>
        <v xml:space="preserve">  , , PL.: , CH.: </v>
      </c>
      <c r="G88" s="25"/>
      <c r="H88" s="25"/>
      <c r="I88" s="25"/>
      <c r="J88" s="25"/>
      <c r="K88" s="8"/>
      <c r="L88" s="10"/>
      <c r="M88" s="8"/>
      <c r="N88" s="8"/>
      <c r="O88" s="8"/>
      <c r="P88" s="8"/>
      <c r="Q88" s="8"/>
      <c r="R88" s="8"/>
      <c r="S88" s="8"/>
      <c r="T88" s="8"/>
      <c r="U88" s="16"/>
      <c r="V88" s="16"/>
      <c r="W88" s="8"/>
      <c r="X88" s="8"/>
      <c r="Y88" s="8"/>
      <c r="Z88" s="8"/>
      <c r="AA88" s="8"/>
      <c r="AB88" s="8"/>
      <c r="AC88" s="8"/>
      <c r="AD88" s="16"/>
      <c r="AE88" s="16"/>
      <c r="AF88" s="3"/>
      <c r="AG88" s="3"/>
      <c r="AH88" s="8"/>
      <c r="AI88" s="8"/>
      <c r="AJ88" s="8"/>
      <c r="AK88" s="3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9"/>
      <c r="AW88" s="9"/>
      <c r="AX88" s="8"/>
      <c r="AY88" s="10"/>
      <c r="AZ88" s="25"/>
      <c r="BA88" s="25"/>
      <c r="BB88" s="10"/>
      <c r="BC88" s="10"/>
      <c r="BD88" s="3"/>
      <c r="BE88" s="3"/>
      <c r="BF88" s="3"/>
      <c r="BG88" s="3"/>
      <c r="BH88" s="3"/>
    </row>
    <row r="89" spans="1:60" s="1" customFormat="1" ht="12.75" x14ac:dyDescent="0.25">
      <c r="A89" s="8"/>
      <c r="B89" s="8"/>
      <c r="C89" s="8"/>
      <c r="D89" s="8"/>
      <c r="E89" s="8"/>
      <c r="F89" s="5" t="str">
        <f t="shared" si="2"/>
        <v xml:space="preserve">  , , PL.: , CH.: </v>
      </c>
      <c r="G89" s="25"/>
      <c r="H89" s="25"/>
      <c r="I89" s="25"/>
      <c r="J89" s="25"/>
      <c r="K89" s="8"/>
      <c r="L89" s="10"/>
      <c r="M89" s="8"/>
      <c r="N89" s="8"/>
      <c r="O89" s="8"/>
      <c r="P89" s="8"/>
      <c r="Q89" s="8"/>
      <c r="R89" s="8"/>
      <c r="S89" s="8"/>
      <c r="T89" s="8"/>
      <c r="U89" s="16"/>
      <c r="V89" s="16"/>
      <c r="W89" s="8"/>
      <c r="X89" s="8"/>
      <c r="Y89" s="8"/>
      <c r="Z89" s="8"/>
      <c r="AA89" s="8"/>
      <c r="AB89" s="8"/>
      <c r="AC89" s="8"/>
      <c r="AD89" s="16"/>
      <c r="AE89" s="16"/>
      <c r="AF89" s="3"/>
      <c r="AG89" s="3"/>
      <c r="AH89" s="8"/>
      <c r="AI89" s="8"/>
      <c r="AJ89" s="8"/>
      <c r="AK89" s="3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9"/>
      <c r="AW89" s="9"/>
      <c r="AX89" s="8"/>
      <c r="AY89" s="10"/>
      <c r="AZ89" s="25"/>
      <c r="BA89" s="25"/>
      <c r="BB89" s="10"/>
      <c r="BC89" s="10"/>
      <c r="BD89" s="3"/>
      <c r="BE89" s="3"/>
      <c r="BF89" s="3"/>
      <c r="BG89" s="3"/>
      <c r="BH89" s="3"/>
    </row>
    <row r="90" spans="1:60" s="1" customFormat="1" ht="12.75" x14ac:dyDescent="0.25">
      <c r="A90" s="8"/>
      <c r="B90" s="8"/>
      <c r="C90" s="8"/>
      <c r="D90" s="8"/>
      <c r="E90" s="8"/>
      <c r="F90" s="5" t="str">
        <f t="shared" si="2"/>
        <v xml:space="preserve">  , , PL.: , CH.: </v>
      </c>
      <c r="G90" s="25"/>
      <c r="H90" s="25"/>
      <c r="I90" s="25"/>
      <c r="J90" s="25"/>
      <c r="K90" s="8"/>
      <c r="L90" s="10"/>
      <c r="M90" s="8"/>
      <c r="N90" s="8"/>
      <c r="O90" s="8"/>
      <c r="P90" s="8"/>
      <c r="Q90" s="8"/>
      <c r="R90" s="8"/>
      <c r="S90" s="8"/>
      <c r="T90" s="8"/>
      <c r="U90" s="16"/>
      <c r="V90" s="16"/>
      <c r="W90" s="8"/>
      <c r="X90" s="8"/>
      <c r="Y90" s="8"/>
      <c r="Z90" s="8"/>
      <c r="AA90" s="8"/>
      <c r="AB90" s="8"/>
      <c r="AC90" s="8"/>
      <c r="AD90" s="16"/>
      <c r="AE90" s="16"/>
      <c r="AF90" s="3"/>
      <c r="AG90" s="3"/>
      <c r="AH90" s="8"/>
      <c r="AI90" s="8"/>
      <c r="AJ90" s="8"/>
      <c r="AK90" s="3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9"/>
      <c r="AW90" s="9"/>
      <c r="AX90" s="8"/>
      <c r="AY90" s="10"/>
      <c r="AZ90" s="25"/>
      <c r="BA90" s="25"/>
      <c r="BB90" s="10"/>
      <c r="BC90" s="10"/>
      <c r="BD90" s="3"/>
      <c r="BE90" s="3"/>
      <c r="BF90" s="3"/>
      <c r="BG90" s="3"/>
      <c r="BH90" s="3"/>
    </row>
    <row r="91" spans="1:60" s="1" customFormat="1" ht="12.75" x14ac:dyDescent="0.25">
      <c r="A91" s="8"/>
      <c r="B91" s="8"/>
      <c r="C91" s="8"/>
      <c r="D91" s="8"/>
      <c r="E91" s="8"/>
      <c r="F91" s="5" t="str">
        <f t="shared" si="2"/>
        <v xml:space="preserve">  , , PL.: , CH.: </v>
      </c>
      <c r="G91" s="25"/>
      <c r="H91" s="25"/>
      <c r="I91" s="25"/>
      <c r="J91" s="25"/>
      <c r="K91" s="8"/>
      <c r="L91" s="10"/>
      <c r="M91" s="8"/>
      <c r="N91" s="8"/>
      <c r="O91" s="8"/>
      <c r="P91" s="8"/>
      <c r="Q91" s="8"/>
      <c r="R91" s="8"/>
      <c r="S91" s="8"/>
      <c r="T91" s="8"/>
      <c r="U91" s="16"/>
      <c r="V91" s="16"/>
      <c r="W91" s="8"/>
      <c r="X91" s="8"/>
      <c r="Y91" s="8"/>
      <c r="Z91" s="8"/>
      <c r="AA91" s="8"/>
      <c r="AB91" s="8"/>
      <c r="AC91" s="8"/>
      <c r="AD91" s="16"/>
      <c r="AE91" s="16"/>
      <c r="AF91" s="3"/>
      <c r="AG91" s="3"/>
      <c r="AH91" s="8"/>
      <c r="AI91" s="8"/>
      <c r="AJ91" s="8"/>
      <c r="AK91" s="3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9"/>
      <c r="AW91" s="9"/>
      <c r="AX91" s="8"/>
      <c r="AY91" s="10"/>
      <c r="AZ91" s="25"/>
      <c r="BA91" s="25"/>
      <c r="BB91" s="10"/>
      <c r="BC91" s="10"/>
      <c r="BD91" s="3"/>
      <c r="BE91" s="3"/>
      <c r="BF91" s="3"/>
      <c r="BG91" s="3"/>
      <c r="BH91" s="3"/>
    </row>
    <row r="92" spans="1:60" s="1" customFormat="1" ht="12.75" x14ac:dyDescent="0.25">
      <c r="A92" s="8"/>
      <c r="B92" s="8"/>
      <c r="C92" s="8"/>
      <c r="D92" s="8"/>
      <c r="E92" s="8"/>
      <c r="F92" s="5" t="str">
        <f t="shared" si="2"/>
        <v xml:space="preserve">  , , PL.: , CH.: </v>
      </c>
      <c r="G92" s="25"/>
      <c r="H92" s="25"/>
      <c r="I92" s="25"/>
      <c r="J92" s="25"/>
      <c r="K92" s="8"/>
      <c r="L92" s="10"/>
      <c r="M92" s="8"/>
      <c r="N92" s="8"/>
      <c r="O92" s="8"/>
      <c r="P92" s="8"/>
      <c r="Q92" s="8"/>
      <c r="R92" s="8"/>
      <c r="S92" s="8"/>
      <c r="T92" s="8"/>
      <c r="U92" s="16"/>
      <c r="V92" s="16"/>
      <c r="W92" s="8"/>
      <c r="X92" s="8"/>
      <c r="Y92" s="8"/>
      <c r="Z92" s="8"/>
      <c r="AA92" s="8"/>
      <c r="AB92" s="8"/>
      <c r="AC92" s="8"/>
      <c r="AD92" s="16"/>
      <c r="AE92" s="16"/>
      <c r="AF92" s="3"/>
      <c r="AG92" s="3"/>
      <c r="AH92" s="8"/>
      <c r="AI92" s="8"/>
      <c r="AJ92" s="8"/>
      <c r="AK92" s="3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9"/>
      <c r="AW92" s="9"/>
      <c r="AX92" s="8"/>
      <c r="AY92" s="10"/>
      <c r="AZ92" s="25"/>
      <c r="BA92" s="25"/>
      <c r="BB92" s="10"/>
      <c r="BC92" s="10"/>
      <c r="BD92" s="3"/>
      <c r="BE92" s="3"/>
      <c r="BF92" s="3"/>
      <c r="BG92" s="3"/>
      <c r="BH92" s="3"/>
    </row>
    <row r="93" spans="1:60" s="1" customFormat="1" ht="12.75" x14ac:dyDescent="0.25">
      <c r="A93" s="8"/>
      <c r="B93" s="8"/>
      <c r="C93" s="8"/>
      <c r="D93" s="8"/>
      <c r="E93" s="8"/>
      <c r="F93" s="5" t="str">
        <f t="shared" si="2"/>
        <v xml:space="preserve">  , , PL.: , CH.: </v>
      </c>
      <c r="G93" s="25"/>
      <c r="H93" s="25"/>
      <c r="I93" s="25"/>
      <c r="J93" s="25"/>
      <c r="K93" s="8"/>
      <c r="L93" s="10"/>
      <c r="M93" s="8"/>
      <c r="N93" s="8"/>
      <c r="O93" s="8"/>
      <c r="P93" s="8"/>
      <c r="Q93" s="8"/>
      <c r="R93" s="8"/>
      <c r="S93" s="8"/>
      <c r="T93" s="8"/>
      <c r="U93" s="16"/>
      <c r="V93" s="16"/>
      <c r="W93" s="8"/>
      <c r="X93" s="8"/>
      <c r="Y93" s="8"/>
      <c r="Z93" s="8"/>
      <c r="AA93" s="8"/>
      <c r="AB93" s="8"/>
      <c r="AC93" s="8"/>
      <c r="AD93" s="16"/>
      <c r="AE93" s="16"/>
      <c r="AF93" s="3"/>
      <c r="AG93" s="3"/>
      <c r="AH93" s="8"/>
      <c r="AI93" s="8"/>
      <c r="AJ93" s="8"/>
      <c r="AK93" s="3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9"/>
      <c r="AW93" s="9"/>
      <c r="AX93" s="8"/>
      <c r="AY93" s="10"/>
      <c r="AZ93" s="25"/>
      <c r="BA93" s="25"/>
      <c r="BB93" s="10"/>
      <c r="BC93" s="10"/>
      <c r="BD93" s="3"/>
      <c r="BE93" s="3"/>
      <c r="BF93" s="3"/>
      <c r="BG93" s="3"/>
      <c r="BH93" s="3"/>
    </row>
    <row r="94" spans="1:60" s="1" customFormat="1" ht="12.75" x14ac:dyDescent="0.25">
      <c r="A94" s="8"/>
      <c r="B94" s="8"/>
      <c r="C94" s="8"/>
      <c r="D94" s="8"/>
      <c r="E94" s="8"/>
      <c r="F94" s="5" t="str">
        <f t="shared" si="2"/>
        <v xml:space="preserve">  , , PL.: , CH.: </v>
      </c>
      <c r="G94" s="25"/>
      <c r="H94" s="25"/>
      <c r="I94" s="25"/>
      <c r="J94" s="25"/>
      <c r="K94" s="8"/>
      <c r="L94" s="10"/>
      <c r="M94" s="8"/>
      <c r="N94" s="8"/>
      <c r="O94" s="8"/>
      <c r="P94" s="8"/>
      <c r="Q94" s="8"/>
      <c r="R94" s="8"/>
      <c r="S94" s="8"/>
      <c r="T94" s="8"/>
      <c r="U94" s="16"/>
      <c r="V94" s="16"/>
      <c r="W94" s="8"/>
      <c r="X94" s="8"/>
      <c r="Y94" s="8"/>
      <c r="Z94" s="8"/>
      <c r="AA94" s="8"/>
      <c r="AB94" s="8"/>
      <c r="AC94" s="8"/>
      <c r="AD94" s="16"/>
      <c r="AE94" s="16"/>
      <c r="AF94" s="3"/>
      <c r="AG94" s="3"/>
      <c r="AH94" s="8"/>
      <c r="AI94" s="8"/>
      <c r="AJ94" s="8"/>
      <c r="AK94" s="3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9"/>
      <c r="AW94" s="9"/>
      <c r="AX94" s="8"/>
      <c r="AY94" s="10"/>
      <c r="AZ94" s="25"/>
      <c r="BA94" s="25"/>
      <c r="BB94" s="10"/>
      <c r="BC94" s="10"/>
      <c r="BD94" s="3"/>
      <c r="BE94" s="3"/>
      <c r="BF94" s="3"/>
      <c r="BG94" s="3"/>
      <c r="BH94" s="3"/>
    </row>
    <row r="95" spans="1:60" s="1" customFormat="1" ht="12.75" x14ac:dyDescent="0.25">
      <c r="A95" s="8"/>
      <c r="B95" s="8"/>
      <c r="C95" s="8"/>
      <c r="D95" s="8"/>
      <c r="E95" s="8"/>
      <c r="F95" s="5" t="str">
        <f t="shared" si="2"/>
        <v xml:space="preserve">  , , PL.: , CH.: </v>
      </c>
      <c r="G95" s="25"/>
      <c r="H95" s="25"/>
      <c r="I95" s="25"/>
      <c r="J95" s="25"/>
      <c r="K95" s="8"/>
      <c r="L95" s="10"/>
      <c r="M95" s="8"/>
      <c r="N95" s="8"/>
      <c r="O95" s="8"/>
      <c r="P95" s="8"/>
      <c r="Q95" s="8"/>
      <c r="R95" s="8"/>
      <c r="S95" s="8"/>
      <c r="T95" s="8"/>
      <c r="U95" s="16"/>
      <c r="V95" s="16"/>
      <c r="W95" s="8"/>
      <c r="X95" s="8"/>
      <c r="Y95" s="8"/>
      <c r="Z95" s="8"/>
      <c r="AA95" s="8"/>
      <c r="AB95" s="8"/>
      <c r="AC95" s="8"/>
      <c r="AD95" s="16"/>
      <c r="AE95" s="16"/>
      <c r="AF95" s="3"/>
      <c r="AG95" s="3"/>
      <c r="AH95" s="8"/>
      <c r="AI95" s="8"/>
      <c r="AJ95" s="8"/>
      <c r="AK95" s="3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9"/>
      <c r="AW95" s="9"/>
      <c r="AX95" s="8"/>
      <c r="AY95" s="10"/>
      <c r="AZ95" s="25"/>
      <c r="BA95" s="25"/>
      <c r="BB95" s="10"/>
      <c r="BC95" s="10"/>
      <c r="BD95" s="3"/>
      <c r="BE95" s="3"/>
      <c r="BF95" s="3"/>
      <c r="BG95" s="3"/>
      <c r="BH95" s="3"/>
    </row>
    <row r="96" spans="1:60" s="1" customFormat="1" ht="12.75" x14ac:dyDescent="0.25">
      <c r="A96" s="8"/>
      <c r="B96" s="8"/>
      <c r="C96" s="8"/>
      <c r="D96" s="8"/>
      <c r="E96" s="8"/>
      <c r="F96" s="5" t="str">
        <f t="shared" si="2"/>
        <v xml:space="preserve">  , , PL.: , CH.: </v>
      </c>
      <c r="G96" s="25"/>
      <c r="H96" s="25"/>
      <c r="I96" s="25"/>
      <c r="J96" s="25"/>
      <c r="K96" s="8"/>
      <c r="L96" s="10"/>
      <c r="M96" s="8"/>
      <c r="N96" s="8"/>
      <c r="O96" s="8"/>
      <c r="P96" s="8"/>
      <c r="Q96" s="8"/>
      <c r="R96" s="8"/>
      <c r="S96" s="8"/>
      <c r="T96" s="8"/>
      <c r="U96" s="16"/>
      <c r="V96" s="16"/>
      <c r="W96" s="8"/>
      <c r="X96" s="8"/>
      <c r="Y96" s="8"/>
      <c r="Z96" s="8"/>
      <c r="AA96" s="8"/>
      <c r="AB96" s="8"/>
      <c r="AC96" s="8"/>
      <c r="AD96" s="16"/>
      <c r="AE96" s="16"/>
      <c r="AF96" s="3"/>
      <c r="AG96" s="3"/>
      <c r="AH96" s="8"/>
      <c r="AI96" s="8"/>
      <c r="AJ96" s="8"/>
      <c r="AK96" s="3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9"/>
      <c r="AW96" s="9"/>
      <c r="AX96" s="8"/>
      <c r="AY96" s="10"/>
      <c r="AZ96" s="25"/>
      <c r="BA96" s="25"/>
      <c r="BB96" s="10"/>
      <c r="BC96" s="10"/>
      <c r="BD96" s="3"/>
      <c r="BE96" s="3"/>
      <c r="BF96" s="3"/>
      <c r="BG96" s="3"/>
      <c r="BH96" s="3"/>
    </row>
    <row r="97" spans="1:60" s="1" customFormat="1" ht="12.75" x14ac:dyDescent="0.25">
      <c r="A97" s="8"/>
      <c r="B97" s="8"/>
      <c r="C97" s="8"/>
      <c r="D97" s="8"/>
      <c r="E97" s="8"/>
      <c r="F97" s="5" t="str">
        <f t="shared" si="2"/>
        <v xml:space="preserve">  , , PL.: , CH.: </v>
      </c>
      <c r="G97" s="25"/>
      <c r="H97" s="25"/>
      <c r="I97" s="25"/>
      <c r="J97" s="25"/>
      <c r="K97" s="8"/>
      <c r="L97" s="10"/>
      <c r="M97" s="8"/>
      <c r="N97" s="8"/>
      <c r="O97" s="8"/>
      <c r="P97" s="8"/>
      <c r="Q97" s="8"/>
      <c r="R97" s="8"/>
      <c r="S97" s="8"/>
      <c r="T97" s="8"/>
      <c r="U97" s="16"/>
      <c r="V97" s="16"/>
      <c r="W97" s="8"/>
      <c r="X97" s="8"/>
      <c r="Y97" s="8"/>
      <c r="Z97" s="8"/>
      <c r="AA97" s="8"/>
      <c r="AB97" s="8"/>
      <c r="AC97" s="8"/>
      <c r="AD97" s="16"/>
      <c r="AE97" s="16"/>
      <c r="AF97" s="3"/>
      <c r="AG97" s="3"/>
      <c r="AH97" s="8"/>
      <c r="AI97" s="8"/>
      <c r="AJ97" s="8"/>
      <c r="AK97" s="3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9"/>
      <c r="AW97" s="9"/>
      <c r="AX97" s="8"/>
      <c r="AY97" s="10"/>
      <c r="AZ97" s="25"/>
      <c r="BA97" s="25"/>
      <c r="BB97" s="10"/>
      <c r="BC97" s="10"/>
      <c r="BD97" s="3"/>
      <c r="BE97" s="3"/>
      <c r="BF97" s="3"/>
      <c r="BG97" s="3"/>
      <c r="BH97" s="3"/>
    </row>
    <row r="98" spans="1:60" s="1" customFormat="1" ht="12.75" x14ac:dyDescent="0.25">
      <c r="A98" s="8"/>
      <c r="B98" s="8"/>
      <c r="C98" s="8"/>
      <c r="D98" s="8"/>
      <c r="E98" s="8"/>
      <c r="F98" s="5" t="str">
        <f t="shared" si="2"/>
        <v xml:space="preserve">  , , PL.: , CH.: </v>
      </c>
      <c r="G98" s="25"/>
      <c r="H98" s="25"/>
      <c r="I98" s="25"/>
      <c r="J98" s="25"/>
      <c r="K98" s="8"/>
      <c r="L98" s="10"/>
      <c r="M98" s="8"/>
      <c r="N98" s="8"/>
      <c r="O98" s="8"/>
      <c r="P98" s="8"/>
      <c r="Q98" s="8"/>
      <c r="R98" s="8"/>
      <c r="S98" s="8"/>
      <c r="T98" s="8"/>
      <c r="U98" s="16"/>
      <c r="V98" s="16"/>
      <c r="W98" s="8"/>
      <c r="X98" s="8"/>
      <c r="Y98" s="8"/>
      <c r="Z98" s="8"/>
      <c r="AA98" s="8"/>
      <c r="AB98" s="8"/>
      <c r="AC98" s="8"/>
      <c r="AD98" s="16"/>
      <c r="AE98" s="16"/>
      <c r="AF98" s="3"/>
      <c r="AG98" s="3"/>
      <c r="AH98" s="8"/>
      <c r="AI98" s="8"/>
      <c r="AJ98" s="8"/>
      <c r="AK98" s="3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9"/>
      <c r="AW98" s="9"/>
      <c r="AX98" s="8"/>
      <c r="AY98" s="10"/>
      <c r="AZ98" s="25"/>
      <c r="BA98" s="25"/>
      <c r="BB98" s="10"/>
      <c r="BC98" s="10"/>
      <c r="BD98" s="3"/>
      <c r="BE98" s="3"/>
      <c r="BF98" s="3"/>
      <c r="BG98" s="3"/>
      <c r="BH98" s="3"/>
    </row>
    <row r="99" spans="1:60" s="1" customFormat="1" ht="12.75" x14ac:dyDescent="0.25">
      <c r="A99" s="8"/>
      <c r="B99" s="8"/>
      <c r="C99" s="8"/>
      <c r="D99" s="8"/>
      <c r="E99" s="8"/>
      <c r="F99" s="5" t="str">
        <f t="shared" ref="F99:F130" si="3">AC99&amp;" "&amp;Q99&amp;" "&amp; R99&amp;", "&amp;S99&amp;", PL.: "&amp;T99&amp;", CH.: "&amp;TRIM(U99)
&amp;IF(E99="",""," (Ref.: "&amp;E99&amp;")")</f>
        <v xml:space="preserve">  , , PL.: , CH.: </v>
      </c>
      <c r="G99" s="25"/>
      <c r="H99" s="25"/>
      <c r="I99" s="25"/>
      <c r="J99" s="25"/>
      <c r="K99" s="8"/>
      <c r="L99" s="10"/>
      <c r="M99" s="8"/>
      <c r="N99" s="8"/>
      <c r="O99" s="8"/>
      <c r="P99" s="8"/>
      <c r="Q99" s="8"/>
      <c r="R99" s="8"/>
      <c r="S99" s="8"/>
      <c r="T99" s="8"/>
      <c r="U99" s="16"/>
      <c r="V99" s="16"/>
      <c r="W99" s="8"/>
      <c r="X99" s="8"/>
      <c r="Y99" s="8"/>
      <c r="Z99" s="8"/>
      <c r="AA99" s="8"/>
      <c r="AB99" s="8"/>
      <c r="AC99" s="8"/>
      <c r="AD99" s="16"/>
      <c r="AE99" s="16"/>
      <c r="AF99" s="3"/>
      <c r="AG99" s="3"/>
      <c r="AH99" s="8"/>
      <c r="AI99" s="8"/>
      <c r="AJ99" s="8"/>
      <c r="AK99" s="3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9"/>
      <c r="AW99" s="9"/>
      <c r="AX99" s="8"/>
      <c r="AY99" s="10"/>
      <c r="AZ99" s="25"/>
      <c r="BA99" s="25"/>
      <c r="BB99" s="10"/>
      <c r="BC99" s="10"/>
      <c r="BD99" s="3"/>
      <c r="BE99" s="3"/>
      <c r="BF99" s="3"/>
      <c r="BG99" s="3"/>
      <c r="BH99" s="3"/>
    </row>
    <row r="100" spans="1:60" s="1" customFormat="1" ht="12.75" x14ac:dyDescent="0.25">
      <c r="A100" s="8"/>
      <c r="B100" s="8"/>
      <c r="C100" s="8"/>
      <c r="D100" s="8"/>
      <c r="E100" s="8"/>
      <c r="F100" s="5" t="str">
        <f t="shared" si="3"/>
        <v xml:space="preserve">  , , PL.: , CH.: </v>
      </c>
      <c r="G100" s="25"/>
      <c r="H100" s="25"/>
      <c r="I100" s="25"/>
      <c r="J100" s="25"/>
      <c r="K100" s="8"/>
      <c r="L100" s="10"/>
      <c r="M100" s="8"/>
      <c r="N100" s="8"/>
      <c r="O100" s="8"/>
      <c r="P100" s="8"/>
      <c r="Q100" s="8"/>
      <c r="R100" s="8"/>
      <c r="S100" s="8"/>
      <c r="T100" s="8"/>
      <c r="U100" s="16"/>
      <c r="V100" s="16"/>
      <c r="W100" s="8"/>
      <c r="X100" s="8"/>
      <c r="Y100" s="8"/>
      <c r="Z100" s="8"/>
      <c r="AA100" s="8"/>
      <c r="AB100" s="8"/>
      <c r="AC100" s="8"/>
      <c r="AD100" s="16"/>
      <c r="AE100" s="16"/>
      <c r="AF100" s="3"/>
      <c r="AG100" s="3"/>
      <c r="AH100" s="8"/>
      <c r="AI100" s="8"/>
      <c r="AJ100" s="8"/>
      <c r="AK100" s="3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9"/>
      <c r="AW100" s="9"/>
      <c r="AX100" s="8"/>
      <c r="AY100" s="10"/>
      <c r="AZ100" s="25"/>
      <c r="BA100" s="25"/>
      <c r="BB100" s="10"/>
      <c r="BC100" s="10"/>
      <c r="BD100" s="3"/>
      <c r="BE100" s="3"/>
      <c r="BF100" s="3"/>
      <c r="BG100" s="3"/>
      <c r="BH100" s="3"/>
    </row>
    <row r="101" spans="1:60" s="1" customFormat="1" ht="12.75" x14ac:dyDescent="0.25">
      <c r="A101" s="8"/>
      <c r="B101" s="8"/>
      <c r="C101" s="8"/>
      <c r="D101" s="8"/>
      <c r="E101" s="8"/>
      <c r="F101" s="5" t="str">
        <f t="shared" si="3"/>
        <v xml:space="preserve">  , , PL.: , CH.: </v>
      </c>
      <c r="G101" s="25"/>
      <c r="H101" s="25"/>
      <c r="I101" s="25"/>
      <c r="J101" s="25"/>
      <c r="K101" s="8"/>
      <c r="L101" s="10"/>
      <c r="M101" s="8"/>
      <c r="N101" s="8"/>
      <c r="O101" s="8"/>
      <c r="P101" s="8"/>
      <c r="Q101" s="8"/>
      <c r="R101" s="8"/>
      <c r="S101" s="8"/>
      <c r="T101" s="8"/>
      <c r="U101" s="16"/>
      <c r="V101" s="16"/>
      <c r="W101" s="8"/>
      <c r="X101" s="8"/>
      <c r="Y101" s="8"/>
      <c r="Z101" s="8"/>
      <c r="AA101" s="8"/>
      <c r="AB101" s="8"/>
      <c r="AC101" s="8"/>
      <c r="AD101" s="16"/>
      <c r="AE101" s="16"/>
      <c r="AF101" s="3"/>
      <c r="AG101" s="3"/>
      <c r="AH101" s="8"/>
      <c r="AI101" s="8"/>
      <c r="AJ101" s="8"/>
      <c r="AK101" s="3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9"/>
      <c r="AW101" s="9"/>
      <c r="AX101" s="8"/>
      <c r="AY101" s="10"/>
      <c r="AZ101" s="25"/>
      <c r="BA101" s="25"/>
      <c r="BB101" s="10"/>
      <c r="BC101" s="10"/>
      <c r="BD101" s="3"/>
      <c r="BE101" s="3"/>
      <c r="BF101" s="3"/>
      <c r="BG101" s="3"/>
      <c r="BH101" s="3"/>
    </row>
    <row r="102" spans="1:60" s="1" customFormat="1" ht="12.75" x14ac:dyDescent="0.25">
      <c r="A102" s="8"/>
      <c r="B102" s="8"/>
      <c r="C102" s="8"/>
      <c r="D102" s="8"/>
      <c r="E102" s="8"/>
      <c r="F102" s="5" t="str">
        <f t="shared" si="3"/>
        <v xml:space="preserve">  , , PL.: , CH.: </v>
      </c>
      <c r="G102" s="25"/>
      <c r="H102" s="25"/>
      <c r="I102" s="25"/>
      <c r="J102" s="25"/>
      <c r="K102" s="8"/>
      <c r="L102" s="10"/>
      <c r="M102" s="8"/>
      <c r="N102" s="8"/>
      <c r="O102" s="8"/>
      <c r="P102" s="8"/>
      <c r="Q102" s="8"/>
      <c r="R102" s="8"/>
      <c r="S102" s="8"/>
      <c r="T102" s="8"/>
      <c r="U102" s="16"/>
      <c r="V102" s="16"/>
      <c r="W102" s="8"/>
      <c r="X102" s="8"/>
      <c r="Y102" s="8"/>
      <c r="Z102" s="8"/>
      <c r="AA102" s="8"/>
      <c r="AB102" s="8"/>
      <c r="AC102" s="8"/>
      <c r="AD102" s="16"/>
      <c r="AE102" s="16"/>
      <c r="AF102" s="3"/>
      <c r="AG102" s="3"/>
      <c r="AH102" s="8"/>
      <c r="AI102" s="8"/>
      <c r="AJ102" s="8"/>
      <c r="AK102" s="3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9"/>
      <c r="AW102" s="9"/>
      <c r="AX102" s="8"/>
      <c r="AY102" s="10"/>
      <c r="AZ102" s="25"/>
      <c r="BA102" s="25"/>
      <c r="BB102" s="10"/>
      <c r="BC102" s="10"/>
      <c r="BD102" s="3"/>
      <c r="BE102" s="3"/>
      <c r="BF102" s="3"/>
      <c r="BG102" s="3"/>
      <c r="BH102" s="3"/>
    </row>
    <row r="103" spans="1:60" s="1" customFormat="1" ht="12.75" x14ac:dyDescent="0.25">
      <c r="A103" s="8"/>
      <c r="B103" s="8"/>
      <c r="C103" s="8"/>
      <c r="D103" s="8"/>
      <c r="E103" s="8"/>
      <c r="F103" s="5" t="str">
        <f t="shared" si="3"/>
        <v xml:space="preserve">  , , PL.: , CH.: </v>
      </c>
      <c r="G103" s="25"/>
      <c r="H103" s="25"/>
      <c r="I103" s="25"/>
      <c r="J103" s="25"/>
      <c r="K103" s="8"/>
      <c r="L103" s="10"/>
      <c r="M103" s="8"/>
      <c r="N103" s="8"/>
      <c r="O103" s="8"/>
      <c r="P103" s="8"/>
      <c r="Q103" s="8"/>
      <c r="R103" s="8"/>
      <c r="S103" s="8"/>
      <c r="T103" s="8"/>
      <c r="U103" s="16"/>
      <c r="V103" s="16"/>
      <c r="W103" s="8"/>
      <c r="X103" s="8"/>
      <c r="Y103" s="8"/>
      <c r="Z103" s="8"/>
      <c r="AA103" s="8"/>
      <c r="AB103" s="8"/>
      <c r="AC103" s="8"/>
      <c r="AD103" s="16"/>
      <c r="AE103" s="16"/>
      <c r="AF103" s="3"/>
      <c r="AG103" s="3"/>
      <c r="AH103" s="8"/>
      <c r="AI103" s="8"/>
      <c r="AJ103" s="8"/>
      <c r="AK103" s="3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9"/>
      <c r="AW103" s="9"/>
      <c r="AX103" s="8"/>
      <c r="AY103" s="10"/>
      <c r="AZ103" s="25"/>
      <c r="BA103" s="25"/>
      <c r="BB103" s="10"/>
      <c r="BC103" s="10"/>
      <c r="BD103" s="3"/>
      <c r="BE103" s="3"/>
      <c r="BF103" s="3"/>
      <c r="BG103" s="3"/>
      <c r="BH103" s="3"/>
    </row>
    <row r="104" spans="1:60" s="1" customFormat="1" ht="12.75" x14ac:dyDescent="0.25">
      <c r="A104" s="8"/>
      <c r="B104" s="8"/>
      <c r="C104" s="8"/>
      <c r="D104" s="8"/>
      <c r="E104" s="8"/>
      <c r="F104" s="5" t="str">
        <f t="shared" si="3"/>
        <v xml:space="preserve">  , , PL.: , CH.: </v>
      </c>
      <c r="G104" s="25"/>
      <c r="H104" s="25"/>
      <c r="I104" s="25"/>
      <c r="J104" s="25"/>
      <c r="K104" s="8"/>
      <c r="L104" s="10"/>
      <c r="M104" s="8"/>
      <c r="N104" s="8"/>
      <c r="O104" s="8"/>
      <c r="P104" s="8"/>
      <c r="Q104" s="8"/>
      <c r="R104" s="8"/>
      <c r="S104" s="8"/>
      <c r="T104" s="8"/>
      <c r="U104" s="16"/>
      <c r="V104" s="16"/>
      <c r="W104" s="8"/>
      <c r="X104" s="8"/>
      <c r="Y104" s="8"/>
      <c r="Z104" s="8"/>
      <c r="AA104" s="8"/>
      <c r="AB104" s="8"/>
      <c r="AC104" s="8"/>
      <c r="AD104" s="16"/>
      <c r="AE104" s="16"/>
      <c r="AF104" s="3"/>
      <c r="AG104" s="3"/>
      <c r="AH104" s="8"/>
      <c r="AI104" s="8"/>
      <c r="AJ104" s="8"/>
      <c r="AK104" s="3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9"/>
      <c r="AW104" s="9"/>
      <c r="AX104" s="8"/>
      <c r="AY104" s="10"/>
      <c r="AZ104" s="25"/>
      <c r="BA104" s="25"/>
      <c r="BB104" s="10"/>
      <c r="BC104" s="10"/>
      <c r="BD104" s="3"/>
      <c r="BE104" s="3"/>
      <c r="BF104" s="3"/>
      <c r="BG104" s="3"/>
      <c r="BH104" s="3"/>
    </row>
    <row r="105" spans="1:60" s="1" customFormat="1" ht="12.75" x14ac:dyDescent="0.25">
      <c r="A105" s="8"/>
      <c r="B105" s="8"/>
      <c r="C105" s="8"/>
      <c r="D105" s="8"/>
      <c r="E105" s="8"/>
      <c r="F105" s="5" t="str">
        <f t="shared" si="3"/>
        <v xml:space="preserve">  , , PL.: , CH.: </v>
      </c>
      <c r="G105" s="25"/>
      <c r="H105" s="25"/>
      <c r="I105" s="25"/>
      <c r="J105" s="25"/>
      <c r="K105" s="8"/>
      <c r="L105" s="10"/>
      <c r="M105" s="8"/>
      <c r="N105" s="8"/>
      <c r="O105" s="8"/>
      <c r="P105" s="8"/>
      <c r="Q105" s="8"/>
      <c r="R105" s="8"/>
      <c r="S105" s="8"/>
      <c r="T105" s="8"/>
      <c r="U105" s="16"/>
      <c r="V105" s="16"/>
      <c r="W105" s="8"/>
      <c r="X105" s="8"/>
      <c r="Y105" s="8"/>
      <c r="Z105" s="8"/>
      <c r="AA105" s="8"/>
      <c r="AB105" s="8"/>
      <c r="AC105" s="8"/>
      <c r="AD105" s="16"/>
      <c r="AE105" s="16"/>
      <c r="AF105" s="3"/>
      <c r="AG105" s="3"/>
      <c r="AH105" s="8"/>
      <c r="AI105" s="8"/>
      <c r="AJ105" s="8"/>
      <c r="AK105" s="3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9"/>
      <c r="AW105" s="9"/>
      <c r="AX105" s="8"/>
      <c r="AY105" s="10"/>
      <c r="AZ105" s="25"/>
      <c r="BA105" s="25"/>
      <c r="BB105" s="10"/>
      <c r="BC105" s="10"/>
      <c r="BD105" s="3"/>
      <c r="BE105" s="3"/>
      <c r="BF105" s="3"/>
      <c r="BG105" s="3"/>
      <c r="BH105" s="3"/>
    </row>
    <row r="106" spans="1:60" s="1" customFormat="1" ht="12.75" x14ac:dyDescent="0.25">
      <c r="A106" s="8"/>
      <c r="B106" s="8"/>
      <c r="C106" s="8"/>
      <c r="D106" s="8"/>
      <c r="E106" s="8"/>
      <c r="F106" s="5" t="str">
        <f t="shared" si="3"/>
        <v xml:space="preserve">  , , PL.: , CH.: </v>
      </c>
      <c r="G106" s="25"/>
      <c r="H106" s="25"/>
      <c r="I106" s="25"/>
      <c r="J106" s="25"/>
      <c r="K106" s="8"/>
      <c r="L106" s="10"/>
      <c r="M106" s="8"/>
      <c r="N106" s="8"/>
      <c r="O106" s="8"/>
      <c r="P106" s="8"/>
      <c r="Q106" s="8"/>
      <c r="R106" s="8"/>
      <c r="S106" s="8"/>
      <c r="T106" s="8"/>
      <c r="U106" s="16"/>
      <c r="V106" s="16"/>
      <c r="W106" s="8"/>
      <c r="X106" s="8"/>
      <c r="Y106" s="8"/>
      <c r="Z106" s="8"/>
      <c r="AA106" s="8"/>
      <c r="AB106" s="8"/>
      <c r="AC106" s="8"/>
      <c r="AD106" s="16"/>
      <c r="AE106" s="16"/>
      <c r="AF106" s="3"/>
      <c r="AG106" s="3"/>
      <c r="AH106" s="8"/>
      <c r="AI106" s="8"/>
      <c r="AJ106" s="8"/>
      <c r="AK106" s="3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9"/>
      <c r="AW106" s="9"/>
      <c r="AX106" s="8"/>
      <c r="AY106" s="10"/>
      <c r="AZ106" s="25"/>
      <c r="BA106" s="25"/>
      <c r="BB106" s="10"/>
      <c r="BC106" s="10"/>
      <c r="BD106" s="3"/>
      <c r="BE106" s="3"/>
      <c r="BF106" s="3"/>
      <c r="BG106" s="3"/>
      <c r="BH106" s="3"/>
    </row>
    <row r="107" spans="1:60" s="1" customFormat="1" ht="12.75" x14ac:dyDescent="0.25">
      <c r="A107" s="8"/>
      <c r="B107" s="8"/>
      <c r="C107" s="8"/>
      <c r="D107" s="8"/>
      <c r="E107" s="8"/>
      <c r="F107" s="5" t="str">
        <f t="shared" si="3"/>
        <v xml:space="preserve">  , , PL.: , CH.: </v>
      </c>
      <c r="G107" s="25"/>
      <c r="H107" s="25"/>
      <c r="I107" s="25"/>
      <c r="J107" s="25"/>
      <c r="K107" s="8"/>
      <c r="L107" s="10"/>
      <c r="M107" s="8"/>
      <c r="N107" s="8"/>
      <c r="O107" s="8"/>
      <c r="P107" s="8"/>
      <c r="Q107" s="8"/>
      <c r="R107" s="8"/>
      <c r="S107" s="8"/>
      <c r="T107" s="8"/>
      <c r="U107" s="16"/>
      <c r="V107" s="16"/>
      <c r="W107" s="8"/>
      <c r="X107" s="8"/>
      <c r="Y107" s="8"/>
      <c r="Z107" s="8"/>
      <c r="AA107" s="8"/>
      <c r="AB107" s="8"/>
      <c r="AC107" s="8"/>
      <c r="AD107" s="16"/>
      <c r="AE107" s="16"/>
      <c r="AF107" s="3"/>
      <c r="AG107" s="3"/>
      <c r="AH107" s="8"/>
      <c r="AI107" s="8"/>
      <c r="AJ107" s="8"/>
      <c r="AK107" s="3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9"/>
      <c r="AW107" s="9"/>
      <c r="AX107" s="8"/>
      <c r="AY107" s="10"/>
      <c r="AZ107" s="25"/>
      <c r="BA107" s="25"/>
      <c r="BB107" s="10"/>
      <c r="BC107" s="10"/>
      <c r="BD107" s="3"/>
      <c r="BE107" s="3"/>
      <c r="BF107" s="3"/>
      <c r="BG107" s="3"/>
      <c r="BH107" s="3"/>
    </row>
    <row r="108" spans="1:60" s="1" customFormat="1" ht="12.75" x14ac:dyDescent="0.25">
      <c r="A108" s="8"/>
      <c r="B108" s="8"/>
      <c r="C108" s="8"/>
      <c r="D108" s="8"/>
      <c r="E108" s="8"/>
      <c r="F108" s="5" t="str">
        <f t="shared" si="3"/>
        <v xml:space="preserve">  , , PL.: , CH.: </v>
      </c>
      <c r="G108" s="25"/>
      <c r="H108" s="25"/>
      <c r="I108" s="25"/>
      <c r="J108" s="25"/>
      <c r="K108" s="8"/>
      <c r="L108" s="10"/>
      <c r="M108" s="8"/>
      <c r="N108" s="8"/>
      <c r="O108" s="8"/>
      <c r="P108" s="8"/>
      <c r="Q108" s="8"/>
      <c r="R108" s="8"/>
      <c r="S108" s="8"/>
      <c r="T108" s="8"/>
      <c r="U108" s="16"/>
      <c r="V108" s="16"/>
      <c r="W108" s="8"/>
      <c r="X108" s="8"/>
      <c r="Y108" s="8"/>
      <c r="Z108" s="8"/>
      <c r="AA108" s="8"/>
      <c r="AB108" s="8"/>
      <c r="AC108" s="8"/>
      <c r="AD108" s="16"/>
      <c r="AE108" s="16"/>
      <c r="AF108" s="3"/>
      <c r="AG108" s="3"/>
      <c r="AH108" s="8"/>
      <c r="AI108" s="8"/>
      <c r="AJ108" s="8"/>
      <c r="AK108" s="3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9"/>
      <c r="AW108" s="9"/>
      <c r="AX108" s="8"/>
      <c r="AY108" s="10"/>
      <c r="AZ108" s="25"/>
      <c r="BA108" s="25"/>
      <c r="BB108" s="10"/>
      <c r="BC108" s="10"/>
      <c r="BD108" s="3"/>
      <c r="BE108" s="3"/>
      <c r="BF108" s="3"/>
      <c r="BG108" s="3"/>
      <c r="BH108" s="3"/>
    </row>
    <row r="109" spans="1:60" s="1" customFormat="1" ht="12.75" x14ac:dyDescent="0.25">
      <c r="A109" s="8"/>
      <c r="B109" s="8"/>
      <c r="C109" s="8"/>
      <c r="D109" s="8"/>
      <c r="E109" s="8"/>
      <c r="F109" s="5" t="str">
        <f t="shared" si="3"/>
        <v xml:space="preserve">  , , PL.: , CH.: </v>
      </c>
      <c r="G109" s="25"/>
      <c r="H109" s="25"/>
      <c r="I109" s="25"/>
      <c r="J109" s="25"/>
      <c r="K109" s="8"/>
      <c r="L109" s="10"/>
      <c r="M109" s="8"/>
      <c r="N109" s="8"/>
      <c r="O109" s="8"/>
      <c r="P109" s="8"/>
      <c r="Q109" s="8"/>
      <c r="R109" s="8"/>
      <c r="S109" s="8"/>
      <c r="T109" s="8"/>
      <c r="U109" s="16"/>
      <c r="V109" s="16"/>
      <c r="W109" s="8"/>
      <c r="X109" s="8"/>
      <c r="Y109" s="8"/>
      <c r="Z109" s="8"/>
      <c r="AA109" s="8"/>
      <c r="AB109" s="8"/>
      <c r="AC109" s="8"/>
      <c r="AD109" s="16"/>
      <c r="AE109" s="16"/>
      <c r="AF109" s="3"/>
      <c r="AG109" s="3"/>
      <c r="AH109" s="8"/>
      <c r="AI109" s="8"/>
      <c r="AJ109" s="8"/>
      <c r="AK109" s="3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9"/>
      <c r="AW109" s="9"/>
      <c r="AX109" s="8"/>
      <c r="AY109" s="10"/>
      <c r="AZ109" s="25"/>
      <c r="BA109" s="25"/>
      <c r="BB109" s="10"/>
      <c r="BC109" s="10"/>
      <c r="BD109" s="3"/>
      <c r="BE109" s="3"/>
      <c r="BF109" s="3"/>
      <c r="BG109" s="3"/>
      <c r="BH109" s="3"/>
    </row>
    <row r="110" spans="1:60" s="1" customFormat="1" ht="12.75" x14ac:dyDescent="0.25">
      <c r="A110" s="8"/>
      <c r="B110" s="8"/>
      <c r="C110" s="8"/>
      <c r="D110" s="8"/>
      <c r="E110" s="8"/>
      <c r="F110" s="5" t="str">
        <f t="shared" si="3"/>
        <v xml:space="preserve">  , , PL.: , CH.: </v>
      </c>
      <c r="G110" s="25"/>
      <c r="H110" s="25"/>
      <c r="I110" s="25"/>
      <c r="J110" s="25"/>
      <c r="K110" s="8"/>
      <c r="L110" s="10"/>
      <c r="M110" s="8"/>
      <c r="N110" s="8"/>
      <c r="O110" s="8"/>
      <c r="P110" s="8"/>
      <c r="Q110" s="8"/>
      <c r="R110" s="8"/>
      <c r="S110" s="8"/>
      <c r="T110" s="8"/>
      <c r="U110" s="16"/>
      <c r="V110" s="16"/>
      <c r="W110" s="8"/>
      <c r="X110" s="8"/>
      <c r="Y110" s="8"/>
      <c r="Z110" s="8"/>
      <c r="AA110" s="8"/>
      <c r="AB110" s="8"/>
      <c r="AC110" s="8"/>
      <c r="AD110" s="16"/>
      <c r="AE110" s="16"/>
      <c r="AF110" s="3"/>
      <c r="AG110" s="3"/>
      <c r="AH110" s="8"/>
      <c r="AI110" s="8"/>
      <c r="AJ110" s="8"/>
      <c r="AK110" s="3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9"/>
      <c r="AW110" s="9"/>
      <c r="AX110" s="8"/>
      <c r="AY110" s="10"/>
      <c r="AZ110" s="25"/>
      <c r="BA110" s="25"/>
      <c r="BB110" s="10"/>
      <c r="BC110" s="10"/>
      <c r="BD110" s="3"/>
      <c r="BE110" s="3"/>
      <c r="BF110" s="3"/>
      <c r="BG110" s="3"/>
      <c r="BH110" s="3"/>
    </row>
    <row r="111" spans="1:60" s="1" customFormat="1" ht="12.75" x14ac:dyDescent="0.25">
      <c r="A111" s="8"/>
      <c r="B111" s="8"/>
      <c r="C111" s="8"/>
      <c r="D111" s="8"/>
      <c r="E111" s="8"/>
      <c r="F111" s="5" t="str">
        <f t="shared" si="3"/>
        <v xml:space="preserve">  , , PL.: , CH.: </v>
      </c>
      <c r="G111" s="25"/>
      <c r="H111" s="25"/>
      <c r="I111" s="25"/>
      <c r="J111" s="25"/>
      <c r="K111" s="8"/>
      <c r="L111" s="10"/>
      <c r="M111" s="8"/>
      <c r="N111" s="8"/>
      <c r="O111" s="8"/>
      <c r="P111" s="8"/>
      <c r="Q111" s="8"/>
      <c r="R111" s="8"/>
      <c r="S111" s="8"/>
      <c r="T111" s="8"/>
      <c r="U111" s="16"/>
      <c r="V111" s="16"/>
      <c r="W111" s="8"/>
      <c r="X111" s="8"/>
      <c r="Y111" s="8"/>
      <c r="Z111" s="8"/>
      <c r="AA111" s="8"/>
      <c r="AB111" s="8"/>
      <c r="AC111" s="8"/>
      <c r="AD111" s="16"/>
      <c r="AE111" s="16"/>
      <c r="AF111" s="3"/>
      <c r="AG111" s="3"/>
      <c r="AH111" s="8"/>
      <c r="AI111" s="8"/>
      <c r="AJ111" s="8"/>
      <c r="AK111" s="3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9"/>
      <c r="AW111" s="9"/>
      <c r="AX111" s="8"/>
      <c r="AY111" s="10"/>
      <c r="AZ111" s="25"/>
      <c r="BA111" s="25"/>
      <c r="BB111" s="10"/>
      <c r="BC111" s="10"/>
      <c r="BD111" s="3"/>
      <c r="BE111" s="3"/>
      <c r="BF111" s="3"/>
      <c r="BG111" s="3"/>
      <c r="BH111" s="3"/>
    </row>
    <row r="112" spans="1:60" s="1" customFormat="1" ht="12.75" x14ac:dyDescent="0.25">
      <c r="A112" s="8"/>
      <c r="B112" s="8"/>
      <c r="C112" s="8"/>
      <c r="D112" s="8"/>
      <c r="E112" s="8"/>
      <c r="F112" s="5" t="str">
        <f t="shared" si="3"/>
        <v xml:space="preserve">  , , PL.: , CH.: </v>
      </c>
      <c r="G112" s="25"/>
      <c r="H112" s="25"/>
      <c r="I112" s="25"/>
      <c r="J112" s="25"/>
      <c r="K112" s="8"/>
      <c r="L112" s="10"/>
      <c r="M112" s="8"/>
      <c r="N112" s="8"/>
      <c r="O112" s="8"/>
      <c r="P112" s="8"/>
      <c r="Q112" s="8"/>
      <c r="R112" s="8"/>
      <c r="S112" s="8"/>
      <c r="T112" s="8"/>
      <c r="U112" s="16"/>
      <c r="V112" s="16"/>
      <c r="W112" s="8"/>
      <c r="X112" s="8"/>
      <c r="Y112" s="8"/>
      <c r="Z112" s="8"/>
      <c r="AA112" s="8"/>
      <c r="AB112" s="8"/>
      <c r="AC112" s="8"/>
      <c r="AD112" s="16"/>
      <c r="AE112" s="16"/>
      <c r="AF112" s="3"/>
      <c r="AG112" s="3"/>
      <c r="AH112" s="8"/>
      <c r="AI112" s="8"/>
      <c r="AJ112" s="8"/>
      <c r="AK112" s="3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9"/>
      <c r="AW112" s="9"/>
      <c r="AX112" s="8"/>
      <c r="AY112" s="10"/>
      <c r="AZ112" s="25"/>
      <c r="BA112" s="25"/>
      <c r="BB112" s="10"/>
      <c r="BC112" s="10"/>
      <c r="BD112" s="3"/>
      <c r="BE112" s="3"/>
      <c r="BF112" s="3"/>
      <c r="BG112" s="3"/>
      <c r="BH112" s="3"/>
    </row>
    <row r="113" spans="1:60" s="1" customFormat="1" ht="12.75" x14ac:dyDescent="0.25">
      <c r="A113" s="8"/>
      <c r="B113" s="8"/>
      <c r="C113" s="8"/>
      <c r="D113" s="8"/>
      <c r="E113" s="8"/>
      <c r="F113" s="5" t="str">
        <f t="shared" si="3"/>
        <v xml:space="preserve">  , , PL.: , CH.: </v>
      </c>
      <c r="G113" s="25"/>
      <c r="H113" s="25"/>
      <c r="I113" s="25"/>
      <c r="J113" s="25"/>
      <c r="K113" s="8"/>
      <c r="L113" s="10"/>
      <c r="M113" s="8"/>
      <c r="N113" s="8"/>
      <c r="O113" s="8"/>
      <c r="P113" s="8"/>
      <c r="Q113" s="8"/>
      <c r="R113" s="8"/>
      <c r="S113" s="8"/>
      <c r="T113" s="8"/>
      <c r="U113" s="16"/>
      <c r="V113" s="16"/>
      <c r="W113" s="8"/>
      <c r="X113" s="8"/>
      <c r="Y113" s="8"/>
      <c r="Z113" s="8"/>
      <c r="AA113" s="8"/>
      <c r="AB113" s="8"/>
      <c r="AC113" s="8"/>
      <c r="AD113" s="16"/>
      <c r="AE113" s="16"/>
      <c r="AF113" s="3"/>
      <c r="AG113" s="3"/>
      <c r="AH113" s="8"/>
      <c r="AI113" s="8"/>
      <c r="AJ113" s="8"/>
      <c r="AK113" s="3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9"/>
      <c r="AW113" s="9"/>
      <c r="AX113" s="8"/>
      <c r="AY113" s="10"/>
      <c r="AZ113" s="25"/>
      <c r="BA113" s="25"/>
      <c r="BB113" s="10"/>
      <c r="BC113" s="10"/>
      <c r="BD113" s="3"/>
      <c r="BE113" s="3"/>
      <c r="BF113" s="3"/>
      <c r="BG113" s="3"/>
      <c r="BH113" s="3"/>
    </row>
    <row r="114" spans="1:60" s="1" customFormat="1" ht="12.75" x14ac:dyDescent="0.25">
      <c r="A114" s="8"/>
      <c r="B114" s="8"/>
      <c r="C114" s="8"/>
      <c r="D114" s="8"/>
      <c r="E114" s="8"/>
      <c r="F114" s="5" t="str">
        <f t="shared" si="3"/>
        <v xml:space="preserve">  , , PL.: , CH.: </v>
      </c>
      <c r="G114" s="25"/>
      <c r="H114" s="25"/>
      <c r="I114" s="25"/>
      <c r="J114" s="25"/>
      <c r="K114" s="8"/>
      <c r="L114" s="10"/>
      <c r="M114" s="8"/>
      <c r="N114" s="8"/>
      <c r="O114" s="8"/>
      <c r="P114" s="8"/>
      <c r="Q114" s="8"/>
      <c r="R114" s="8"/>
      <c r="S114" s="8"/>
      <c r="T114" s="8"/>
      <c r="U114" s="16"/>
      <c r="V114" s="16"/>
      <c r="W114" s="8"/>
      <c r="X114" s="8"/>
      <c r="Y114" s="8"/>
      <c r="Z114" s="8"/>
      <c r="AA114" s="8"/>
      <c r="AB114" s="8"/>
      <c r="AC114" s="8"/>
      <c r="AD114" s="16"/>
      <c r="AE114" s="16"/>
      <c r="AF114" s="3"/>
      <c r="AG114" s="3"/>
      <c r="AH114" s="8"/>
      <c r="AI114" s="8"/>
      <c r="AJ114" s="8"/>
      <c r="AK114" s="3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9"/>
      <c r="AW114" s="9"/>
      <c r="AX114" s="8"/>
      <c r="AY114" s="10"/>
      <c r="AZ114" s="25"/>
      <c r="BA114" s="25"/>
      <c r="BB114" s="10"/>
      <c r="BC114" s="10"/>
      <c r="BD114" s="3"/>
      <c r="BE114" s="3"/>
      <c r="BF114" s="3"/>
      <c r="BG114" s="3"/>
      <c r="BH114" s="3"/>
    </row>
    <row r="115" spans="1:60" s="1" customFormat="1" ht="12.75" x14ac:dyDescent="0.25">
      <c r="A115" s="8"/>
      <c r="B115" s="8"/>
      <c r="C115" s="8"/>
      <c r="D115" s="8"/>
      <c r="E115" s="8"/>
      <c r="F115" s="5" t="str">
        <f t="shared" si="3"/>
        <v xml:space="preserve">  , , PL.: , CH.: </v>
      </c>
      <c r="G115" s="25"/>
      <c r="H115" s="25"/>
      <c r="I115" s="25"/>
      <c r="J115" s="25"/>
      <c r="K115" s="8"/>
      <c r="L115" s="10"/>
      <c r="M115" s="8"/>
      <c r="N115" s="8"/>
      <c r="O115" s="8"/>
      <c r="P115" s="8"/>
      <c r="Q115" s="8"/>
      <c r="R115" s="8"/>
      <c r="S115" s="8"/>
      <c r="T115" s="8"/>
      <c r="U115" s="16"/>
      <c r="V115" s="16"/>
      <c r="W115" s="8"/>
      <c r="X115" s="8"/>
      <c r="Y115" s="8"/>
      <c r="Z115" s="8"/>
      <c r="AA115" s="8"/>
      <c r="AB115" s="8"/>
      <c r="AC115" s="8"/>
      <c r="AD115" s="16"/>
      <c r="AE115" s="16"/>
      <c r="AF115" s="3"/>
      <c r="AG115" s="3"/>
      <c r="AH115" s="8"/>
      <c r="AI115" s="8"/>
      <c r="AJ115" s="8"/>
      <c r="AK115" s="3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9"/>
      <c r="AW115" s="9"/>
      <c r="AX115" s="8"/>
      <c r="AY115" s="10"/>
      <c r="AZ115" s="25"/>
      <c r="BA115" s="25"/>
      <c r="BB115" s="10"/>
      <c r="BC115" s="10"/>
      <c r="BD115" s="3"/>
      <c r="BE115" s="3"/>
      <c r="BF115" s="3"/>
      <c r="BG115" s="3"/>
      <c r="BH115" s="3"/>
    </row>
    <row r="116" spans="1:60" s="1" customFormat="1" ht="12.75" x14ac:dyDescent="0.25">
      <c r="A116" s="8"/>
      <c r="B116" s="8"/>
      <c r="C116" s="8"/>
      <c r="D116" s="8"/>
      <c r="E116" s="8"/>
      <c r="F116" s="5" t="str">
        <f t="shared" si="3"/>
        <v xml:space="preserve">  , , PL.: , CH.: </v>
      </c>
      <c r="G116" s="25"/>
      <c r="H116" s="25"/>
      <c r="I116" s="25"/>
      <c r="J116" s="25"/>
      <c r="K116" s="8"/>
      <c r="L116" s="10"/>
      <c r="M116" s="8"/>
      <c r="N116" s="8"/>
      <c r="O116" s="8"/>
      <c r="P116" s="8"/>
      <c r="Q116" s="8"/>
      <c r="R116" s="8"/>
      <c r="S116" s="8"/>
      <c r="T116" s="8"/>
      <c r="U116" s="16"/>
      <c r="V116" s="16"/>
      <c r="W116" s="8"/>
      <c r="X116" s="8"/>
      <c r="Y116" s="8"/>
      <c r="Z116" s="8"/>
      <c r="AA116" s="8"/>
      <c r="AB116" s="8"/>
      <c r="AC116" s="8"/>
      <c r="AD116" s="16"/>
      <c r="AE116" s="16"/>
      <c r="AF116" s="3"/>
      <c r="AG116" s="3"/>
      <c r="AH116" s="8"/>
      <c r="AI116" s="8"/>
      <c r="AJ116" s="8"/>
      <c r="AK116" s="3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9"/>
      <c r="AW116" s="9"/>
      <c r="AX116" s="8"/>
      <c r="AY116" s="10"/>
      <c r="AZ116" s="25"/>
      <c r="BA116" s="25"/>
      <c r="BB116" s="10"/>
      <c r="BC116" s="10"/>
      <c r="BD116" s="3"/>
      <c r="BE116" s="3"/>
      <c r="BF116" s="3"/>
      <c r="BG116" s="3"/>
      <c r="BH116" s="3"/>
    </row>
    <row r="117" spans="1:60" s="1" customFormat="1" ht="12.75" x14ac:dyDescent="0.25">
      <c r="A117" s="8"/>
      <c r="B117" s="8"/>
      <c r="C117" s="8"/>
      <c r="D117" s="8"/>
      <c r="E117" s="8"/>
      <c r="F117" s="5" t="str">
        <f t="shared" si="3"/>
        <v xml:space="preserve">  , , PL.: , CH.: </v>
      </c>
      <c r="G117" s="25"/>
      <c r="H117" s="25"/>
      <c r="I117" s="25"/>
      <c r="J117" s="25"/>
      <c r="K117" s="8"/>
      <c r="L117" s="10"/>
      <c r="M117" s="8"/>
      <c r="N117" s="8"/>
      <c r="O117" s="8"/>
      <c r="P117" s="8"/>
      <c r="Q117" s="8"/>
      <c r="R117" s="8"/>
      <c r="S117" s="8"/>
      <c r="T117" s="8"/>
      <c r="U117" s="16"/>
      <c r="V117" s="16"/>
      <c r="W117" s="8"/>
      <c r="X117" s="8"/>
      <c r="Y117" s="8"/>
      <c r="Z117" s="8"/>
      <c r="AA117" s="8"/>
      <c r="AB117" s="8"/>
      <c r="AC117" s="8"/>
      <c r="AD117" s="16"/>
      <c r="AE117" s="16"/>
      <c r="AF117" s="3"/>
      <c r="AG117" s="3"/>
      <c r="AH117" s="8"/>
      <c r="AI117" s="8"/>
      <c r="AJ117" s="8"/>
      <c r="AK117" s="3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9"/>
      <c r="AW117" s="9"/>
      <c r="AX117" s="8"/>
      <c r="AY117" s="10"/>
      <c r="AZ117" s="25"/>
      <c r="BA117" s="25"/>
      <c r="BB117" s="10"/>
      <c r="BC117" s="10"/>
      <c r="BD117" s="3"/>
      <c r="BE117" s="3"/>
      <c r="BF117" s="3"/>
      <c r="BG117" s="3"/>
      <c r="BH117" s="3"/>
    </row>
    <row r="118" spans="1:60" s="1" customFormat="1" ht="12.75" x14ac:dyDescent="0.25">
      <c r="A118" s="8"/>
      <c r="B118" s="8"/>
      <c r="C118" s="8"/>
      <c r="D118" s="8"/>
      <c r="E118" s="8"/>
      <c r="F118" s="5" t="str">
        <f t="shared" si="3"/>
        <v xml:space="preserve">  , , PL.: , CH.: </v>
      </c>
      <c r="G118" s="25"/>
      <c r="H118" s="25"/>
      <c r="I118" s="25"/>
      <c r="J118" s="25"/>
      <c r="K118" s="8"/>
      <c r="L118" s="10"/>
      <c r="M118" s="8"/>
      <c r="N118" s="8"/>
      <c r="O118" s="8"/>
      <c r="P118" s="8"/>
      <c r="Q118" s="8"/>
      <c r="R118" s="8"/>
      <c r="S118" s="8"/>
      <c r="T118" s="8"/>
      <c r="U118" s="16"/>
      <c r="V118" s="16"/>
      <c r="W118" s="8"/>
      <c r="X118" s="8"/>
      <c r="Y118" s="8"/>
      <c r="Z118" s="8"/>
      <c r="AA118" s="8"/>
      <c r="AB118" s="8"/>
      <c r="AC118" s="8"/>
      <c r="AD118" s="16"/>
      <c r="AE118" s="16"/>
      <c r="AF118" s="3"/>
      <c r="AG118" s="3"/>
      <c r="AH118" s="8"/>
      <c r="AI118" s="8"/>
      <c r="AJ118" s="8"/>
      <c r="AK118" s="3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9"/>
      <c r="AW118" s="9"/>
      <c r="AX118" s="8"/>
      <c r="AY118" s="10"/>
      <c r="AZ118" s="25"/>
      <c r="BA118" s="25"/>
      <c r="BB118" s="10"/>
      <c r="BC118" s="10"/>
      <c r="BD118" s="3"/>
      <c r="BE118" s="3"/>
      <c r="BF118" s="3"/>
      <c r="BG118" s="3"/>
      <c r="BH118" s="3"/>
    </row>
    <row r="119" spans="1:60" s="1" customFormat="1" ht="12.75" x14ac:dyDescent="0.25">
      <c r="A119" s="8"/>
      <c r="B119" s="8"/>
      <c r="C119" s="8"/>
      <c r="D119" s="8"/>
      <c r="E119" s="8"/>
      <c r="F119" s="5" t="str">
        <f t="shared" si="3"/>
        <v xml:space="preserve">  , , PL.: , CH.: </v>
      </c>
      <c r="G119" s="25"/>
      <c r="H119" s="25"/>
      <c r="I119" s="25"/>
      <c r="J119" s="25"/>
      <c r="K119" s="8"/>
      <c r="L119" s="10"/>
      <c r="M119" s="8"/>
      <c r="N119" s="8"/>
      <c r="O119" s="8"/>
      <c r="P119" s="8"/>
      <c r="Q119" s="8"/>
      <c r="R119" s="8"/>
      <c r="S119" s="8"/>
      <c r="T119" s="8"/>
      <c r="U119" s="16"/>
      <c r="V119" s="16"/>
      <c r="W119" s="8"/>
      <c r="X119" s="8"/>
      <c r="Y119" s="8"/>
      <c r="Z119" s="8"/>
      <c r="AA119" s="8"/>
      <c r="AB119" s="8"/>
      <c r="AC119" s="8"/>
      <c r="AD119" s="16"/>
      <c r="AE119" s="16"/>
      <c r="AF119" s="3"/>
      <c r="AG119" s="3"/>
      <c r="AH119" s="8"/>
      <c r="AI119" s="8"/>
      <c r="AJ119" s="8"/>
      <c r="AK119" s="3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9"/>
      <c r="AW119" s="9"/>
      <c r="AX119" s="8"/>
      <c r="AY119" s="10"/>
      <c r="AZ119" s="25"/>
      <c r="BA119" s="25"/>
      <c r="BB119" s="10"/>
      <c r="BC119" s="10"/>
      <c r="BD119" s="3"/>
      <c r="BE119" s="3"/>
      <c r="BF119" s="3"/>
      <c r="BG119" s="3"/>
      <c r="BH119" s="3"/>
    </row>
    <row r="120" spans="1:60" s="1" customFormat="1" ht="12.75" x14ac:dyDescent="0.25">
      <c r="A120" s="8"/>
      <c r="B120" s="8"/>
      <c r="C120" s="8"/>
      <c r="D120" s="8"/>
      <c r="E120" s="8"/>
      <c r="F120" s="5" t="str">
        <f t="shared" si="3"/>
        <v xml:space="preserve">  , , PL.: , CH.: </v>
      </c>
      <c r="G120" s="25"/>
      <c r="H120" s="25"/>
      <c r="I120" s="25"/>
      <c r="J120" s="25"/>
      <c r="K120" s="8"/>
      <c r="L120" s="10"/>
      <c r="M120" s="8"/>
      <c r="N120" s="8"/>
      <c r="O120" s="8"/>
      <c r="P120" s="8"/>
      <c r="Q120" s="8"/>
      <c r="R120" s="8"/>
      <c r="S120" s="8"/>
      <c r="T120" s="8"/>
      <c r="U120" s="16"/>
      <c r="V120" s="16"/>
      <c r="W120" s="8"/>
      <c r="X120" s="8"/>
      <c r="Y120" s="8"/>
      <c r="Z120" s="8"/>
      <c r="AA120" s="8"/>
      <c r="AB120" s="8"/>
      <c r="AC120" s="8"/>
      <c r="AD120" s="16"/>
      <c r="AE120" s="16"/>
      <c r="AF120" s="3"/>
      <c r="AG120" s="3"/>
      <c r="AH120" s="8"/>
      <c r="AI120" s="8"/>
      <c r="AJ120" s="8"/>
      <c r="AK120" s="3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9"/>
      <c r="AW120" s="9"/>
      <c r="AX120" s="8"/>
      <c r="AY120" s="10"/>
      <c r="AZ120" s="25"/>
      <c r="BA120" s="25"/>
      <c r="BB120" s="10"/>
      <c r="BC120" s="10"/>
      <c r="BD120" s="3"/>
      <c r="BE120" s="3"/>
      <c r="BF120" s="3"/>
      <c r="BG120" s="3"/>
      <c r="BH120" s="3"/>
    </row>
    <row r="121" spans="1:60" s="1" customFormat="1" ht="12.75" x14ac:dyDescent="0.25">
      <c r="A121" s="8"/>
      <c r="B121" s="8"/>
      <c r="C121" s="8"/>
      <c r="D121" s="8"/>
      <c r="E121" s="8"/>
      <c r="F121" s="5" t="str">
        <f t="shared" si="3"/>
        <v xml:space="preserve">  , , PL.: , CH.: </v>
      </c>
      <c r="G121" s="25"/>
      <c r="H121" s="25"/>
      <c r="I121" s="25"/>
      <c r="J121" s="25"/>
      <c r="K121" s="8"/>
      <c r="L121" s="10"/>
      <c r="M121" s="8"/>
      <c r="N121" s="8"/>
      <c r="O121" s="8"/>
      <c r="P121" s="8"/>
      <c r="Q121" s="8"/>
      <c r="R121" s="8"/>
      <c r="S121" s="8"/>
      <c r="T121" s="8"/>
      <c r="U121" s="16"/>
      <c r="V121" s="16"/>
      <c r="W121" s="8"/>
      <c r="X121" s="8"/>
      <c r="Y121" s="8"/>
      <c r="Z121" s="8"/>
      <c r="AA121" s="8"/>
      <c r="AB121" s="8"/>
      <c r="AC121" s="8"/>
      <c r="AD121" s="16"/>
      <c r="AE121" s="16"/>
      <c r="AF121" s="3"/>
      <c r="AG121" s="3"/>
      <c r="AH121" s="8"/>
      <c r="AI121" s="8"/>
      <c r="AJ121" s="8"/>
      <c r="AK121" s="3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9"/>
      <c r="AW121" s="9"/>
      <c r="AX121" s="8"/>
      <c r="AY121" s="10"/>
      <c r="AZ121" s="25"/>
      <c r="BA121" s="25"/>
      <c r="BB121" s="10"/>
      <c r="BC121" s="10"/>
      <c r="BD121" s="3"/>
      <c r="BE121" s="3"/>
      <c r="BF121" s="3"/>
      <c r="BG121" s="3"/>
      <c r="BH121" s="3"/>
    </row>
    <row r="122" spans="1:60" s="1" customFormat="1" ht="12.75" x14ac:dyDescent="0.25">
      <c r="A122" s="8"/>
      <c r="B122" s="8"/>
      <c r="C122" s="8"/>
      <c r="D122" s="8"/>
      <c r="E122" s="8"/>
      <c r="F122" s="5" t="str">
        <f t="shared" si="3"/>
        <v xml:space="preserve">  , , PL.: , CH.: </v>
      </c>
      <c r="G122" s="25"/>
      <c r="H122" s="25"/>
      <c r="I122" s="25"/>
      <c r="J122" s="25"/>
      <c r="K122" s="8"/>
      <c r="L122" s="10"/>
      <c r="M122" s="8"/>
      <c r="N122" s="8"/>
      <c r="O122" s="8"/>
      <c r="P122" s="8"/>
      <c r="Q122" s="8"/>
      <c r="R122" s="8"/>
      <c r="S122" s="8"/>
      <c r="T122" s="8"/>
      <c r="U122" s="16"/>
      <c r="V122" s="16"/>
      <c r="W122" s="8"/>
      <c r="X122" s="8"/>
      <c r="Y122" s="8"/>
      <c r="Z122" s="8"/>
      <c r="AA122" s="8"/>
      <c r="AB122" s="8"/>
      <c r="AC122" s="8"/>
      <c r="AD122" s="16"/>
      <c r="AE122" s="16"/>
      <c r="AF122" s="3"/>
      <c r="AG122" s="3"/>
      <c r="AH122" s="8"/>
      <c r="AI122" s="8"/>
      <c r="AJ122" s="8"/>
      <c r="AK122" s="3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9"/>
      <c r="AW122" s="9"/>
      <c r="AX122" s="8"/>
      <c r="AY122" s="10"/>
      <c r="AZ122" s="25"/>
      <c r="BA122" s="25"/>
      <c r="BB122" s="10"/>
      <c r="BC122" s="10"/>
      <c r="BD122" s="3"/>
      <c r="BE122" s="3"/>
      <c r="BF122" s="3"/>
      <c r="BG122" s="3"/>
      <c r="BH122" s="3"/>
    </row>
    <row r="123" spans="1:60" s="1" customFormat="1" ht="12.75" x14ac:dyDescent="0.25">
      <c r="A123" s="8"/>
      <c r="B123" s="8"/>
      <c r="C123" s="8"/>
      <c r="D123" s="8"/>
      <c r="E123" s="8"/>
      <c r="F123" s="5" t="str">
        <f t="shared" si="3"/>
        <v xml:space="preserve">  , , PL.: , CH.: </v>
      </c>
      <c r="G123" s="25"/>
      <c r="H123" s="25"/>
      <c r="I123" s="25"/>
      <c r="J123" s="25"/>
      <c r="K123" s="8"/>
      <c r="L123" s="10"/>
      <c r="M123" s="8"/>
      <c r="N123" s="8"/>
      <c r="O123" s="8"/>
      <c r="P123" s="8"/>
      <c r="Q123" s="8"/>
      <c r="R123" s="8"/>
      <c r="S123" s="8"/>
      <c r="T123" s="8"/>
      <c r="U123" s="16"/>
      <c r="V123" s="16"/>
      <c r="W123" s="8"/>
      <c r="X123" s="8"/>
      <c r="Y123" s="8"/>
      <c r="Z123" s="8"/>
      <c r="AA123" s="8"/>
      <c r="AB123" s="8"/>
      <c r="AC123" s="8"/>
      <c r="AD123" s="16"/>
      <c r="AE123" s="16"/>
      <c r="AF123" s="3"/>
      <c r="AG123" s="3"/>
      <c r="AH123" s="8"/>
      <c r="AI123" s="8"/>
      <c r="AJ123" s="8"/>
      <c r="AK123" s="3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9"/>
      <c r="AW123" s="9"/>
      <c r="AX123" s="8"/>
      <c r="AY123" s="10"/>
      <c r="AZ123" s="25"/>
      <c r="BA123" s="25"/>
      <c r="BB123" s="10"/>
      <c r="BC123" s="10"/>
      <c r="BD123" s="3"/>
      <c r="BE123" s="3"/>
      <c r="BF123" s="3"/>
      <c r="BG123" s="3"/>
      <c r="BH123" s="3"/>
    </row>
    <row r="124" spans="1:60" s="1" customFormat="1" ht="12.75" x14ac:dyDescent="0.25">
      <c r="A124" s="8"/>
      <c r="B124" s="8"/>
      <c r="C124" s="8"/>
      <c r="D124" s="8"/>
      <c r="E124" s="8"/>
      <c r="F124" s="5" t="str">
        <f t="shared" si="3"/>
        <v xml:space="preserve">  , , PL.: , CH.: </v>
      </c>
      <c r="G124" s="25"/>
      <c r="H124" s="25"/>
      <c r="I124" s="25"/>
      <c r="J124" s="25"/>
      <c r="K124" s="8"/>
      <c r="L124" s="10"/>
      <c r="M124" s="8"/>
      <c r="N124" s="8"/>
      <c r="O124" s="8"/>
      <c r="P124" s="8"/>
      <c r="Q124" s="8"/>
      <c r="R124" s="8"/>
      <c r="S124" s="8"/>
      <c r="T124" s="8"/>
      <c r="U124" s="16"/>
      <c r="V124" s="16"/>
      <c r="W124" s="8"/>
      <c r="X124" s="8"/>
      <c r="Y124" s="8"/>
      <c r="Z124" s="8"/>
      <c r="AA124" s="8"/>
      <c r="AB124" s="8"/>
      <c r="AC124" s="8"/>
      <c r="AD124" s="16"/>
      <c r="AE124" s="16"/>
      <c r="AF124" s="3"/>
      <c r="AG124" s="3"/>
      <c r="AH124" s="8"/>
      <c r="AI124" s="8"/>
      <c r="AJ124" s="8"/>
      <c r="AK124" s="3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9"/>
      <c r="AW124" s="9"/>
      <c r="AX124" s="8"/>
      <c r="AY124" s="10"/>
      <c r="AZ124" s="25"/>
      <c r="BA124" s="25"/>
      <c r="BB124" s="10"/>
      <c r="BC124" s="10"/>
      <c r="BD124" s="3"/>
      <c r="BE124" s="3"/>
      <c r="BF124" s="3"/>
      <c r="BG124" s="3"/>
      <c r="BH124" s="3"/>
    </row>
    <row r="125" spans="1:60" s="1" customFormat="1" ht="12.75" x14ac:dyDescent="0.25">
      <c r="A125" s="8"/>
      <c r="B125" s="8"/>
      <c r="C125" s="8"/>
      <c r="D125" s="8"/>
      <c r="E125" s="8"/>
      <c r="F125" s="5" t="str">
        <f t="shared" si="3"/>
        <v xml:space="preserve">  , , PL.: , CH.: </v>
      </c>
      <c r="G125" s="25"/>
      <c r="H125" s="25"/>
      <c r="I125" s="25"/>
      <c r="J125" s="25"/>
      <c r="K125" s="8"/>
      <c r="L125" s="10"/>
      <c r="M125" s="8"/>
      <c r="N125" s="8"/>
      <c r="O125" s="8"/>
      <c r="P125" s="8"/>
      <c r="Q125" s="8"/>
      <c r="R125" s="8"/>
      <c r="S125" s="8"/>
      <c r="T125" s="8"/>
      <c r="U125" s="16"/>
      <c r="V125" s="16"/>
      <c r="W125" s="8"/>
      <c r="X125" s="8"/>
      <c r="Y125" s="8"/>
      <c r="Z125" s="8"/>
      <c r="AA125" s="8"/>
      <c r="AB125" s="8"/>
      <c r="AC125" s="8"/>
      <c r="AD125" s="16"/>
      <c r="AE125" s="16"/>
      <c r="AF125" s="3"/>
      <c r="AG125" s="3"/>
      <c r="AH125" s="8"/>
      <c r="AI125" s="8"/>
      <c r="AJ125" s="8"/>
      <c r="AK125" s="3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9"/>
      <c r="AW125" s="9"/>
      <c r="AX125" s="8"/>
      <c r="AY125" s="10"/>
      <c r="AZ125" s="25"/>
      <c r="BA125" s="25"/>
      <c r="BB125" s="10"/>
      <c r="BC125" s="10"/>
      <c r="BD125" s="3"/>
      <c r="BE125" s="3"/>
      <c r="BF125" s="3"/>
      <c r="BG125" s="3"/>
      <c r="BH125" s="3"/>
    </row>
    <row r="126" spans="1:60" s="1" customFormat="1" ht="12.75" x14ac:dyDescent="0.25">
      <c r="A126" s="8"/>
      <c r="B126" s="8"/>
      <c r="C126" s="8"/>
      <c r="D126" s="8"/>
      <c r="E126" s="8"/>
      <c r="F126" s="5" t="str">
        <f t="shared" si="3"/>
        <v xml:space="preserve">  , , PL.: , CH.: </v>
      </c>
      <c r="G126" s="25"/>
      <c r="H126" s="25"/>
      <c r="I126" s="25"/>
      <c r="J126" s="25"/>
      <c r="K126" s="8"/>
      <c r="L126" s="10"/>
      <c r="M126" s="8"/>
      <c r="N126" s="8"/>
      <c r="O126" s="8"/>
      <c r="P126" s="8"/>
      <c r="Q126" s="8"/>
      <c r="R126" s="8"/>
      <c r="S126" s="8"/>
      <c r="T126" s="8"/>
      <c r="U126" s="16"/>
      <c r="V126" s="16"/>
      <c r="W126" s="8"/>
      <c r="X126" s="8"/>
      <c r="Y126" s="8"/>
      <c r="Z126" s="8"/>
      <c r="AA126" s="8"/>
      <c r="AB126" s="8"/>
      <c r="AC126" s="8"/>
      <c r="AD126" s="16"/>
      <c r="AE126" s="16"/>
      <c r="AF126" s="3"/>
      <c r="AG126" s="3"/>
      <c r="AH126" s="8"/>
      <c r="AI126" s="8"/>
      <c r="AJ126" s="8"/>
      <c r="AK126" s="3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9"/>
      <c r="AW126" s="9"/>
      <c r="AX126" s="8"/>
      <c r="AY126" s="10"/>
      <c r="AZ126" s="25"/>
      <c r="BA126" s="25"/>
      <c r="BB126" s="10"/>
      <c r="BC126" s="10"/>
      <c r="BD126" s="3"/>
      <c r="BE126" s="3"/>
      <c r="BF126" s="3"/>
      <c r="BG126" s="3"/>
      <c r="BH126" s="3"/>
    </row>
    <row r="127" spans="1:60" s="1" customFormat="1" ht="12.75" x14ac:dyDescent="0.25">
      <c r="A127" s="8"/>
      <c r="B127" s="8"/>
      <c r="C127" s="8"/>
      <c r="D127" s="8"/>
      <c r="E127" s="8"/>
      <c r="F127" s="5" t="str">
        <f t="shared" si="3"/>
        <v xml:space="preserve">  , , PL.: , CH.: </v>
      </c>
      <c r="G127" s="25"/>
      <c r="H127" s="25"/>
      <c r="I127" s="25"/>
      <c r="J127" s="25"/>
      <c r="K127" s="8"/>
      <c r="L127" s="10"/>
      <c r="M127" s="8"/>
      <c r="N127" s="8"/>
      <c r="O127" s="8"/>
      <c r="P127" s="8"/>
      <c r="Q127" s="8"/>
      <c r="R127" s="8"/>
      <c r="S127" s="8"/>
      <c r="T127" s="8"/>
      <c r="U127" s="16"/>
      <c r="V127" s="16"/>
      <c r="W127" s="8"/>
      <c r="X127" s="8"/>
      <c r="Y127" s="8"/>
      <c r="Z127" s="8"/>
      <c r="AA127" s="8"/>
      <c r="AB127" s="8"/>
      <c r="AC127" s="8"/>
      <c r="AD127" s="16"/>
      <c r="AE127" s="16"/>
      <c r="AF127" s="3"/>
      <c r="AG127" s="3"/>
      <c r="AH127" s="8"/>
      <c r="AI127" s="8"/>
      <c r="AJ127" s="8"/>
      <c r="AK127" s="3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9"/>
      <c r="AW127" s="9"/>
      <c r="AX127" s="8"/>
      <c r="AY127" s="10"/>
      <c r="AZ127" s="25"/>
      <c r="BA127" s="25"/>
      <c r="BB127" s="10"/>
      <c r="BC127" s="10"/>
      <c r="BD127" s="3"/>
      <c r="BE127" s="3"/>
      <c r="BF127" s="3"/>
      <c r="BG127" s="3"/>
      <c r="BH127" s="3"/>
    </row>
    <row r="128" spans="1:60" s="1" customFormat="1" ht="12.75" x14ac:dyDescent="0.25">
      <c r="A128" s="8"/>
      <c r="B128" s="8"/>
      <c r="C128" s="8"/>
      <c r="D128" s="8"/>
      <c r="E128" s="8"/>
      <c r="F128" s="5" t="str">
        <f t="shared" si="3"/>
        <v xml:space="preserve">  , , PL.: , CH.: </v>
      </c>
      <c r="G128" s="25"/>
      <c r="H128" s="25"/>
      <c r="I128" s="25"/>
      <c r="J128" s="25"/>
      <c r="K128" s="8"/>
      <c r="L128" s="10"/>
      <c r="M128" s="8"/>
      <c r="N128" s="8"/>
      <c r="O128" s="8"/>
      <c r="P128" s="8"/>
      <c r="Q128" s="8"/>
      <c r="R128" s="8"/>
      <c r="S128" s="8"/>
      <c r="T128" s="8"/>
      <c r="U128" s="16"/>
      <c r="V128" s="16"/>
      <c r="W128" s="8"/>
      <c r="X128" s="8"/>
      <c r="Y128" s="8"/>
      <c r="Z128" s="8"/>
      <c r="AA128" s="8"/>
      <c r="AB128" s="8"/>
      <c r="AC128" s="8"/>
      <c r="AD128" s="16"/>
      <c r="AE128" s="16"/>
      <c r="AF128" s="3"/>
      <c r="AG128" s="3"/>
      <c r="AH128" s="8"/>
      <c r="AI128" s="8"/>
      <c r="AJ128" s="8"/>
      <c r="AK128" s="3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9"/>
      <c r="AW128" s="9"/>
      <c r="AX128" s="8"/>
      <c r="AY128" s="10"/>
      <c r="AZ128" s="25"/>
      <c r="BA128" s="25"/>
      <c r="BB128" s="10"/>
      <c r="BC128" s="10"/>
      <c r="BD128" s="3"/>
      <c r="BE128" s="3"/>
      <c r="BF128" s="3"/>
      <c r="BG128" s="3"/>
      <c r="BH128" s="3"/>
    </row>
    <row r="129" spans="1:60" s="1" customFormat="1" ht="12.75" x14ac:dyDescent="0.25">
      <c r="A129" s="8"/>
      <c r="B129" s="8"/>
      <c r="C129" s="8"/>
      <c r="D129" s="8"/>
      <c r="E129" s="8"/>
      <c r="F129" s="5" t="str">
        <f t="shared" si="3"/>
        <v xml:space="preserve">  , , PL.: , CH.: </v>
      </c>
      <c r="G129" s="25"/>
      <c r="H129" s="25"/>
      <c r="I129" s="25"/>
      <c r="J129" s="25"/>
      <c r="K129" s="8"/>
      <c r="L129" s="10"/>
      <c r="M129" s="8"/>
      <c r="N129" s="8"/>
      <c r="O129" s="8"/>
      <c r="P129" s="8"/>
      <c r="Q129" s="8"/>
      <c r="R129" s="8"/>
      <c r="S129" s="8"/>
      <c r="T129" s="8"/>
      <c r="U129" s="16"/>
      <c r="V129" s="16"/>
      <c r="W129" s="8"/>
      <c r="X129" s="8"/>
      <c r="Y129" s="8"/>
      <c r="Z129" s="8"/>
      <c r="AA129" s="8"/>
      <c r="AB129" s="8"/>
      <c r="AC129" s="8"/>
      <c r="AD129" s="16"/>
      <c r="AE129" s="16"/>
      <c r="AF129" s="3"/>
      <c r="AG129" s="3"/>
      <c r="AH129" s="8"/>
      <c r="AI129" s="8"/>
      <c r="AJ129" s="8"/>
      <c r="AK129" s="3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9"/>
      <c r="AW129" s="9"/>
      <c r="AX129" s="8"/>
      <c r="AY129" s="10"/>
      <c r="AZ129" s="25"/>
      <c r="BA129" s="25"/>
      <c r="BB129" s="10"/>
      <c r="BC129" s="10"/>
      <c r="BD129" s="3"/>
      <c r="BE129" s="3"/>
      <c r="BF129" s="3"/>
      <c r="BG129" s="3"/>
      <c r="BH129" s="3"/>
    </row>
    <row r="130" spans="1:60" s="1" customFormat="1" ht="12.75" x14ac:dyDescent="0.25">
      <c r="A130" s="8"/>
      <c r="B130" s="8"/>
      <c r="C130" s="8"/>
      <c r="D130" s="8"/>
      <c r="E130" s="8"/>
      <c r="F130" s="5" t="str">
        <f t="shared" si="3"/>
        <v xml:space="preserve">  , , PL.: , CH.: </v>
      </c>
      <c r="G130" s="25"/>
      <c r="H130" s="25"/>
      <c r="I130" s="25"/>
      <c r="J130" s="25"/>
      <c r="K130" s="8"/>
      <c r="L130" s="10"/>
      <c r="M130" s="8"/>
      <c r="N130" s="8"/>
      <c r="O130" s="8"/>
      <c r="P130" s="8"/>
      <c r="Q130" s="8"/>
      <c r="R130" s="8"/>
      <c r="S130" s="8"/>
      <c r="T130" s="8"/>
      <c r="U130" s="16"/>
      <c r="V130" s="16"/>
      <c r="W130" s="8"/>
      <c r="X130" s="8"/>
      <c r="Y130" s="8"/>
      <c r="Z130" s="8"/>
      <c r="AA130" s="8"/>
      <c r="AB130" s="8"/>
      <c r="AC130" s="8"/>
      <c r="AD130" s="16"/>
      <c r="AE130" s="16"/>
      <c r="AF130" s="3"/>
      <c r="AG130" s="3"/>
      <c r="AH130" s="8"/>
      <c r="AI130" s="8"/>
      <c r="AJ130" s="8"/>
      <c r="AK130" s="3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9"/>
      <c r="AW130" s="9"/>
      <c r="AX130" s="8"/>
      <c r="AY130" s="10"/>
      <c r="AZ130" s="25"/>
      <c r="BA130" s="25"/>
      <c r="BB130" s="10"/>
      <c r="BC130" s="10"/>
      <c r="BD130" s="3"/>
      <c r="BE130" s="3"/>
      <c r="BF130" s="3"/>
      <c r="BG130" s="3"/>
      <c r="BH130" s="3"/>
    </row>
  </sheetData>
  <sheetProtection algorithmName="SHA-512" hashValue="SvwIT0ovb5DP4wDUih1QpBz7zFFsdXjxt5UApWBbaCz25vPSdBikqv3q7LlDHadsPyzysqWywXMHcwgh2+SAPg==" saltValue="mHXMmcz+jimzs/kOpWtE6A==" spinCount="100000" sheet="1" formatCells="0" formatColumns="0" formatRows="0" selectLockedCells="1" sort="0" autoFilter="0" pivotTables="0"/>
  <autoFilter ref="A2:BH2" xr:uid="{00000000-0009-0000-0000-000005000000}"/>
  <customSheetViews>
    <customSheetView guid="{E9DEEEE9-743B-404E-83B5-52FD3275E9D1}" showGridLines="0" showAutoFilter="1" hiddenColumns="1">
      <pane ySplit="2" topLeftCell="A3" activePane="bottomLeft" state="frozen"/>
      <selection pane="bottomLeft" activeCell="G8" sqref="G8"/>
      <pageMargins left="0.511811024" right="0.511811024" top="0.78740157499999996" bottom="0.78740157499999996" header="0.31496062000000002" footer="0.31496062000000002"/>
      <autoFilter ref="A2:WWX2" xr:uid="{FE160C9D-3EBB-4C2F-B9B4-1DF86BDF6985}"/>
    </customSheetView>
    <customSheetView guid="{82845228-4D73-4B84-B398-1E5BE563E043}" showGridLines="0">
      <pane xSplit="7" ySplit="2" topLeftCell="H3" activePane="bottomRight" state="frozen"/>
      <selection pane="bottomRight" activeCell="A3" sqref="A3"/>
    </customSheetView>
  </customSheetViews>
  <conditionalFormatting sqref="A1:A2 A5:A1048576">
    <cfRule type="duplicateValues" dxfId="398" priority="31"/>
  </conditionalFormatting>
  <conditionalFormatting sqref="A3:A4">
    <cfRule type="duplicateValues" dxfId="397" priority="21"/>
  </conditionalFormatting>
  <conditionalFormatting sqref="E2:E130">
    <cfRule type="duplicateValues" dxfId="396" priority="32"/>
    <cfRule type="duplicateValues" dxfId="395" priority="33"/>
  </conditionalFormatting>
  <conditionalFormatting sqref="E2:E1048576">
    <cfRule type="duplicateValues" dxfId="394" priority="30"/>
  </conditionalFormatting>
  <conditionalFormatting sqref="F3:F300">
    <cfRule type="expression" dxfId="393" priority="4">
      <formula>LEN(F5)&gt;225</formula>
    </cfRule>
  </conditionalFormatting>
  <conditionalFormatting sqref="K2:L2">
    <cfRule type="duplicateValues" dxfId="392" priority="8"/>
    <cfRule type="duplicateValues" dxfId="391" priority="9"/>
    <cfRule type="duplicateValues" dxfId="390" priority="10"/>
  </conditionalFormatting>
  <conditionalFormatting sqref="T1:T2 T131:T1048576">
    <cfRule type="duplicateValues" dxfId="389" priority="20"/>
    <cfRule type="duplicateValues" dxfId="388" priority="24"/>
    <cfRule type="duplicateValues" dxfId="387" priority="29"/>
  </conditionalFormatting>
  <conditionalFormatting sqref="U1:U2 U5:U1048576">
    <cfRule type="duplicateValues" dxfId="386" priority="23"/>
  </conditionalFormatting>
  <conditionalFormatting sqref="U3:U4">
    <cfRule type="duplicateValues" dxfId="385" priority="17"/>
    <cfRule type="duplicateValues" dxfId="384" priority="18"/>
  </conditionalFormatting>
  <conditionalFormatting sqref="U4">
    <cfRule type="duplicateValues" dxfId="383" priority="19"/>
  </conditionalFormatting>
  <conditionalFormatting sqref="V1:V2 V5:V1048576">
    <cfRule type="duplicateValues" dxfId="382" priority="22"/>
  </conditionalFormatting>
  <conditionalFormatting sqref="V3:V4">
    <cfRule type="duplicateValues" dxfId="381" priority="14"/>
    <cfRule type="duplicateValues" dxfId="380" priority="15"/>
  </conditionalFormatting>
  <conditionalFormatting sqref="V4">
    <cfRule type="duplicateValues" dxfId="379" priority="16"/>
  </conditionalFormatting>
  <conditionalFormatting sqref="AZ2:BA2">
    <cfRule type="duplicateValues" dxfId="378" priority="1"/>
    <cfRule type="duplicateValues" dxfId="377" priority="2"/>
    <cfRule type="duplicateValues" dxfId="376" priority="3"/>
  </conditionalFormatting>
  <conditionalFormatting sqref="BB2:BC2">
    <cfRule type="duplicateValues" dxfId="375" priority="424"/>
    <cfRule type="duplicateValues" dxfId="374" priority="425"/>
    <cfRule type="duplicateValues" dxfId="373" priority="426"/>
  </conditionalFormatting>
  <dataValidations count="4">
    <dataValidation type="list" allowBlank="1" showInputMessage="1" showErrorMessage="1" sqref="AG3:AG130" xr:uid="{00000000-0002-0000-0500-000000000000}">
      <formula1>INDIRECT(AF3)</formula1>
    </dataValidation>
    <dataValidation type="custom" operator="equal" allowBlank="1" showInputMessage="1" showErrorMessage="1" errorTitle="Formato de Placa Incorreto" error="Utilizar o padrão ABC1234 OU ABC1234 (SP)_x000a_Caso não seja emplacado, insira: SEM EMPLACAMENTO_x000a_" sqref="T3:T130" xr:uid="{00000000-0002-0000-0500-000001000000}">
      <formula1>OR(LEN(T3)=7,(LEN(T3)=12),T3="SEM EMPLACAMENTO")</formula1>
    </dataValidation>
    <dataValidation type="custom" showInputMessage="1" showErrorMessage="1" errorTitle="Concatenação incorreta" error="A concatenação na descrição curta só pode ser realizada por células da mesma linha" sqref="F3:F130" xr:uid="{00000000-0002-0000-0500-000002000000}">
      <formula1>AC3&amp;" "&amp;Q3&amp;" "&amp; R3&amp;", "&amp;S3&amp;", PL.: "&amp;T3&amp;", CH.: "&amp;TRIM(U3) &amp;IF(E3="",""," (Ref.: "&amp;E3&amp;")")</formula1>
    </dataValidation>
    <dataValidation type="list" allowBlank="1" showInputMessage="1" showErrorMessage="1" sqref="BA3:BA130" xr:uid="{F68246F4-34A6-4642-AF51-2FB3790ED331}">
      <formula1>"Sim,"</formula1>
    </dataValidation>
  </dataValidations>
  <pageMargins left="0.511811024" right="0.511811024" top="0.78740157499999996" bottom="0.78740157499999996" header="0.31496062000000002" footer="0.31496062000000002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2">
        <x14:dataValidation type="list" allowBlank="1" showInputMessage="1" showErrorMessage="1" xr:uid="{00000000-0002-0000-0500-000003000000}">
          <x14:formula1>
            <xm:f>Listas!$B$11:$B$13</xm:f>
          </x14:formula1>
          <xm:sqref>AN3:AO130</xm:sqref>
        </x14:dataValidation>
        <x14:dataValidation type="list" allowBlank="1" showInputMessage="1" showErrorMessage="1" xr:uid="{00000000-0002-0000-0500-000004000000}">
          <x14:formula1>
            <xm:f>Listas!$C$11:$C$16</xm:f>
          </x14:formula1>
          <xm:sqref>AP3:AP130</xm:sqref>
        </x14:dataValidation>
        <x14:dataValidation type="list" allowBlank="1" showInputMessage="1" showErrorMessage="1" xr:uid="{00000000-0002-0000-0500-000005000000}">
          <x14:formula1>
            <xm:f>Listas!$P$19:$P$21</xm:f>
          </x14:formula1>
          <xm:sqref>X3:X130</xm:sqref>
        </x14:dataValidation>
        <x14:dataValidation type="list" allowBlank="1" showInputMessage="1" showErrorMessage="1" xr:uid="{00000000-0002-0000-0500-000006000000}">
          <x14:formula1>
            <xm:f>Listas!$R$20:$R$25</xm:f>
          </x14:formula1>
          <xm:sqref>AL3:AL130</xm:sqref>
        </x14:dataValidation>
        <x14:dataValidation type="list" allowBlank="1" showInputMessage="1" showErrorMessage="1" xr:uid="{00000000-0002-0000-0500-000007000000}">
          <x14:formula1>
            <xm:f>Listas!$E$19:$E$24</xm:f>
          </x14:formula1>
          <xm:sqref>AJ3:AJ130</xm:sqref>
        </x14:dataValidation>
        <x14:dataValidation type="list" allowBlank="1" showInputMessage="1" showErrorMessage="1" xr:uid="{00000000-0002-0000-0500-000008000000}">
          <x14:formula1>
            <xm:f>Listas!$J$11:$J$14</xm:f>
          </x14:formula1>
          <xm:sqref>AM3:AM130</xm:sqref>
        </x14:dataValidation>
        <x14:dataValidation type="list" allowBlank="1" showInputMessage="1" showErrorMessage="1" xr:uid="{00000000-0002-0000-0500-000009000000}">
          <x14:formula1>
            <xm:f>Listas!$T$2:$T$4</xm:f>
          </x14:formula1>
          <xm:sqref>AR3:AR130</xm:sqref>
        </x14:dataValidation>
        <x14:dataValidation type="list" allowBlank="1" showInputMessage="1" showErrorMessage="1" xr:uid="{00000000-0002-0000-0500-00000A000000}">
          <x14:formula1>
            <xm:f>Listas!$B$19:$B$24</xm:f>
          </x14:formula1>
          <xm:sqref>AI3:AI130</xm:sqref>
        </x14:dataValidation>
        <x14:dataValidation type="list" allowBlank="1" showInputMessage="1" showErrorMessage="1" xr:uid="{00000000-0002-0000-0500-00000B000000}">
          <x14:formula1>
            <xm:f>Listas2!$B$16:$E$16</xm:f>
          </x14:formula1>
          <xm:sqref>AF3:AF130</xm:sqref>
        </x14:dataValidation>
        <x14:dataValidation type="list" allowBlank="1" showInputMessage="1" showErrorMessage="1" xr:uid="{00000000-0002-0000-0500-00000C000000}">
          <x14:formula1>
            <xm:f>Listas!$P$2:$P$7</xm:f>
          </x14:formula1>
          <xm:sqref>AK3:AK130</xm:sqref>
        </x14:dataValidation>
        <x14:dataValidation type="list" allowBlank="1" showInputMessage="1" showErrorMessage="1" xr:uid="{00000000-0002-0000-0500-00000D000000}">
          <x14:formula1>
            <xm:f>Listas!$Q$39:$Q$41</xm:f>
          </x14:formula1>
          <xm:sqref>AV3:AV130</xm:sqref>
        </x14:dataValidation>
        <x14:dataValidation type="list" allowBlank="1" showInputMessage="1" showErrorMessage="1" xr:uid="{00000000-0002-0000-0500-00000E000000}">
          <x14:formula1>
            <xm:f>Listas!$R$31</xm:f>
          </x14:formula1>
          <xm:sqref>AZ3:AZ130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Planilha9"/>
  <dimension ref="A1:BE130"/>
  <sheetViews>
    <sheetView showGridLines="0" workbookViewId="0">
      <pane xSplit="10" ySplit="2" topLeftCell="K3" activePane="bottomRight" state="frozen"/>
      <selection activeCell="Q21" sqref="Q21"/>
      <selection pane="topRight" activeCell="Q21" sqref="Q21"/>
      <selection pane="bottomLeft" activeCell="Q21" sqref="Q21"/>
      <selection pane="bottomRight" activeCell="Q21" sqref="Q21"/>
    </sheetView>
  </sheetViews>
  <sheetFormatPr defaultColWidth="9.28515625" defaultRowHeight="15" x14ac:dyDescent="0.25"/>
  <cols>
    <col min="1" max="1" width="9.7109375" hidden="1" customWidth="1"/>
    <col min="2" max="2" width="11.7109375" hidden="1" customWidth="1"/>
    <col min="3" max="4" width="12.7109375" hidden="1" customWidth="1"/>
    <col min="5" max="5" width="13.7109375" customWidth="1"/>
    <col min="6" max="6" width="30.7109375" hidden="1" customWidth="1"/>
    <col min="7" max="7" width="12.7109375" style="85" hidden="1" customWidth="1"/>
    <col min="8" max="8" width="15.28515625" style="141" customWidth="1"/>
    <col min="9" max="9" width="13.42578125" style="85" hidden="1" customWidth="1"/>
    <col min="10" max="10" width="13.5703125" style="85" hidden="1" customWidth="1"/>
    <col min="11" max="12" width="14.7109375" hidden="1" customWidth="1"/>
    <col min="13" max="13" width="36.7109375" customWidth="1"/>
    <col min="14" max="14" width="14.7109375" hidden="1" customWidth="1"/>
    <col min="15" max="16" width="15.7109375" hidden="1" customWidth="1"/>
    <col min="17" max="17" width="21.7109375" customWidth="1"/>
    <col min="18" max="18" width="13.42578125" customWidth="1"/>
    <col min="19" max="19" width="16.28515625" customWidth="1"/>
    <col min="20" max="20" width="29.7109375" customWidth="1"/>
    <col min="21" max="21" width="23.7109375" customWidth="1"/>
    <col min="22" max="22" width="23.7109375" hidden="1" customWidth="1"/>
    <col min="23" max="23" width="12.28515625" customWidth="1"/>
    <col min="24" max="24" width="18" customWidth="1"/>
    <col min="25" max="25" width="18.7109375" hidden="1" customWidth="1"/>
    <col min="26" max="26" width="13.7109375" customWidth="1"/>
    <col min="27" max="27" width="5.7109375" customWidth="1"/>
    <col min="28" max="28" width="11.7109375" hidden="1" customWidth="1"/>
    <col min="29" max="29" width="28.5703125" style="66" customWidth="1"/>
    <col min="30" max="31" width="18" customWidth="1"/>
    <col min="32" max="32" width="18.7109375" customWidth="1"/>
    <col min="33" max="34" width="13" customWidth="1"/>
    <col min="35" max="38" width="16.7109375" customWidth="1"/>
    <col min="39" max="39" width="21.7109375" customWidth="1"/>
    <col min="40" max="41" width="16.7109375" customWidth="1"/>
    <col min="42" max="42" width="55.7109375" customWidth="1"/>
    <col min="43" max="43" width="36.7109375" hidden="1" customWidth="1"/>
    <col min="44" max="44" width="14" bestFit="1" customWidth="1"/>
    <col min="45" max="45" width="14.7109375" hidden="1" customWidth="1"/>
    <col min="46" max="46" width="17.85546875" hidden="1" customWidth="1"/>
    <col min="47" max="47" width="17.5703125" bestFit="1" customWidth="1"/>
    <col min="48" max="50" width="13.5703125" hidden="1" customWidth="1"/>
    <col min="51" max="52" width="25.7109375" hidden="1" customWidth="1"/>
    <col min="53" max="56" width="13.7109375" hidden="1" customWidth="1"/>
    <col min="57" max="57" width="14.7109375" hidden="1" customWidth="1"/>
  </cols>
  <sheetData>
    <row r="1" spans="1:57" s="1" customFormat="1" ht="15" customHeight="1" x14ac:dyDescent="0.25">
      <c r="A1" s="20"/>
      <c r="B1" s="20"/>
      <c r="C1" s="20"/>
      <c r="D1" s="20"/>
      <c r="E1" s="20" t="s">
        <v>151</v>
      </c>
      <c r="F1" s="22"/>
      <c r="G1" s="88"/>
      <c r="H1" s="88"/>
      <c r="I1" s="88"/>
      <c r="J1" s="88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2"/>
      <c r="AT1" s="22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1"/>
    </row>
    <row r="2" spans="1:57" s="1" customFormat="1" ht="38.25" customHeight="1" x14ac:dyDescent="0.25">
      <c r="A2" s="2" t="s">
        <v>3</v>
      </c>
      <c r="B2" s="2" t="s">
        <v>45</v>
      </c>
      <c r="C2" s="2" t="s">
        <v>338</v>
      </c>
      <c r="D2" s="2" t="s">
        <v>339</v>
      </c>
      <c r="E2" s="13" t="s">
        <v>162</v>
      </c>
      <c r="F2" s="79" t="s">
        <v>5</v>
      </c>
      <c r="G2" s="84" t="s">
        <v>111</v>
      </c>
      <c r="H2" s="84" t="s">
        <v>356</v>
      </c>
      <c r="I2" s="84" t="s">
        <v>113</v>
      </c>
      <c r="J2" s="84" t="s">
        <v>4</v>
      </c>
      <c r="K2" s="13" t="s">
        <v>116</v>
      </c>
      <c r="L2" s="13" t="s">
        <v>117</v>
      </c>
      <c r="M2" s="81" t="s">
        <v>124</v>
      </c>
      <c r="N2" s="81" t="s">
        <v>167</v>
      </c>
      <c r="O2" s="81" t="s">
        <v>231</v>
      </c>
      <c r="P2" s="81" t="s">
        <v>251</v>
      </c>
      <c r="Q2" s="81" t="s">
        <v>94</v>
      </c>
      <c r="R2" s="81" t="s">
        <v>92</v>
      </c>
      <c r="S2" s="81" t="s">
        <v>6</v>
      </c>
      <c r="T2" s="81" t="s">
        <v>243</v>
      </c>
      <c r="U2" s="81" t="s">
        <v>93</v>
      </c>
      <c r="V2" s="81" t="s">
        <v>11</v>
      </c>
      <c r="W2" s="81" t="s">
        <v>7</v>
      </c>
      <c r="X2" s="81" t="s">
        <v>1</v>
      </c>
      <c r="Y2" s="13" t="s">
        <v>316</v>
      </c>
      <c r="Z2" s="13" t="s">
        <v>120</v>
      </c>
      <c r="AA2" s="13" t="s">
        <v>114</v>
      </c>
      <c r="AB2" s="13" t="s">
        <v>0</v>
      </c>
      <c r="AC2" s="13" t="s">
        <v>159</v>
      </c>
      <c r="AD2" s="13" t="s">
        <v>354</v>
      </c>
      <c r="AE2" s="13" t="s">
        <v>353</v>
      </c>
      <c r="AF2" s="13" t="s">
        <v>8</v>
      </c>
      <c r="AG2" s="13" t="s">
        <v>13</v>
      </c>
      <c r="AH2" s="13" t="s">
        <v>12</v>
      </c>
      <c r="AI2" s="13" t="s">
        <v>9</v>
      </c>
      <c r="AJ2" s="13" t="s">
        <v>55</v>
      </c>
      <c r="AK2" s="13" t="s">
        <v>53</v>
      </c>
      <c r="AL2" s="13" t="s">
        <v>58</v>
      </c>
      <c r="AM2" s="13" t="s">
        <v>59</v>
      </c>
      <c r="AN2" s="13" t="s">
        <v>148</v>
      </c>
      <c r="AO2" s="13" t="s">
        <v>108</v>
      </c>
      <c r="AP2" s="13" t="s">
        <v>35</v>
      </c>
      <c r="AQ2" s="2" t="s">
        <v>314</v>
      </c>
      <c r="AR2" s="13" t="s">
        <v>2</v>
      </c>
      <c r="AS2" s="79" t="s">
        <v>226</v>
      </c>
      <c r="AT2" s="72" t="s">
        <v>247</v>
      </c>
      <c r="AU2" s="13" t="s">
        <v>47</v>
      </c>
      <c r="AV2" s="2" t="s">
        <v>118</v>
      </c>
      <c r="AW2" s="101" t="s">
        <v>286</v>
      </c>
      <c r="AX2" s="101" t="s">
        <v>302</v>
      </c>
      <c r="AY2" s="101" t="s">
        <v>310</v>
      </c>
      <c r="AZ2" s="101" t="s">
        <v>311</v>
      </c>
      <c r="BA2" s="2" t="s">
        <v>270</v>
      </c>
      <c r="BB2" s="2" t="s">
        <v>271</v>
      </c>
      <c r="BC2" s="2" t="s">
        <v>272</v>
      </c>
      <c r="BD2" s="2" t="s">
        <v>273</v>
      </c>
      <c r="BE2" s="2" t="s">
        <v>274</v>
      </c>
    </row>
    <row r="3" spans="1:57" s="1" customFormat="1" ht="12.75" x14ac:dyDescent="0.25">
      <c r="A3" s="8"/>
      <c r="B3" s="8"/>
      <c r="C3" s="8"/>
      <c r="D3" s="8"/>
      <c r="E3" s="8"/>
      <c r="F3" s="5" t="str">
        <f t="shared" ref="F3:F34" si="0">AC3&amp;" "&amp;Q3&amp;" "&amp;R3&amp;", "&amp;S3&amp;", PL.: "&amp;T3&amp;", CH.: "&amp;TRIM(U3)
&amp;IF(E3="",""," (Ref.: "&amp;E3&amp;")")</f>
        <v xml:space="preserve">  , , PL.: , CH.: </v>
      </c>
      <c r="G3" s="27"/>
      <c r="H3" s="27"/>
      <c r="I3" s="27"/>
      <c r="J3" s="27"/>
      <c r="K3" s="26"/>
      <c r="L3" s="27"/>
      <c r="M3" s="8"/>
      <c r="N3" s="8"/>
      <c r="O3" s="8"/>
      <c r="P3" s="8"/>
      <c r="Q3" s="3"/>
      <c r="R3" s="3"/>
      <c r="S3" s="3"/>
      <c r="T3" s="8"/>
      <c r="U3" s="3"/>
      <c r="V3" s="3"/>
      <c r="W3" s="3"/>
      <c r="X3" s="3"/>
      <c r="Y3" s="3"/>
      <c r="Z3" s="8"/>
      <c r="AA3" s="8"/>
      <c r="AB3" s="8"/>
      <c r="AC3" s="3"/>
      <c r="AD3" s="17"/>
      <c r="AE3" s="17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8"/>
      <c r="AS3" s="9"/>
      <c r="AT3" s="9"/>
      <c r="AU3" s="3"/>
      <c r="AV3" s="27"/>
      <c r="AW3" s="25"/>
      <c r="AX3" s="25"/>
      <c r="AY3" s="24"/>
      <c r="AZ3" s="24"/>
      <c r="BA3" s="25"/>
      <c r="BB3" s="25"/>
      <c r="BC3" s="25"/>
      <c r="BD3" s="25"/>
      <c r="BE3" s="25"/>
    </row>
    <row r="4" spans="1:57" s="1" customFormat="1" ht="12.75" x14ac:dyDescent="0.25">
      <c r="A4" s="8"/>
      <c r="B4" s="8"/>
      <c r="C4" s="8"/>
      <c r="D4" s="8"/>
      <c r="E4" s="8"/>
      <c r="F4" s="5" t="str">
        <f t="shared" si="0"/>
        <v xml:space="preserve">  , , PL.: , CH.: </v>
      </c>
      <c r="G4" s="27"/>
      <c r="H4" s="27"/>
      <c r="I4" s="27"/>
      <c r="J4" s="27"/>
      <c r="K4" s="3"/>
      <c r="L4" s="15"/>
      <c r="M4" s="8"/>
      <c r="N4" s="8"/>
      <c r="O4" s="8"/>
      <c r="P4" s="8"/>
      <c r="Q4" s="3"/>
      <c r="R4" s="3"/>
      <c r="S4" s="3"/>
      <c r="T4" s="8"/>
      <c r="U4" s="3"/>
      <c r="V4" s="3"/>
      <c r="W4" s="3"/>
      <c r="X4" s="3"/>
      <c r="Y4" s="3"/>
      <c r="Z4" s="8"/>
      <c r="AA4" s="8"/>
      <c r="AB4" s="8"/>
      <c r="AC4" s="3"/>
      <c r="AD4" s="17"/>
      <c r="AE4" s="17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8"/>
      <c r="AS4" s="9"/>
      <c r="AT4" s="9"/>
      <c r="AU4" s="3"/>
      <c r="AV4" s="15"/>
      <c r="AW4" s="25"/>
      <c r="AX4" s="25"/>
      <c r="AY4" s="15"/>
      <c r="AZ4" s="15"/>
      <c r="BA4" s="10"/>
      <c r="BB4" s="10"/>
      <c r="BC4" s="10"/>
      <c r="BD4" s="10"/>
      <c r="BE4" s="10"/>
    </row>
    <row r="5" spans="1:57" s="1" customFormat="1" ht="12.75" x14ac:dyDescent="0.25">
      <c r="A5" s="8"/>
      <c r="B5" s="8"/>
      <c r="C5" s="8"/>
      <c r="D5" s="8"/>
      <c r="E5" s="8"/>
      <c r="F5" s="5" t="str">
        <f t="shared" si="0"/>
        <v xml:space="preserve">  , , PL.: , CH.: </v>
      </c>
      <c r="G5" s="27"/>
      <c r="H5" s="27"/>
      <c r="I5" s="27"/>
      <c r="J5" s="27"/>
      <c r="K5" s="3"/>
      <c r="L5" s="15"/>
      <c r="M5" s="8"/>
      <c r="N5" s="8"/>
      <c r="O5" s="8"/>
      <c r="P5" s="8"/>
      <c r="Q5" s="3"/>
      <c r="R5" s="3"/>
      <c r="S5" s="3"/>
      <c r="T5" s="8"/>
      <c r="U5" s="17"/>
      <c r="V5" s="17"/>
      <c r="W5" s="3"/>
      <c r="X5" s="3"/>
      <c r="Y5" s="3"/>
      <c r="Z5" s="8"/>
      <c r="AA5" s="8"/>
      <c r="AB5" s="8"/>
      <c r="AC5" s="3"/>
      <c r="AD5" s="17"/>
      <c r="AE5" s="17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8"/>
      <c r="AS5" s="9"/>
      <c r="AT5" s="9"/>
      <c r="AU5" s="3"/>
      <c r="AV5" s="15"/>
      <c r="AW5" s="25"/>
      <c r="AX5" s="25"/>
      <c r="AY5" s="15"/>
      <c r="AZ5" s="15"/>
      <c r="BA5" s="10"/>
      <c r="BB5" s="10"/>
      <c r="BC5" s="10"/>
      <c r="BD5" s="10"/>
      <c r="BE5" s="10"/>
    </row>
    <row r="6" spans="1:57" s="1" customFormat="1" ht="12.75" x14ac:dyDescent="0.25">
      <c r="A6" s="8"/>
      <c r="B6" s="8"/>
      <c r="C6" s="8"/>
      <c r="D6" s="8"/>
      <c r="E6" s="8"/>
      <c r="F6" s="5" t="str">
        <f t="shared" si="0"/>
        <v xml:space="preserve">  , , PL.: , CH.: </v>
      </c>
      <c r="G6" s="27"/>
      <c r="H6" s="27"/>
      <c r="I6" s="27"/>
      <c r="J6" s="27"/>
      <c r="K6" s="3"/>
      <c r="L6" s="15"/>
      <c r="M6" s="8"/>
      <c r="N6" s="8"/>
      <c r="O6" s="8"/>
      <c r="P6" s="8"/>
      <c r="Q6" s="3"/>
      <c r="R6" s="3"/>
      <c r="S6" s="3"/>
      <c r="T6" s="8"/>
      <c r="U6" s="17"/>
      <c r="V6" s="17"/>
      <c r="W6" s="3"/>
      <c r="X6" s="3"/>
      <c r="Y6" s="3"/>
      <c r="Z6" s="8"/>
      <c r="AA6" s="8"/>
      <c r="AB6" s="8"/>
      <c r="AC6" s="3"/>
      <c r="AD6" s="17"/>
      <c r="AE6" s="17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8"/>
      <c r="AS6" s="9"/>
      <c r="AT6" s="9"/>
      <c r="AU6" s="3"/>
      <c r="AV6" s="15"/>
      <c r="AW6" s="25"/>
      <c r="AX6" s="25"/>
      <c r="AY6" s="15"/>
      <c r="AZ6" s="15"/>
      <c r="BA6" s="10"/>
      <c r="BB6" s="10"/>
      <c r="BC6" s="10"/>
      <c r="BD6" s="10"/>
      <c r="BE6" s="10"/>
    </row>
    <row r="7" spans="1:57" s="1" customFormat="1" ht="12.75" x14ac:dyDescent="0.25">
      <c r="A7" s="8"/>
      <c r="B7" s="8"/>
      <c r="C7" s="8"/>
      <c r="D7" s="8"/>
      <c r="E7" s="8"/>
      <c r="F7" s="5" t="str">
        <f t="shared" si="0"/>
        <v xml:space="preserve">  , , PL.: , CH.: </v>
      </c>
      <c r="G7" s="27"/>
      <c r="H7" s="27"/>
      <c r="I7" s="27"/>
      <c r="J7" s="27"/>
      <c r="K7" s="3"/>
      <c r="L7" s="15"/>
      <c r="M7" s="8"/>
      <c r="N7" s="8"/>
      <c r="O7" s="8"/>
      <c r="P7" s="8"/>
      <c r="Q7" s="3"/>
      <c r="R7" s="3"/>
      <c r="S7" s="3"/>
      <c r="T7" s="8"/>
      <c r="U7" s="17"/>
      <c r="V7" s="17"/>
      <c r="W7" s="3"/>
      <c r="X7" s="3"/>
      <c r="Y7" s="3"/>
      <c r="Z7" s="8"/>
      <c r="AA7" s="8"/>
      <c r="AB7" s="8"/>
      <c r="AC7" s="3"/>
      <c r="AD7" s="17"/>
      <c r="AE7" s="17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8"/>
      <c r="AS7" s="9"/>
      <c r="AT7" s="9"/>
      <c r="AU7" s="3"/>
      <c r="AV7" s="15"/>
      <c r="AW7" s="25"/>
      <c r="AX7" s="25"/>
      <c r="AY7" s="15"/>
      <c r="AZ7" s="15"/>
      <c r="BA7" s="3"/>
      <c r="BB7" s="3"/>
      <c r="BC7" s="3"/>
      <c r="BD7" s="3"/>
      <c r="BE7" s="3"/>
    </row>
    <row r="8" spans="1:57" s="1" customFormat="1" ht="12.75" x14ac:dyDescent="0.25">
      <c r="A8" s="8"/>
      <c r="B8" s="8"/>
      <c r="C8" s="8"/>
      <c r="D8" s="8"/>
      <c r="E8" s="8"/>
      <c r="F8" s="5" t="str">
        <f t="shared" si="0"/>
        <v xml:space="preserve">  , , PL.: , CH.: </v>
      </c>
      <c r="G8" s="27"/>
      <c r="H8" s="27"/>
      <c r="I8" s="27"/>
      <c r="J8" s="27"/>
      <c r="K8" s="3"/>
      <c r="L8" s="15"/>
      <c r="M8" s="8"/>
      <c r="N8" s="8"/>
      <c r="O8" s="8"/>
      <c r="P8" s="8"/>
      <c r="Q8" s="3"/>
      <c r="R8" s="3"/>
      <c r="S8" s="3"/>
      <c r="T8" s="8"/>
      <c r="U8" s="17"/>
      <c r="V8" s="17"/>
      <c r="W8" s="3"/>
      <c r="X8" s="3"/>
      <c r="Y8" s="3"/>
      <c r="Z8" s="8"/>
      <c r="AA8" s="8"/>
      <c r="AB8" s="8"/>
      <c r="AC8" s="3"/>
      <c r="AD8" s="17"/>
      <c r="AE8" s="17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8"/>
      <c r="AS8" s="9"/>
      <c r="AT8" s="9"/>
      <c r="AU8" s="3"/>
      <c r="AV8" s="15"/>
      <c r="AW8" s="25"/>
      <c r="AX8" s="25"/>
      <c r="AY8" s="15"/>
      <c r="AZ8" s="15"/>
      <c r="BA8" s="3"/>
      <c r="BB8" s="3"/>
      <c r="BC8" s="3"/>
      <c r="BD8" s="3"/>
      <c r="BE8" s="3"/>
    </row>
    <row r="9" spans="1:57" s="1" customFormat="1" ht="12.75" x14ac:dyDescent="0.25">
      <c r="A9" s="8"/>
      <c r="B9" s="8"/>
      <c r="C9" s="8"/>
      <c r="D9" s="8"/>
      <c r="E9" s="8"/>
      <c r="F9" s="5" t="str">
        <f t="shared" si="0"/>
        <v xml:space="preserve">  , , PL.: , CH.: </v>
      </c>
      <c r="G9" s="27"/>
      <c r="H9" s="27"/>
      <c r="I9" s="27"/>
      <c r="J9" s="27"/>
      <c r="K9" s="3"/>
      <c r="L9" s="15"/>
      <c r="M9" s="8"/>
      <c r="N9" s="8"/>
      <c r="O9" s="8"/>
      <c r="P9" s="8"/>
      <c r="Q9" s="3"/>
      <c r="R9" s="3"/>
      <c r="S9" s="3"/>
      <c r="T9" s="8"/>
      <c r="U9" s="17"/>
      <c r="V9" s="17"/>
      <c r="W9" s="3"/>
      <c r="X9" s="3"/>
      <c r="Y9" s="3"/>
      <c r="Z9" s="8"/>
      <c r="AA9" s="8"/>
      <c r="AB9" s="8"/>
      <c r="AC9" s="3"/>
      <c r="AD9" s="17"/>
      <c r="AE9" s="17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8"/>
      <c r="AS9" s="9"/>
      <c r="AT9" s="9"/>
      <c r="AU9" s="3"/>
      <c r="AV9" s="15"/>
      <c r="AW9" s="25"/>
      <c r="AX9" s="25"/>
      <c r="AY9" s="15"/>
      <c r="AZ9" s="15"/>
      <c r="BA9" s="3"/>
      <c r="BB9" s="3"/>
      <c r="BC9" s="3"/>
      <c r="BD9" s="3"/>
      <c r="BE9" s="3"/>
    </row>
    <row r="10" spans="1:57" s="1" customFormat="1" ht="12.75" x14ac:dyDescent="0.25">
      <c r="A10" s="23"/>
      <c r="B10" s="8"/>
      <c r="C10" s="8"/>
      <c r="D10" s="8"/>
      <c r="E10" s="8"/>
      <c r="F10" s="5" t="str">
        <f t="shared" si="0"/>
        <v xml:space="preserve">  , , PL.: , CH.: </v>
      </c>
      <c r="G10" s="27"/>
      <c r="H10" s="27"/>
      <c r="I10" s="27"/>
      <c r="J10" s="27"/>
      <c r="K10" s="3"/>
      <c r="L10" s="15"/>
      <c r="M10" s="8"/>
      <c r="N10" s="8"/>
      <c r="O10" s="8"/>
      <c r="P10" s="8"/>
      <c r="Q10" s="3"/>
      <c r="R10" s="3"/>
      <c r="S10" s="3"/>
      <c r="T10" s="8"/>
      <c r="U10" s="17"/>
      <c r="V10" s="17"/>
      <c r="W10" s="3"/>
      <c r="X10" s="3"/>
      <c r="Y10" s="3"/>
      <c r="Z10" s="8"/>
      <c r="AA10" s="8"/>
      <c r="AB10" s="8"/>
      <c r="AC10" s="3"/>
      <c r="AD10" s="17"/>
      <c r="AE10" s="17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8"/>
      <c r="AS10" s="9"/>
      <c r="AT10" s="9"/>
      <c r="AU10" s="3"/>
      <c r="AV10" s="15"/>
      <c r="AW10" s="25"/>
      <c r="AX10" s="25"/>
      <c r="AY10" s="15"/>
      <c r="AZ10" s="15"/>
      <c r="BA10" s="3"/>
      <c r="BB10" s="3"/>
      <c r="BC10" s="3"/>
      <c r="BD10" s="3"/>
      <c r="BE10" s="3"/>
    </row>
    <row r="11" spans="1:57" s="1" customFormat="1" ht="12.75" x14ac:dyDescent="0.25">
      <c r="A11" s="8"/>
      <c r="B11" s="8"/>
      <c r="C11" s="8"/>
      <c r="D11" s="8"/>
      <c r="E11" s="8"/>
      <c r="F11" s="5" t="str">
        <f t="shared" si="0"/>
        <v xml:space="preserve">  , , PL.: , CH.: </v>
      </c>
      <c r="G11" s="27"/>
      <c r="H11" s="27"/>
      <c r="I11" s="27"/>
      <c r="J11" s="27"/>
      <c r="K11" s="3"/>
      <c r="L11" s="15"/>
      <c r="M11" s="8"/>
      <c r="N11" s="8"/>
      <c r="O11" s="8"/>
      <c r="P11" s="8"/>
      <c r="Q11" s="3"/>
      <c r="R11" s="3"/>
      <c r="S11" s="3"/>
      <c r="T11" s="8"/>
      <c r="U11" s="17"/>
      <c r="V11" s="17"/>
      <c r="W11" s="3"/>
      <c r="X11" s="3"/>
      <c r="Y11" s="3"/>
      <c r="Z11" s="8"/>
      <c r="AA11" s="8"/>
      <c r="AB11" s="8"/>
      <c r="AC11" s="3"/>
      <c r="AD11" s="17"/>
      <c r="AE11" s="17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8"/>
      <c r="AS11" s="9"/>
      <c r="AT11" s="9"/>
      <c r="AU11" s="3"/>
      <c r="AV11" s="15"/>
      <c r="AW11" s="25"/>
      <c r="AX11" s="25"/>
      <c r="AY11" s="15"/>
      <c r="AZ11" s="15"/>
      <c r="BA11" s="3"/>
      <c r="BB11" s="3"/>
      <c r="BC11" s="3"/>
      <c r="BD11" s="3"/>
      <c r="BE11" s="3"/>
    </row>
    <row r="12" spans="1:57" s="1" customFormat="1" ht="12.75" x14ac:dyDescent="0.25">
      <c r="A12" s="8"/>
      <c r="B12" s="8"/>
      <c r="C12" s="8"/>
      <c r="D12" s="8"/>
      <c r="E12" s="8"/>
      <c r="F12" s="5" t="str">
        <f t="shared" si="0"/>
        <v xml:space="preserve">  , , PL.: , CH.: </v>
      </c>
      <c r="G12" s="27"/>
      <c r="H12" s="27"/>
      <c r="I12" s="27"/>
      <c r="J12" s="27"/>
      <c r="K12" s="3"/>
      <c r="L12" s="15"/>
      <c r="M12" s="8"/>
      <c r="N12" s="8"/>
      <c r="O12" s="8"/>
      <c r="P12" s="8"/>
      <c r="Q12" s="3"/>
      <c r="R12" s="3"/>
      <c r="S12" s="3"/>
      <c r="T12" s="8"/>
      <c r="U12" s="17"/>
      <c r="V12" s="17"/>
      <c r="W12" s="3"/>
      <c r="X12" s="3"/>
      <c r="Y12" s="3"/>
      <c r="Z12" s="8"/>
      <c r="AA12" s="8"/>
      <c r="AB12" s="8"/>
      <c r="AC12" s="3"/>
      <c r="AD12" s="17"/>
      <c r="AE12" s="17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8"/>
      <c r="AS12" s="9"/>
      <c r="AT12" s="9"/>
      <c r="AU12" s="3"/>
      <c r="AV12" s="15"/>
      <c r="AW12" s="25"/>
      <c r="AX12" s="25"/>
      <c r="AY12" s="15"/>
      <c r="AZ12" s="15"/>
      <c r="BA12" s="3"/>
      <c r="BB12" s="3"/>
      <c r="BC12" s="3"/>
      <c r="BD12" s="3"/>
      <c r="BE12" s="3"/>
    </row>
    <row r="13" spans="1:57" s="1" customFormat="1" ht="12.75" x14ac:dyDescent="0.25">
      <c r="A13" s="8"/>
      <c r="B13" s="8"/>
      <c r="C13" s="8"/>
      <c r="D13" s="8"/>
      <c r="E13" s="8"/>
      <c r="F13" s="5" t="str">
        <f t="shared" si="0"/>
        <v xml:space="preserve">  , , PL.: , CH.: </v>
      </c>
      <c r="G13" s="27"/>
      <c r="H13" s="27"/>
      <c r="I13" s="27"/>
      <c r="J13" s="27"/>
      <c r="K13" s="3"/>
      <c r="L13" s="15"/>
      <c r="M13" s="8"/>
      <c r="N13" s="8"/>
      <c r="O13" s="8"/>
      <c r="P13" s="8"/>
      <c r="Q13" s="3"/>
      <c r="R13" s="3"/>
      <c r="S13" s="3"/>
      <c r="T13" s="8"/>
      <c r="U13" s="17"/>
      <c r="V13" s="17"/>
      <c r="W13" s="3"/>
      <c r="X13" s="3"/>
      <c r="Y13" s="3"/>
      <c r="Z13" s="8"/>
      <c r="AA13" s="8"/>
      <c r="AB13" s="8"/>
      <c r="AC13" s="3"/>
      <c r="AD13" s="17"/>
      <c r="AE13" s="17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8"/>
      <c r="AS13" s="9"/>
      <c r="AT13" s="9"/>
      <c r="AU13" s="3"/>
      <c r="AV13" s="15"/>
      <c r="AW13" s="25"/>
      <c r="AX13" s="25"/>
      <c r="AY13" s="15"/>
      <c r="AZ13" s="15"/>
      <c r="BA13" s="3"/>
      <c r="BB13" s="3"/>
      <c r="BC13" s="3"/>
      <c r="BD13" s="3"/>
      <c r="BE13" s="3"/>
    </row>
    <row r="14" spans="1:57" s="1" customFormat="1" ht="12.75" x14ac:dyDescent="0.25">
      <c r="A14" s="8"/>
      <c r="B14" s="8"/>
      <c r="C14" s="8"/>
      <c r="D14" s="8"/>
      <c r="E14" s="8"/>
      <c r="F14" s="5" t="str">
        <f t="shared" si="0"/>
        <v xml:space="preserve">  , , PL.: , CH.: </v>
      </c>
      <c r="G14" s="27"/>
      <c r="H14" s="27"/>
      <c r="I14" s="27"/>
      <c r="J14" s="27"/>
      <c r="K14" s="3"/>
      <c r="L14" s="15"/>
      <c r="M14" s="8"/>
      <c r="N14" s="8"/>
      <c r="O14" s="8"/>
      <c r="P14" s="8"/>
      <c r="Q14" s="3"/>
      <c r="R14" s="3"/>
      <c r="S14" s="3"/>
      <c r="T14" s="8"/>
      <c r="U14" s="17"/>
      <c r="V14" s="17"/>
      <c r="W14" s="3"/>
      <c r="X14" s="3"/>
      <c r="Y14" s="3"/>
      <c r="Z14" s="8"/>
      <c r="AA14" s="8"/>
      <c r="AB14" s="8"/>
      <c r="AC14" s="3"/>
      <c r="AD14" s="17"/>
      <c r="AE14" s="17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8"/>
      <c r="AS14" s="9"/>
      <c r="AT14" s="9"/>
      <c r="AU14" s="3"/>
      <c r="AV14" s="15"/>
      <c r="AW14" s="25"/>
      <c r="AX14" s="25"/>
      <c r="AY14" s="15"/>
      <c r="AZ14" s="15"/>
      <c r="BA14" s="3"/>
      <c r="BB14" s="3"/>
      <c r="BC14" s="3"/>
      <c r="BD14" s="3"/>
      <c r="BE14" s="3"/>
    </row>
    <row r="15" spans="1:57" s="1" customFormat="1" ht="12.75" x14ac:dyDescent="0.25">
      <c r="A15" s="8"/>
      <c r="B15" s="8"/>
      <c r="C15" s="8"/>
      <c r="D15" s="8"/>
      <c r="E15" s="8"/>
      <c r="F15" s="5" t="str">
        <f t="shared" si="0"/>
        <v xml:space="preserve">  , , PL.: , CH.: </v>
      </c>
      <c r="G15" s="27"/>
      <c r="H15" s="27"/>
      <c r="I15" s="27"/>
      <c r="J15" s="27"/>
      <c r="K15" s="3"/>
      <c r="L15" s="15"/>
      <c r="M15" s="8"/>
      <c r="N15" s="8"/>
      <c r="O15" s="8"/>
      <c r="P15" s="8"/>
      <c r="Q15" s="3"/>
      <c r="R15" s="3"/>
      <c r="S15" s="3"/>
      <c r="T15" s="8"/>
      <c r="U15" s="17"/>
      <c r="V15" s="17"/>
      <c r="W15" s="3"/>
      <c r="X15" s="3"/>
      <c r="Y15" s="3"/>
      <c r="Z15" s="8"/>
      <c r="AA15" s="8"/>
      <c r="AB15" s="8"/>
      <c r="AC15" s="3"/>
      <c r="AD15" s="17"/>
      <c r="AE15" s="17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8"/>
      <c r="AS15" s="9"/>
      <c r="AT15" s="9"/>
      <c r="AU15" s="3"/>
      <c r="AV15" s="15"/>
      <c r="AW15" s="25"/>
      <c r="AX15" s="25"/>
      <c r="AY15" s="15"/>
      <c r="AZ15" s="15"/>
      <c r="BA15" s="3"/>
      <c r="BB15" s="3"/>
      <c r="BC15" s="3"/>
      <c r="BD15" s="3"/>
      <c r="BE15" s="3"/>
    </row>
    <row r="16" spans="1:57" s="1" customFormat="1" ht="12.75" x14ac:dyDescent="0.25">
      <c r="A16" s="8"/>
      <c r="B16" s="8"/>
      <c r="C16" s="8"/>
      <c r="D16" s="8"/>
      <c r="E16" s="8"/>
      <c r="F16" s="5" t="str">
        <f t="shared" si="0"/>
        <v xml:space="preserve">  , , PL.: , CH.: </v>
      </c>
      <c r="G16" s="27"/>
      <c r="H16" s="27"/>
      <c r="I16" s="27"/>
      <c r="J16" s="27"/>
      <c r="K16" s="3"/>
      <c r="L16" s="15"/>
      <c r="M16" s="8"/>
      <c r="N16" s="8"/>
      <c r="O16" s="8"/>
      <c r="P16" s="8"/>
      <c r="Q16" s="3"/>
      <c r="R16" s="3"/>
      <c r="S16" s="3"/>
      <c r="T16" s="8"/>
      <c r="U16" s="17"/>
      <c r="V16" s="17"/>
      <c r="W16" s="3"/>
      <c r="X16" s="3"/>
      <c r="Y16" s="3"/>
      <c r="Z16" s="8"/>
      <c r="AA16" s="8"/>
      <c r="AB16" s="8"/>
      <c r="AC16" s="3"/>
      <c r="AD16" s="17"/>
      <c r="AE16" s="17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8"/>
      <c r="AS16" s="9"/>
      <c r="AT16" s="9"/>
      <c r="AU16" s="3"/>
      <c r="AV16" s="15"/>
      <c r="AW16" s="25"/>
      <c r="AX16" s="25"/>
      <c r="AY16" s="15"/>
      <c r="AZ16" s="15"/>
      <c r="BA16" s="3"/>
      <c r="BB16" s="3"/>
      <c r="BC16" s="3"/>
      <c r="BD16" s="3"/>
      <c r="BE16" s="3"/>
    </row>
    <row r="17" spans="1:57" s="1" customFormat="1" ht="12.75" x14ac:dyDescent="0.25">
      <c r="A17" s="8"/>
      <c r="B17" s="8"/>
      <c r="C17" s="8"/>
      <c r="D17" s="8"/>
      <c r="E17" s="8"/>
      <c r="F17" s="5" t="str">
        <f t="shared" si="0"/>
        <v xml:space="preserve">  , , PL.: , CH.: </v>
      </c>
      <c r="G17" s="27"/>
      <c r="H17" s="27"/>
      <c r="I17" s="27"/>
      <c r="J17" s="27"/>
      <c r="K17" s="3"/>
      <c r="L17" s="15"/>
      <c r="M17" s="8"/>
      <c r="N17" s="8"/>
      <c r="O17" s="8"/>
      <c r="P17" s="8"/>
      <c r="Q17" s="3"/>
      <c r="R17" s="3"/>
      <c r="S17" s="3"/>
      <c r="T17" s="8"/>
      <c r="U17" s="17"/>
      <c r="V17" s="17"/>
      <c r="W17" s="3"/>
      <c r="X17" s="3"/>
      <c r="Y17" s="3"/>
      <c r="Z17" s="8"/>
      <c r="AA17" s="8"/>
      <c r="AB17" s="8"/>
      <c r="AC17" s="3"/>
      <c r="AD17" s="17"/>
      <c r="AE17" s="17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8"/>
      <c r="AS17" s="9"/>
      <c r="AT17" s="9"/>
      <c r="AU17" s="3"/>
      <c r="AV17" s="15"/>
      <c r="AW17" s="25"/>
      <c r="AX17" s="25"/>
      <c r="AY17" s="15"/>
      <c r="AZ17" s="15"/>
      <c r="BA17" s="3"/>
      <c r="BB17" s="3"/>
      <c r="BC17" s="3"/>
      <c r="BD17" s="3"/>
      <c r="BE17" s="3"/>
    </row>
    <row r="18" spans="1:57" s="1" customFormat="1" ht="12.75" x14ac:dyDescent="0.25">
      <c r="A18" s="8"/>
      <c r="B18" s="8"/>
      <c r="C18" s="8"/>
      <c r="D18" s="8"/>
      <c r="E18" s="8"/>
      <c r="F18" s="5" t="str">
        <f t="shared" si="0"/>
        <v xml:space="preserve">  , , PL.: , CH.: </v>
      </c>
      <c r="G18" s="27"/>
      <c r="H18" s="27"/>
      <c r="I18" s="27"/>
      <c r="J18" s="27"/>
      <c r="K18" s="3"/>
      <c r="L18" s="15"/>
      <c r="M18" s="8"/>
      <c r="N18" s="8"/>
      <c r="O18" s="8"/>
      <c r="P18" s="8"/>
      <c r="Q18" s="3"/>
      <c r="R18" s="3"/>
      <c r="S18" s="3"/>
      <c r="T18" s="8"/>
      <c r="U18" s="17"/>
      <c r="V18" s="17"/>
      <c r="W18" s="3"/>
      <c r="X18" s="3"/>
      <c r="Y18" s="3"/>
      <c r="Z18" s="8"/>
      <c r="AA18" s="8"/>
      <c r="AB18" s="8"/>
      <c r="AC18" s="3"/>
      <c r="AD18" s="17"/>
      <c r="AE18" s="17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8"/>
      <c r="AS18" s="9"/>
      <c r="AT18" s="9"/>
      <c r="AU18" s="3"/>
      <c r="AV18" s="15"/>
      <c r="AW18" s="25"/>
      <c r="AX18" s="25"/>
      <c r="AY18" s="15"/>
      <c r="AZ18" s="15"/>
      <c r="BA18" s="3"/>
      <c r="BB18" s="3"/>
      <c r="BC18" s="3"/>
      <c r="BD18" s="3"/>
      <c r="BE18" s="3"/>
    </row>
    <row r="19" spans="1:57" s="1" customFormat="1" ht="12.75" x14ac:dyDescent="0.25">
      <c r="A19" s="8"/>
      <c r="B19" s="8"/>
      <c r="C19" s="8"/>
      <c r="D19" s="8"/>
      <c r="E19" s="8"/>
      <c r="F19" s="5" t="str">
        <f t="shared" si="0"/>
        <v xml:space="preserve">  , , PL.: , CH.: </v>
      </c>
      <c r="G19" s="27"/>
      <c r="H19" s="27"/>
      <c r="I19" s="27"/>
      <c r="J19" s="27"/>
      <c r="K19" s="3"/>
      <c r="L19" s="15"/>
      <c r="M19" s="8"/>
      <c r="N19" s="8"/>
      <c r="O19" s="8"/>
      <c r="P19" s="8"/>
      <c r="Q19" s="3"/>
      <c r="R19" s="3"/>
      <c r="S19" s="3"/>
      <c r="T19" s="8"/>
      <c r="U19" s="17"/>
      <c r="V19" s="17"/>
      <c r="W19" s="3"/>
      <c r="X19" s="3"/>
      <c r="Y19" s="3"/>
      <c r="Z19" s="8"/>
      <c r="AA19" s="8"/>
      <c r="AB19" s="8"/>
      <c r="AC19" s="3"/>
      <c r="AD19" s="17"/>
      <c r="AE19" s="17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8"/>
      <c r="AS19" s="9"/>
      <c r="AT19" s="9"/>
      <c r="AU19" s="3"/>
      <c r="AV19" s="15"/>
      <c r="AW19" s="25"/>
      <c r="AX19" s="25"/>
      <c r="AY19" s="15"/>
      <c r="AZ19" s="15"/>
      <c r="BA19" s="3"/>
      <c r="BB19" s="3"/>
      <c r="BC19" s="3"/>
      <c r="BD19" s="3"/>
      <c r="BE19" s="3"/>
    </row>
    <row r="20" spans="1:57" s="1" customFormat="1" ht="12.75" x14ac:dyDescent="0.25">
      <c r="A20" s="8"/>
      <c r="B20" s="8"/>
      <c r="C20" s="8"/>
      <c r="D20" s="8"/>
      <c r="E20" s="8"/>
      <c r="F20" s="5" t="str">
        <f t="shared" si="0"/>
        <v xml:space="preserve">  , , PL.: , CH.: </v>
      </c>
      <c r="G20" s="27"/>
      <c r="H20" s="27"/>
      <c r="I20" s="27"/>
      <c r="J20" s="27"/>
      <c r="K20" s="3"/>
      <c r="L20" s="15"/>
      <c r="M20" s="8"/>
      <c r="N20" s="8"/>
      <c r="O20" s="8"/>
      <c r="P20" s="8"/>
      <c r="Q20" s="3"/>
      <c r="R20" s="3"/>
      <c r="S20" s="3"/>
      <c r="T20" s="8"/>
      <c r="U20" s="17"/>
      <c r="V20" s="17"/>
      <c r="W20" s="3"/>
      <c r="X20" s="3"/>
      <c r="Y20" s="3"/>
      <c r="Z20" s="8"/>
      <c r="AA20" s="8"/>
      <c r="AB20" s="8"/>
      <c r="AC20" s="3"/>
      <c r="AD20" s="17"/>
      <c r="AE20" s="17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8"/>
      <c r="AS20" s="9"/>
      <c r="AT20" s="9"/>
      <c r="AU20" s="3"/>
      <c r="AV20" s="15"/>
      <c r="AW20" s="25"/>
      <c r="AX20" s="25"/>
      <c r="AY20" s="15"/>
      <c r="AZ20" s="15"/>
      <c r="BA20" s="3"/>
      <c r="BB20" s="3"/>
      <c r="BC20" s="3"/>
      <c r="BD20" s="3"/>
      <c r="BE20" s="3"/>
    </row>
    <row r="21" spans="1:57" s="1" customFormat="1" ht="12.75" x14ac:dyDescent="0.25">
      <c r="A21" s="8"/>
      <c r="B21" s="8"/>
      <c r="C21" s="8"/>
      <c r="D21" s="8"/>
      <c r="E21" s="8"/>
      <c r="F21" s="5" t="str">
        <f t="shared" si="0"/>
        <v xml:space="preserve">  , , PL.: , CH.: </v>
      </c>
      <c r="G21" s="27"/>
      <c r="H21" s="27"/>
      <c r="I21" s="27"/>
      <c r="J21" s="27"/>
      <c r="K21" s="3"/>
      <c r="L21" s="15"/>
      <c r="M21" s="8"/>
      <c r="N21" s="8"/>
      <c r="O21" s="8"/>
      <c r="P21" s="8"/>
      <c r="Q21" s="3"/>
      <c r="R21" s="3"/>
      <c r="S21" s="3"/>
      <c r="T21" s="8"/>
      <c r="U21" s="17"/>
      <c r="V21" s="17"/>
      <c r="W21" s="3"/>
      <c r="X21" s="3"/>
      <c r="Y21" s="3"/>
      <c r="Z21" s="8"/>
      <c r="AA21" s="8"/>
      <c r="AB21" s="8"/>
      <c r="AC21" s="3"/>
      <c r="AD21" s="17"/>
      <c r="AE21" s="17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8"/>
      <c r="AS21" s="9"/>
      <c r="AT21" s="9"/>
      <c r="AU21" s="3"/>
      <c r="AV21" s="15"/>
      <c r="AW21" s="25"/>
      <c r="AX21" s="25"/>
      <c r="AY21" s="15"/>
      <c r="AZ21" s="15"/>
      <c r="BA21" s="3"/>
      <c r="BB21" s="3"/>
      <c r="BC21" s="3"/>
      <c r="BD21" s="3"/>
      <c r="BE21" s="3"/>
    </row>
    <row r="22" spans="1:57" s="1" customFormat="1" ht="12.75" x14ac:dyDescent="0.25">
      <c r="A22" s="8"/>
      <c r="B22" s="8"/>
      <c r="C22" s="8"/>
      <c r="D22" s="8"/>
      <c r="E22" s="8"/>
      <c r="F22" s="5" t="str">
        <f t="shared" si="0"/>
        <v xml:space="preserve">  , , PL.: , CH.: </v>
      </c>
      <c r="G22" s="27"/>
      <c r="H22" s="27"/>
      <c r="I22" s="27"/>
      <c r="J22" s="27"/>
      <c r="K22" s="3"/>
      <c r="L22" s="15"/>
      <c r="M22" s="8"/>
      <c r="N22" s="8"/>
      <c r="O22" s="8"/>
      <c r="P22" s="8"/>
      <c r="Q22" s="3"/>
      <c r="R22" s="3"/>
      <c r="S22" s="3"/>
      <c r="T22" s="8"/>
      <c r="U22" s="17"/>
      <c r="V22" s="17"/>
      <c r="W22" s="3"/>
      <c r="X22" s="3"/>
      <c r="Y22" s="3"/>
      <c r="Z22" s="8"/>
      <c r="AA22" s="8"/>
      <c r="AB22" s="8"/>
      <c r="AC22" s="3"/>
      <c r="AD22" s="17"/>
      <c r="AE22" s="17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8"/>
      <c r="AS22" s="9"/>
      <c r="AT22" s="9"/>
      <c r="AU22" s="3"/>
      <c r="AV22" s="15"/>
      <c r="AW22" s="25"/>
      <c r="AX22" s="25"/>
      <c r="AY22" s="15"/>
      <c r="AZ22" s="15"/>
      <c r="BA22" s="3"/>
      <c r="BB22" s="3"/>
      <c r="BC22" s="3"/>
      <c r="BD22" s="3"/>
      <c r="BE22" s="3"/>
    </row>
    <row r="23" spans="1:57" s="1" customFormat="1" ht="12.75" x14ac:dyDescent="0.25">
      <c r="A23" s="8"/>
      <c r="B23" s="8"/>
      <c r="C23" s="8"/>
      <c r="D23" s="8"/>
      <c r="E23" s="8"/>
      <c r="F23" s="5" t="str">
        <f t="shared" si="0"/>
        <v xml:space="preserve">  , , PL.: , CH.: </v>
      </c>
      <c r="G23" s="27"/>
      <c r="H23" s="27"/>
      <c r="I23" s="27"/>
      <c r="J23" s="27"/>
      <c r="K23" s="3"/>
      <c r="L23" s="15"/>
      <c r="M23" s="8"/>
      <c r="N23" s="8"/>
      <c r="O23" s="8"/>
      <c r="P23" s="8"/>
      <c r="Q23" s="3"/>
      <c r="R23" s="3"/>
      <c r="S23" s="3"/>
      <c r="T23" s="8"/>
      <c r="U23" s="17"/>
      <c r="V23" s="17"/>
      <c r="W23" s="3"/>
      <c r="X23" s="3"/>
      <c r="Y23" s="3"/>
      <c r="Z23" s="8"/>
      <c r="AA23" s="8"/>
      <c r="AB23" s="8"/>
      <c r="AC23" s="3"/>
      <c r="AD23" s="17"/>
      <c r="AE23" s="17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8"/>
      <c r="AS23" s="9"/>
      <c r="AT23" s="9"/>
      <c r="AU23" s="3"/>
      <c r="AV23" s="15"/>
      <c r="AW23" s="25"/>
      <c r="AX23" s="25"/>
      <c r="AY23" s="15"/>
      <c r="AZ23" s="15"/>
      <c r="BA23" s="3"/>
      <c r="BB23" s="3"/>
      <c r="BC23" s="3"/>
      <c r="BD23" s="3"/>
      <c r="BE23" s="3"/>
    </row>
    <row r="24" spans="1:57" s="1" customFormat="1" ht="12.75" x14ac:dyDescent="0.25">
      <c r="A24" s="8"/>
      <c r="B24" s="8"/>
      <c r="C24" s="8"/>
      <c r="D24" s="8"/>
      <c r="E24" s="8"/>
      <c r="F24" s="5" t="str">
        <f t="shared" si="0"/>
        <v xml:space="preserve">  , , PL.: , CH.: </v>
      </c>
      <c r="G24" s="27"/>
      <c r="H24" s="27"/>
      <c r="I24" s="27"/>
      <c r="J24" s="27"/>
      <c r="K24" s="3"/>
      <c r="L24" s="15"/>
      <c r="M24" s="8"/>
      <c r="N24" s="8"/>
      <c r="O24" s="8"/>
      <c r="P24" s="8"/>
      <c r="Q24" s="3"/>
      <c r="R24" s="3"/>
      <c r="S24" s="3"/>
      <c r="T24" s="8"/>
      <c r="U24" s="17"/>
      <c r="V24" s="17"/>
      <c r="W24" s="3"/>
      <c r="X24" s="3"/>
      <c r="Y24" s="3"/>
      <c r="Z24" s="8"/>
      <c r="AA24" s="8"/>
      <c r="AB24" s="8"/>
      <c r="AC24" s="3"/>
      <c r="AD24" s="17"/>
      <c r="AE24" s="17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8"/>
      <c r="AS24" s="9"/>
      <c r="AT24" s="9"/>
      <c r="AU24" s="3"/>
      <c r="AV24" s="15"/>
      <c r="AW24" s="25"/>
      <c r="AX24" s="25"/>
      <c r="AY24" s="15"/>
      <c r="AZ24" s="15"/>
      <c r="BA24" s="3"/>
      <c r="BB24" s="3"/>
      <c r="BC24" s="3"/>
      <c r="BD24" s="3"/>
      <c r="BE24" s="3"/>
    </row>
    <row r="25" spans="1:57" s="1" customFormat="1" ht="12.75" x14ac:dyDescent="0.25">
      <c r="A25" s="8"/>
      <c r="B25" s="8"/>
      <c r="C25" s="8"/>
      <c r="D25" s="8"/>
      <c r="E25" s="8"/>
      <c r="F25" s="5" t="str">
        <f t="shared" si="0"/>
        <v xml:space="preserve">  , , PL.: , CH.: </v>
      </c>
      <c r="G25" s="27"/>
      <c r="H25" s="27"/>
      <c r="I25" s="27"/>
      <c r="J25" s="27"/>
      <c r="K25" s="3"/>
      <c r="L25" s="15"/>
      <c r="M25" s="8"/>
      <c r="N25" s="8"/>
      <c r="O25" s="8"/>
      <c r="P25" s="8"/>
      <c r="Q25" s="3"/>
      <c r="R25" s="3"/>
      <c r="S25" s="3"/>
      <c r="T25" s="8"/>
      <c r="U25" s="17"/>
      <c r="V25" s="17"/>
      <c r="W25" s="3"/>
      <c r="X25" s="3"/>
      <c r="Y25" s="3"/>
      <c r="Z25" s="8"/>
      <c r="AA25" s="8"/>
      <c r="AB25" s="8"/>
      <c r="AC25" s="3"/>
      <c r="AD25" s="17"/>
      <c r="AE25" s="17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8"/>
      <c r="AS25" s="9"/>
      <c r="AT25" s="9"/>
      <c r="AU25" s="3"/>
      <c r="AV25" s="15"/>
      <c r="AW25" s="25"/>
      <c r="AX25" s="25"/>
      <c r="AY25" s="15"/>
      <c r="AZ25" s="15"/>
      <c r="BA25" s="3"/>
      <c r="BB25" s="3"/>
      <c r="BC25" s="3"/>
      <c r="BD25" s="3"/>
      <c r="BE25" s="3"/>
    </row>
    <row r="26" spans="1:57" s="1" customFormat="1" ht="12.75" x14ac:dyDescent="0.25">
      <c r="A26" s="8"/>
      <c r="B26" s="8"/>
      <c r="C26" s="8"/>
      <c r="D26" s="8"/>
      <c r="E26" s="8"/>
      <c r="F26" s="5" t="str">
        <f t="shared" si="0"/>
        <v xml:space="preserve">  , , PL.: , CH.: </v>
      </c>
      <c r="G26" s="27"/>
      <c r="H26" s="27"/>
      <c r="I26" s="27"/>
      <c r="J26" s="27"/>
      <c r="K26" s="3"/>
      <c r="L26" s="15"/>
      <c r="M26" s="8"/>
      <c r="N26" s="8"/>
      <c r="O26" s="8"/>
      <c r="P26" s="8"/>
      <c r="Q26" s="3"/>
      <c r="R26" s="3"/>
      <c r="S26" s="3"/>
      <c r="T26" s="8"/>
      <c r="U26" s="17"/>
      <c r="V26" s="17"/>
      <c r="W26" s="3"/>
      <c r="X26" s="3"/>
      <c r="Y26" s="3"/>
      <c r="Z26" s="8"/>
      <c r="AA26" s="8"/>
      <c r="AB26" s="8"/>
      <c r="AC26" s="3"/>
      <c r="AD26" s="17"/>
      <c r="AE26" s="17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8"/>
      <c r="AS26" s="9"/>
      <c r="AT26" s="9"/>
      <c r="AU26" s="3"/>
      <c r="AV26" s="15"/>
      <c r="AW26" s="25"/>
      <c r="AX26" s="25"/>
      <c r="AY26" s="15"/>
      <c r="AZ26" s="15"/>
      <c r="BA26" s="3"/>
      <c r="BB26" s="3"/>
      <c r="BC26" s="3"/>
      <c r="BD26" s="3"/>
      <c r="BE26" s="3"/>
    </row>
    <row r="27" spans="1:57" s="1" customFormat="1" ht="12.75" x14ac:dyDescent="0.25">
      <c r="A27" s="8"/>
      <c r="B27" s="8"/>
      <c r="C27" s="8"/>
      <c r="D27" s="8"/>
      <c r="E27" s="8"/>
      <c r="F27" s="5" t="str">
        <f t="shared" si="0"/>
        <v xml:space="preserve">  , , PL.: , CH.: </v>
      </c>
      <c r="G27" s="27"/>
      <c r="H27" s="27"/>
      <c r="I27" s="27"/>
      <c r="J27" s="27"/>
      <c r="K27" s="3"/>
      <c r="L27" s="15"/>
      <c r="M27" s="8"/>
      <c r="N27" s="8"/>
      <c r="O27" s="8"/>
      <c r="P27" s="8"/>
      <c r="Q27" s="3"/>
      <c r="R27" s="3"/>
      <c r="S27" s="3"/>
      <c r="T27" s="8"/>
      <c r="U27" s="17"/>
      <c r="V27" s="17"/>
      <c r="W27" s="3"/>
      <c r="X27" s="3"/>
      <c r="Y27" s="3"/>
      <c r="Z27" s="8"/>
      <c r="AA27" s="8"/>
      <c r="AB27" s="8"/>
      <c r="AC27" s="3"/>
      <c r="AD27" s="17"/>
      <c r="AE27" s="17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8"/>
      <c r="AS27" s="9"/>
      <c r="AT27" s="9"/>
      <c r="AU27" s="3"/>
      <c r="AV27" s="15"/>
      <c r="AW27" s="25"/>
      <c r="AX27" s="25"/>
      <c r="AY27" s="15"/>
      <c r="AZ27" s="15"/>
      <c r="BA27" s="3"/>
      <c r="BB27" s="3"/>
      <c r="BC27" s="3"/>
      <c r="BD27" s="3"/>
      <c r="BE27" s="3"/>
    </row>
    <row r="28" spans="1:57" s="1" customFormat="1" ht="12.75" x14ac:dyDescent="0.25">
      <c r="A28" s="8"/>
      <c r="B28" s="8"/>
      <c r="C28" s="8"/>
      <c r="D28" s="8"/>
      <c r="E28" s="8"/>
      <c r="F28" s="5" t="str">
        <f t="shared" si="0"/>
        <v xml:space="preserve">  , , PL.: , CH.: </v>
      </c>
      <c r="G28" s="27"/>
      <c r="H28" s="27"/>
      <c r="I28" s="27"/>
      <c r="J28" s="27"/>
      <c r="K28" s="3"/>
      <c r="L28" s="15"/>
      <c r="M28" s="8"/>
      <c r="N28" s="8"/>
      <c r="O28" s="8"/>
      <c r="P28" s="8"/>
      <c r="Q28" s="3"/>
      <c r="R28" s="3"/>
      <c r="S28" s="3"/>
      <c r="T28" s="8"/>
      <c r="U28" s="17"/>
      <c r="V28" s="17"/>
      <c r="W28" s="3"/>
      <c r="X28" s="3"/>
      <c r="Y28" s="3"/>
      <c r="Z28" s="8"/>
      <c r="AA28" s="8"/>
      <c r="AB28" s="8"/>
      <c r="AC28" s="3"/>
      <c r="AD28" s="17"/>
      <c r="AE28" s="17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8"/>
      <c r="AS28" s="9"/>
      <c r="AT28" s="9"/>
      <c r="AU28" s="3"/>
      <c r="AV28" s="15"/>
      <c r="AW28" s="25"/>
      <c r="AX28" s="25"/>
      <c r="AY28" s="15"/>
      <c r="AZ28" s="15"/>
      <c r="BA28" s="3"/>
      <c r="BB28" s="3"/>
      <c r="BC28" s="3"/>
      <c r="BD28" s="3"/>
      <c r="BE28" s="3"/>
    </row>
    <row r="29" spans="1:57" s="1" customFormat="1" ht="12.75" x14ac:dyDescent="0.25">
      <c r="A29" s="8"/>
      <c r="B29" s="8"/>
      <c r="C29" s="8"/>
      <c r="D29" s="8"/>
      <c r="E29" s="8"/>
      <c r="F29" s="5" t="str">
        <f t="shared" si="0"/>
        <v xml:space="preserve">  , , PL.: , CH.: </v>
      </c>
      <c r="G29" s="27"/>
      <c r="H29" s="27"/>
      <c r="I29" s="27"/>
      <c r="J29" s="27"/>
      <c r="K29" s="3"/>
      <c r="L29" s="15"/>
      <c r="M29" s="8"/>
      <c r="N29" s="8"/>
      <c r="O29" s="8"/>
      <c r="P29" s="8"/>
      <c r="Q29" s="3"/>
      <c r="R29" s="3"/>
      <c r="S29" s="3"/>
      <c r="T29" s="8"/>
      <c r="U29" s="17"/>
      <c r="V29" s="17"/>
      <c r="W29" s="3"/>
      <c r="X29" s="3"/>
      <c r="Y29" s="3"/>
      <c r="Z29" s="8"/>
      <c r="AA29" s="8"/>
      <c r="AB29" s="8"/>
      <c r="AC29" s="3"/>
      <c r="AD29" s="17"/>
      <c r="AE29" s="17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8"/>
      <c r="AS29" s="9"/>
      <c r="AT29" s="9"/>
      <c r="AU29" s="3"/>
      <c r="AV29" s="15"/>
      <c r="AW29" s="25"/>
      <c r="AX29" s="25"/>
      <c r="AY29" s="15"/>
      <c r="AZ29" s="15"/>
      <c r="BA29" s="3"/>
      <c r="BB29" s="3"/>
      <c r="BC29" s="3"/>
      <c r="BD29" s="3"/>
      <c r="BE29" s="3"/>
    </row>
    <row r="30" spans="1:57" s="1" customFormat="1" ht="12.75" x14ac:dyDescent="0.25">
      <c r="A30" s="8"/>
      <c r="B30" s="8"/>
      <c r="C30" s="8"/>
      <c r="D30" s="8"/>
      <c r="E30" s="8"/>
      <c r="F30" s="5" t="str">
        <f t="shared" si="0"/>
        <v xml:space="preserve">  , , PL.: , CH.: </v>
      </c>
      <c r="G30" s="27"/>
      <c r="H30" s="27"/>
      <c r="I30" s="27"/>
      <c r="J30" s="27"/>
      <c r="K30" s="3"/>
      <c r="L30" s="15"/>
      <c r="M30" s="8"/>
      <c r="N30" s="8"/>
      <c r="O30" s="8"/>
      <c r="P30" s="8"/>
      <c r="Q30" s="3"/>
      <c r="R30" s="3"/>
      <c r="S30" s="3"/>
      <c r="T30" s="8"/>
      <c r="U30" s="17"/>
      <c r="V30" s="17"/>
      <c r="W30" s="3"/>
      <c r="X30" s="3"/>
      <c r="Y30" s="3"/>
      <c r="Z30" s="8"/>
      <c r="AA30" s="8"/>
      <c r="AB30" s="8"/>
      <c r="AC30" s="3"/>
      <c r="AD30" s="17"/>
      <c r="AE30" s="17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8"/>
      <c r="AS30" s="9"/>
      <c r="AT30" s="9"/>
      <c r="AU30" s="3"/>
      <c r="AV30" s="15"/>
      <c r="AW30" s="25"/>
      <c r="AX30" s="25"/>
      <c r="AY30" s="15"/>
      <c r="AZ30" s="15"/>
      <c r="BA30" s="3"/>
      <c r="BB30" s="3"/>
      <c r="BC30" s="3"/>
      <c r="BD30" s="3"/>
      <c r="BE30" s="3"/>
    </row>
    <row r="31" spans="1:57" s="1" customFormat="1" ht="12.75" x14ac:dyDescent="0.25">
      <c r="A31" s="8"/>
      <c r="B31" s="8"/>
      <c r="C31" s="8"/>
      <c r="D31" s="8"/>
      <c r="E31" s="8"/>
      <c r="F31" s="5" t="str">
        <f t="shared" si="0"/>
        <v xml:space="preserve">  , , PL.: , CH.: </v>
      </c>
      <c r="G31" s="27"/>
      <c r="H31" s="27"/>
      <c r="I31" s="27"/>
      <c r="J31" s="27"/>
      <c r="K31" s="3"/>
      <c r="L31" s="15"/>
      <c r="M31" s="8"/>
      <c r="N31" s="8"/>
      <c r="O31" s="8"/>
      <c r="P31" s="8"/>
      <c r="Q31" s="3"/>
      <c r="R31" s="3"/>
      <c r="S31" s="3"/>
      <c r="T31" s="8"/>
      <c r="U31" s="17"/>
      <c r="V31" s="17"/>
      <c r="W31" s="3"/>
      <c r="X31" s="3"/>
      <c r="Y31" s="3"/>
      <c r="Z31" s="8"/>
      <c r="AA31" s="8"/>
      <c r="AB31" s="8"/>
      <c r="AC31" s="3"/>
      <c r="AD31" s="17"/>
      <c r="AE31" s="17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8"/>
      <c r="AS31" s="9"/>
      <c r="AT31" s="9"/>
      <c r="AU31" s="3"/>
      <c r="AV31" s="15"/>
      <c r="AW31" s="25"/>
      <c r="AX31" s="25"/>
      <c r="AY31" s="15"/>
      <c r="AZ31" s="15"/>
      <c r="BA31" s="3"/>
      <c r="BB31" s="3"/>
      <c r="BC31" s="3"/>
      <c r="BD31" s="3"/>
      <c r="BE31" s="3"/>
    </row>
    <row r="32" spans="1:57" s="1" customFormat="1" ht="12.75" x14ac:dyDescent="0.25">
      <c r="A32" s="8"/>
      <c r="B32" s="8"/>
      <c r="C32" s="8"/>
      <c r="D32" s="8"/>
      <c r="E32" s="8"/>
      <c r="F32" s="5" t="str">
        <f t="shared" si="0"/>
        <v xml:space="preserve">  , , PL.: , CH.: </v>
      </c>
      <c r="G32" s="27"/>
      <c r="H32" s="27"/>
      <c r="I32" s="27"/>
      <c r="J32" s="27"/>
      <c r="K32" s="3"/>
      <c r="L32" s="15"/>
      <c r="M32" s="8"/>
      <c r="N32" s="8"/>
      <c r="O32" s="8"/>
      <c r="P32" s="8"/>
      <c r="Q32" s="3"/>
      <c r="R32" s="3"/>
      <c r="S32" s="3"/>
      <c r="T32" s="8"/>
      <c r="U32" s="17"/>
      <c r="V32" s="17"/>
      <c r="W32" s="3"/>
      <c r="X32" s="3"/>
      <c r="Y32" s="3"/>
      <c r="Z32" s="8"/>
      <c r="AA32" s="8"/>
      <c r="AB32" s="8"/>
      <c r="AC32" s="3"/>
      <c r="AD32" s="17"/>
      <c r="AE32" s="17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8"/>
      <c r="AS32" s="9"/>
      <c r="AT32" s="9"/>
      <c r="AU32" s="3"/>
      <c r="AV32" s="15"/>
      <c r="AW32" s="25"/>
      <c r="AX32" s="25"/>
      <c r="AY32" s="15"/>
      <c r="AZ32" s="15"/>
      <c r="BA32" s="3"/>
      <c r="BB32" s="3"/>
      <c r="BC32" s="3"/>
      <c r="BD32" s="3"/>
      <c r="BE32" s="3"/>
    </row>
    <row r="33" spans="1:57" s="1" customFormat="1" ht="12.75" x14ac:dyDescent="0.25">
      <c r="A33" s="8"/>
      <c r="B33" s="8"/>
      <c r="C33" s="8"/>
      <c r="D33" s="8"/>
      <c r="E33" s="8"/>
      <c r="F33" s="5" t="str">
        <f t="shared" si="0"/>
        <v xml:space="preserve">  , , PL.: , CH.: </v>
      </c>
      <c r="G33" s="27"/>
      <c r="H33" s="27"/>
      <c r="I33" s="27"/>
      <c r="J33" s="27"/>
      <c r="K33" s="3"/>
      <c r="L33" s="15"/>
      <c r="M33" s="8"/>
      <c r="N33" s="8"/>
      <c r="O33" s="8"/>
      <c r="P33" s="8"/>
      <c r="Q33" s="3"/>
      <c r="R33" s="3"/>
      <c r="S33" s="3"/>
      <c r="T33" s="8"/>
      <c r="U33" s="17"/>
      <c r="V33" s="17"/>
      <c r="W33" s="3"/>
      <c r="X33" s="3"/>
      <c r="Y33" s="3"/>
      <c r="Z33" s="8"/>
      <c r="AA33" s="8"/>
      <c r="AB33" s="8"/>
      <c r="AC33" s="3"/>
      <c r="AD33" s="17"/>
      <c r="AE33" s="17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8"/>
      <c r="AS33" s="9"/>
      <c r="AT33" s="9"/>
      <c r="AU33" s="3"/>
      <c r="AV33" s="15"/>
      <c r="AW33" s="25"/>
      <c r="AX33" s="25"/>
      <c r="AY33" s="15"/>
      <c r="AZ33" s="15"/>
      <c r="BA33" s="3"/>
      <c r="BB33" s="3"/>
      <c r="BC33" s="3"/>
      <c r="BD33" s="3"/>
      <c r="BE33" s="3"/>
    </row>
    <row r="34" spans="1:57" s="1" customFormat="1" ht="12.75" x14ac:dyDescent="0.25">
      <c r="A34" s="8"/>
      <c r="B34" s="8"/>
      <c r="C34" s="8"/>
      <c r="D34" s="8"/>
      <c r="E34" s="8"/>
      <c r="F34" s="5" t="str">
        <f t="shared" si="0"/>
        <v xml:space="preserve">  , , PL.: , CH.: </v>
      </c>
      <c r="G34" s="27"/>
      <c r="H34" s="27"/>
      <c r="I34" s="27"/>
      <c r="J34" s="27"/>
      <c r="K34" s="3"/>
      <c r="L34" s="15"/>
      <c r="M34" s="8"/>
      <c r="N34" s="8"/>
      <c r="O34" s="8"/>
      <c r="P34" s="8"/>
      <c r="Q34" s="3"/>
      <c r="R34" s="3"/>
      <c r="S34" s="3"/>
      <c r="T34" s="8"/>
      <c r="U34" s="17"/>
      <c r="V34" s="17"/>
      <c r="W34" s="3"/>
      <c r="X34" s="3"/>
      <c r="Y34" s="3"/>
      <c r="Z34" s="8"/>
      <c r="AA34" s="8"/>
      <c r="AB34" s="8"/>
      <c r="AC34" s="3"/>
      <c r="AD34" s="17"/>
      <c r="AE34" s="17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8"/>
      <c r="AS34" s="9"/>
      <c r="AT34" s="9"/>
      <c r="AU34" s="3"/>
      <c r="AV34" s="15"/>
      <c r="AW34" s="25"/>
      <c r="AX34" s="25"/>
      <c r="AY34" s="15"/>
      <c r="AZ34" s="15"/>
      <c r="BA34" s="3"/>
      <c r="BB34" s="3"/>
      <c r="BC34" s="3"/>
      <c r="BD34" s="3"/>
      <c r="BE34" s="3"/>
    </row>
    <row r="35" spans="1:57" s="1" customFormat="1" ht="12.75" x14ac:dyDescent="0.25">
      <c r="A35" s="8"/>
      <c r="B35" s="8"/>
      <c r="C35" s="8"/>
      <c r="D35" s="8"/>
      <c r="E35" s="8"/>
      <c r="F35" s="5" t="str">
        <f t="shared" ref="F35:F66" si="1">AC35&amp;" "&amp;Q35&amp;" "&amp;R35&amp;", "&amp;S35&amp;", PL.: "&amp;T35&amp;", CH.: "&amp;TRIM(U35)
&amp;IF(E35="",""," (Ref.: "&amp;E35&amp;")")</f>
        <v xml:space="preserve">  , , PL.: , CH.: </v>
      </c>
      <c r="G35" s="27"/>
      <c r="H35" s="27"/>
      <c r="I35" s="27"/>
      <c r="J35" s="27"/>
      <c r="K35" s="3"/>
      <c r="L35" s="15"/>
      <c r="M35" s="8"/>
      <c r="N35" s="8"/>
      <c r="O35" s="8"/>
      <c r="P35" s="8"/>
      <c r="Q35" s="3"/>
      <c r="R35" s="3"/>
      <c r="S35" s="3"/>
      <c r="T35" s="8"/>
      <c r="U35" s="17"/>
      <c r="V35" s="17"/>
      <c r="W35" s="3"/>
      <c r="X35" s="3"/>
      <c r="Y35" s="3"/>
      <c r="Z35" s="8"/>
      <c r="AA35" s="8"/>
      <c r="AB35" s="8"/>
      <c r="AC35" s="3"/>
      <c r="AD35" s="17"/>
      <c r="AE35" s="17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8"/>
      <c r="AS35" s="9"/>
      <c r="AT35" s="9"/>
      <c r="AU35" s="3"/>
      <c r="AV35" s="15"/>
      <c r="AW35" s="25"/>
      <c r="AX35" s="25"/>
      <c r="AY35" s="15"/>
      <c r="AZ35" s="15"/>
      <c r="BA35" s="3"/>
      <c r="BB35" s="3"/>
      <c r="BC35" s="3"/>
      <c r="BD35" s="3"/>
      <c r="BE35" s="3"/>
    </row>
    <row r="36" spans="1:57" s="1" customFormat="1" ht="12.75" x14ac:dyDescent="0.25">
      <c r="A36" s="8"/>
      <c r="B36" s="8"/>
      <c r="C36" s="8"/>
      <c r="D36" s="8"/>
      <c r="E36" s="8"/>
      <c r="F36" s="5" t="str">
        <f t="shared" si="1"/>
        <v xml:space="preserve">  , , PL.: , CH.: </v>
      </c>
      <c r="G36" s="27"/>
      <c r="H36" s="27"/>
      <c r="I36" s="27"/>
      <c r="J36" s="27"/>
      <c r="K36" s="3"/>
      <c r="L36" s="15"/>
      <c r="M36" s="8"/>
      <c r="N36" s="8"/>
      <c r="O36" s="8"/>
      <c r="P36" s="8"/>
      <c r="Q36" s="3"/>
      <c r="R36" s="3"/>
      <c r="S36" s="3"/>
      <c r="T36" s="8"/>
      <c r="U36" s="17"/>
      <c r="V36" s="17"/>
      <c r="W36" s="3"/>
      <c r="X36" s="3"/>
      <c r="Y36" s="3"/>
      <c r="Z36" s="8"/>
      <c r="AA36" s="8"/>
      <c r="AB36" s="8"/>
      <c r="AC36" s="3"/>
      <c r="AD36" s="17"/>
      <c r="AE36" s="17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8"/>
      <c r="AS36" s="9"/>
      <c r="AT36" s="9"/>
      <c r="AU36" s="3"/>
      <c r="AV36" s="15"/>
      <c r="AW36" s="25"/>
      <c r="AX36" s="25"/>
      <c r="AY36" s="15"/>
      <c r="AZ36" s="15"/>
      <c r="BA36" s="3"/>
      <c r="BB36" s="3"/>
      <c r="BC36" s="3"/>
      <c r="BD36" s="3"/>
      <c r="BE36" s="3"/>
    </row>
    <row r="37" spans="1:57" s="1" customFormat="1" ht="12.75" x14ac:dyDescent="0.25">
      <c r="A37" s="8"/>
      <c r="B37" s="8"/>
      <c r="C37" s="8"/>
      <c r="D37" s="8"/>
      <c r="E37" s="8"/>
      <c r="F37" s="5" t="str">
        <f t="shared" si="1"/>
        <v xml:space="preserve">  , , PL.: , CH.: </v>
      </c>
      <c r="G37" s="27"/>
      <c r="H37" s="27"/>
      <c r="I37" s="27"/>
      <c r="J37" s="27"/>
      <c r="K37" s="3"/>
      <c r="L37" s="15"/>
      <c r="M37" s="8"/>
      <c r="N37" s="8"/>
      <c r="O37" s="8"/>
      <c r="P37" s="8"/>
      <c r="Q37" s="3"/>
      <c r="R37" s="3"/>
      <c r="S37" s="3"/>
      <c r="T37" s="8"/>
      <c r="U37" s="17"/>
      <c r="V37" s="17"/>
      <c r="W37" s="3"/>
      <c r="X37" s="3"/>
      <c r="Y37" s="3"/>
      <c r="Z37" s="8"/>
      <c r="AA37" s="8"/>
      <c r="AB37" s="8"/>
      <c r="AC37" s="3"/>
      <c r="AD37" s="17"/>
      <c r="AE37" s="17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8"/>
      <c r="AS37" s="9"/>
      <c r="AT37" s="9"/>
      <c r="AU37" s="3"/>
      <c r="AV37" s="15"/>
      <c r="AW37" s="25"/>
      <c r="AX37" s="25"/>
      <c r="AY37" s="15"/>
      <c r="AZ37" s="15"/>
      <c r="BA37" s="3"/>
      <c r="BB37" s="3"/>
      <c r="BC37" s="3"/>
      <c r="BD37" s="3"/>
      <c r="BE37" s="3"/>
    </row>
    <row r="38" spans="1:57" s="1" customFormat="1" ht="12.75" x14ac:dyDescent="0.25">
      <c r="A38" s="8"/>
      <c r="B38" s="8"/>
      <c r="C38" s="8"/>
      <c r="D38" s="8"/>
      <c r="E38" s="8"/>
      <c r="F38" s="5" t="str">
        <f t="shared" si="1"/>
        <v xml:space="preserve">  , , PL.: , CH.: </v>
      </c>
      <c r="G38" s="27"/>
      <c r="H38" s="27"/>
      <c r="I38" s="27"/>
      <c r="J38" s="27"/>
      <c r="K38" s="3"/>
      <c r="L38" s="15"/>
      <c r="M38" s="8"/>
      <c r="N38" s="8"/>
      <c r="O38" s="8"/>
      <c r="P38" s="8"/>
      <c r="Q38" s="3"/>
      <c r="R38" s="3"/>
      <c r="S38" s="3"/>
      <c r="T38" s="8"/>
      <c r="U38" s="17"/>
      <c r="V38" s="17"/>
      <c r="W38" s="3"/>
      <c r="X38" s="3"/>
      <c r="Y38" s="3"/>
      <c r="Z38" s="8"/>
      <c r="AA38" s="8"/>
      <c r="AB38" s="8"/>
      <c r="AC38" s="3"/>
      <c r="AD38" s="17"/>
      <c r="AE38" s="17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8"/>
      <c r="AS38" s="9"/>
      <c r="AT38" s="9"/>
      <c r="AU38" s="3"/>
      <c r="AV38" s="15"/>
      <c r="AW38" s="25"/>
      <c r="AX38" s="25"/>
      <c r="AY38" s="15"/>
      <c r="AZ38" s="15"/>
      <c r="BA38" s="3"/>
      <c r="BB38" s="3"/>
      <c r="BC38" s="3"/>
      <c r="BD38" s="3"/>
      <c r="BE38" s="3"/>
    </row>
    <row r="39" spans="1:57" s="1" customFormat="1" ht="12.75" x14ac:dyDescent="0.25">
      <c r="A39" s="8"/>
      <c r="B39" s="8"/>
      <c r="C39" s="8"/>
      <c r="D39" s="8"/>
      <c r="E39" s="8"/>
      <c r="F39" s="5" t="str">
        <f t="shared" si="1"/>
        <v xml:space="preserve">  , , PL.: , CH.: </v>
      </c>
      <c r="G39" s="27"/>
      <c r="H39" s="27"/>
      <c r="I39" s="27"/>
      <c r="J39" s="27"/>
      <c r="K39" s="3"/>
      <c r="L39" s="15"/>
      <c r="M39" s="8"/>
      <c r="N39" s="8"/>
      <c r="O39" s="8"/>
      <c r="P39" s="8"/>
      <c r="Q39" s="3"/>
      <c r="R39" s="3"/>
      <c r="S39" s="3"/>
      <c r="T39" s="8"/>
      <c r="U39" s="17"/>
      <c r="V39" s="17"/>
      <c r="W39" s="3"/>
      <c r="X39" s="3"/>
      <c r="Y39" s="3"/>
      <c r="Z39" s="8"/>
      <c r="AA39" s="8"/>
      <c r="AB39" s="8"/>
      <c r="AC39" s="3"/>
      <c r="AD39" s="17"/>
      <c r="AE39" s="17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8"/>
      <c r="AS39" s="9"/>
      <c r="AT39" s="9"/>
      <c r="AU39" s="3"/>
      <c r="AV39" s="15"/>
      <c r="AW39" s="25"/>
      <c r="AX39" s="25"/>
      <c r="AY39" s="15"/>
      <c r="AZ39" s="15"/>
      <c r="BA39" s="3"/>
      <c r="BB39" s="3"/>
      <c r="BC39" s="3"/>
      <c r="BD39" s="3"/>
      <c r="BE39" s="3"/>
    </row>
    <row r="40" spans="1:57" s="1" customFormat="1" ht="12.75" x14ac:dyDescent="0.25">
      <c r="A40" s="8"/>
      <c r="B40" s="8"/>
      <c r="C40" s="8"/>
      <c r="D40" s="8"/>
      <c r="E40" s="8"/>
      <c r="F40" s="5" t="str">
        <f t="shared" si="1"/>
        <v xml:space="preserve">  , , PL.: , CH.: </v>
      </c>
      <c r="G40" s="27"/>
      <c r="H40" s="27"/>
      <c r="I40" s="27"/>
      <c r="J40" s="27"/>
      <c r="K40" s="3"/>
      <c r="L40" s="15"/>
      <c r="M40" s="8"/>
      <c r="N40" s="8"/>
      <c r="O40" s="8"/>
      <c r="P40" s="8"/>
      <c r="Q40" s="3"/>
      <c r="R40" s="3"/>
      <c r="S40" s="3"/>
      <c r="T40" s="8"/>
      <c r="U40" s="17"/>
      <c r="V40" s="17"/>
      <c r="W40" s="3"/>
      <c r="X40" s="3"/>
      <c r="Y40" s="3"/>
      <c r="Z40" s="8"/>
      <c r="AA40" s="8"/>
      <c r="AB40" s="8"/>
      <c r="AC40" s="3"/>
      <c r="AD40" s="17"/>
      <c r="AE40" s="17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8"/>
      <c r="AS40" s="9"/>
      <c r="AT40" s="9"/>
      <c r="AU40" s="3"/>
      <c r="AV40" s="15"/>
      <c r="AW40" s="25"/>
      <c r="AX40" s="25"/>
      <c r="AY40" s="15"/>
      <c r="AZ40" s="15"/>
      <c r="BA40" s="3"/>
      <c r="BB40" s="3"/>
      <c r="BC40" s="3"/>
      <c r="BD40" s="3"/>
      <c r="BE40" s="3"/>
    </row>
    <row r="41" spans="1:57" s="1" customFormat="1" ht="12.75" x14ac:dyDescent="0.25">
      <c r="A41" s="8"/>
      <c r="B41" s="8"/>
      <c r="C41" s="8"/>
      <c r="D41" s="8"/>
      <c r="E41" s="8"/>
      <c r="F41" s="5" t="str">
        <f t="shared" si="1"/>
        <v xml:space="preserve">  , , PL.: , CH.: </v>
      </c>
      <c r="G41" s="27"/>
      <c r="H41" s="27"/>
      <c r="I41" s="27"/>
      <c r="J41" s="27"/>
      <c r="K41" s="3"/>
      <c r="L41" s="15"/>
      <c r="M41" s="8"/>
      <c r="N41" s="8"/>
      <c r="O41" s="8"/>
      <c r="P41" s="8"/>
      <c r="Q41" s="3"/>
      <c r="R41" s="3"/>
      <c r="S41" s="3"/>
      <c r="T41" s="8"/>
      <c r="U41" s="17"/>
      <c r="V41" s="17"/>
      <c r="W41" s="3"/>
      <c r="X41" s="3"/>
      <c r="Y41" s="3"/>
      <c r="Z41" s="8"/>
      <c r="AA41" s="8"/>
      <c r="AB41" s="8"/>
      <c r="AC41" s="3"/>
      <c r="AD41" s="17"/>
      <c r="AE41" s="17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8"/>
      <c r="AS41" s="9"/>
      <c r="AT41" s="9"/>
      <c r="AU41" s="3"/>
      <c r="AV41" s="15"/>
      <c r="AW41" s="25"/>
      <c r="AX41" s="25"/>
      <c r="AY41" s="15"/>
      <c r="AZ41" s="15"/>
      <c r="BA41" s="3"/>
      <c r="BB41" s="3"/>
      <c r="BC41" s="3"/>
      <c r="BD41" s="3"/>
      <c r="BE41" s="3"/>
    </row>
    <row r="42" spans="1:57" s="1" customFormat="1" ht="12.75" x14ac:dyDescent="0.25">
      <c r="A42" s="8"/>
      <c r="B42" s="8"/>
      <c r="C42" s="8"/>
      <c r="D42" s="8"/>
      <c r="E42" s="8"/>
      <c r="F42" s="5" t="str">
        <f t="shared" si="1"/>
        <v xml:space="preserve">  , , PL.: , CH.: </v>
      </c>
      <c r="G42" s="27"/>
      <c r="H42" s="27"/>
      <c r="I42" s="27"/>
      <c r="J42" s="27"/>
      <c r="K42" s="3"/>
      <c r="L42" s="15"/>
      <c r="M42" s="8"/>
      <c r="N42" s="8"/>
      <c r="O42" s="8"/>
      <c r="P42" s="8"/>
      <c r="Q42" s="3"/>
      <c r="R42" s="3"/>
      <c r="S42" s="3"/>
      <c r="T42" s="8"/>
      <c r="U42" s="17"/>
      <c r="V42" s="17"/>
      <c r="W42" s="3"/>
      <c r="X42" s="3"/>
      <c r="Y42" s="3"/>
      <c r="Z42" s="8"/>
      <c r="AA42" s="8"/>
      <c r="AB42" s="8"/>
      <c r="AC42" s="3"/>
      <c r="AD42" s="17"/>
      <c r="AE42" s="17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8"/>
      <c r="AS42" s="9"/>
      <c r="AT42" s="9"/>
      <c r="AU42" s="3"/>
      <c r="AV42" s="15"/>
      <c r="AW42" s="25"/>
      <c r="AX42" s="25"/>
      <c r="AY42" s="15"/>
      <c r="AZ42" s="15"/>
      <c r="BA42" s="3"/>
      <c r="BB42" s="3"/>
      <c r="BC42" s="3"/>
      <c r="BD42" s="3"/>
      <c r="BE42" s="3"/>
    </row>
    <row r="43" spans="1:57" s="1" customFormat="1" ht="12.75" x14ac:dyDescent="0.25">
      <c r="A43" s="8"/>
      <c r="B43" s="8"/>
      <c r="C43" s="8"/>
      <c r="D43" s="8"/>
      <c r="E43" s="8"/>
      <c r="F43" s="5" t="str">
        <f t="shared" si="1"/>
        <v xml:space="preserve">  , , PL.: , CH.: </v>
      </c>
      <c r="G43" s="27"/>
      <c r="H43" s="27"/>
      <c r="I43" s="27"/>
      <c r="J43" s="27"/>
      <c r="K43" s="3"/>
      <c r="L43" s="15"/>
      <c r="M43" s="8"/>
      <c r="N43" s="8"/>
      <c r="O43" s="8"/>
      <c r="P43" s="8"/>
      <c r="Q43" s="3"/>
      <c r="R43" s="3"/>
      <c r="S43" s="3"/>
      <c r="T43" s="8"/>
      <c r="U43" s="17"/>
      <c r="V43" s="17"/>
      <c r="W43" s="3"/>
      <c r="X43" s="3"/>
      <c r="Y43" s="3"/>
      <c r="Z43" s="8"/>
      <c r="AA43" s="8"/>
      <c r="AB43" s="8"/>
      <c r="AC43" s="3"/>
      <c r="AD43" s="17"/>
      <c r="AE43" s="17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8"/>
      <c r="AS43" s="9"/>
      <c r="AT43" s="9"/>
      <c r="AU43" s="3"/>
      <c r="AV43" s="15"/>
      <c r="AW43" s="25"/>
      <c r="AX43" s="25"/>
      <c r="AY43" s="15"/>
      <c r="AZ43" s="15"/>
      <c r="BA43" s="3"/>
      <c r="BB43" s="3"/>
      <c r="BC43" s="3"/>
      <c r="BD43" s="3"/>
      <c r="BE43" s="3"/>
    </row>
    <row r="44" spans="1:57" s="1" customFormat="1" ht="12.75" x14ac:dyDescent="0.25">
      <c r="A44" s="8"/>
      <c r="B44" s="8"/>
      <c r="C44" s="8"/>
      <c r="D44" s="8"/>
      <c r="E44" s="8"/>
      <c r="F44" s="5" t="str">
        <f t="shared" si="1"/>
        <v xml:space="preserve">  , , PL.: , CH.: </v>
      </c>
      <c r="G44" s="27"/>
      <c r="H44" s="27"/>
      <c r="I44" s="27"/>
      <c r="J44" s="27"/>
      <c r="K44" s="3"/>
      <c r="L44" s="15"/>
      <c r="M44" s="8"/>
      <c r="N44" s="8"/>
      <c r="O44" s="8"/>
      <c r="P44" s="8"/>
      <c r="Q44" s="3"/>
      <c r="R44" s="3"/>
      <c r="S44" s="3"/>
      <c r="T44" s="8"/>
      <c r="U44" s="17"/>
      <c r="V44" s="17"/>
      <c r="W44" s="3"/>
      <c r="X44" s="3"/>
      <c r="Y44" s="3"/>
      <c r="Z44" s="8"/>
      <c r="AA44" s="8"/>
      <c r="AB44" s="8"/>
      <c r="AC44" s="3"/>
      <c r="AD44" s="17"/>
      <c r="AE44" s="17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8"/>
      <c r="AS44" s="9"/>
      <c r="AT44" s="9"/>
      <c r="AU44" s="3"/>
      <c r="AV44" s="15"/>
      <c r="AW44" s="25"/>
      <c r="AX44" s="25"/>
      <c r="AY44" s="15"/>
      <c r="AZ44" s="15"/>
      <c r="BA44" s="3"/>
      <c r="BB44" s="3"/>
      <c r="BC44" s="3"/>
      <c r="BD44" s="3"/>
      <c r="BE44" s="3"/>
    </row>
    <row r="45" spans="1:57" s="1" customFormat="1" ht="12.75" x14ac:dyDescent="0.25">
      <c r="A45" s="8"/>
      <c r="B45" s="8"/>
      <c r="C45" s="8"/>
      <c r="D45" s="8"/>
      <c r="E45" s="8"/>
      <c r="F45" s="5" t="str">
        <f t="shared" si="1"/>
        <v xml:space="preserve">  , , PL.: , CH.: </v>
      </c>
      <c r="G45" s="27"/>
      <c r="H45" s="27"/>
      <c r="I45" s="27"/>
      <c r="J45" s="27"/>
      <c r="K45" s="3"/>
      <c r="L45" s="15"/>
      <c r="M45" s="8"/>
      <c r="N45" s="8"/>
      <c r="O45" s="8"/>
      <c r="P45" s="8"/>
      <c r="Q45" s="3"/>
      <c r="R45" s="3"/>
      <c r="S45" s="3"/>
      <c r="T45" s="8"/>
      <c r="U45" s="17"/>
      <c r="V45" s="17"/>
      <c r="W45" s="3"/>
      <c r="X45" s="3"/>
      <c r="Y45" s="3"/>
      <c r="Z45" s="8"/>
      <c r="AA45" s="8"/>
      <c r="AB45" s="8"/>
      <c r="AC45" s="3"/>
      <c r="AD45" s="17"/>
      <c r="AE45" s="17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8"/>
      <c r="AS45" s="9"/>
      <c r="AT45" s="9"/>
      <c r="AU45" s="3"/>
      <c r="AV45" s="15"/>
      <c r="AW45" s="25"/>
      <c r="AX45" s="25"/>
      <c r="AY45" s="15"/>
      <c r="AZ45" s="15"/>
      <c r="BA45" s="3"/>
      <c r="BB45" s="3"/>
      <c r="BC45" s="3"/>
      <c r="BD45" s="3"/>
      <c r="BE45" s="3"/>
    </row>
    <row r="46" spans="1:57" s="1" customFormat="1" ht="12.75" x14ac:dyDescent="0.25">
      <c r="A46" s="8"/>
      <c r="B46" s="8"/>
      <c r="C46" s="8"/>
      <c r="D46" s="8"/>
      <c r="E46" s="8"/>
      <c r="F46" s="5" t="str">
        <f t="shared" si="1"/>
        <v xml:space="preserve">  , , PL.: , CH.: </v>
      </c>
      <c r="G46" s="27"/>
      <c r="H46" s="27"/>
      <c r="I46" s="27"/>
      <c r="J46" s="27"/>
      <c r="K46" s="3"/>
      <c r="L46" s="15"/>
      <c r="M46" s="8"/>
      <c r="N46" s="8"/>
      <c r="O46" s="8"/>
      <c r="P46" s="8"/>
      <c r="Q46" s="3"/>
      <c r="R46" s="3"/>
      <c r="S46" s="3"/>
      <c r="T46" s="8"/>
      <c r="U46" s="17"/>
      <c r="V46" s="17"/>
      <c r="W46" s="3"/>
      <c r="X46" s="3"/>
      <c r="Y46" s="3"/>
      <c r="Z46" s="8"/>
      <c r="AA46" s="8"/>
      <c r="AB46" s="8"/>
      <c r="AC46" s="3"/>
      <c r="AD46" s="17"/>
      <c r="AE46" s="17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8"/>
      <c r="AS46" s="9"/>
      <c r="AT46" s="9"/>
      <c r="AU46" s="3"/>
      <c r="AV46" s="15"/>
      <c r="AW46" s="25"/>
      <c r="AX46" s="25"/>
      <c r="AY46" s="15"/>
      <c r="AZ46" s="15"/>
      <c r="BA46" s="3"/>
      <c r="BB46" s="3"/>
      <c r="BC46" s="3"/>
      <c r="BD46" s="3"/>
      <c r="BE46" s="3"/>
    </row>
    <row r="47" spans="1:57" s="1" customFormat="1" ht="12.75" x14ac:dyDescent="0.25">
      <c r="A47" s="8"/>
      <c r="B47" s="8"/>
      <c r="C47" s="8"/>
      <c r="D47" s="8"/>
      <c r="E47" s="8"/>
      <c r="F47" s="5" t="str">
        <f t="shared" si="1"/>
        <v xml:space="preserve">  , , PL.: , CH.: </v>
      </c>
      <c r="G47" s="27"/>
      <c r="H47" s="27"/>
      <c r="I47" s="27"/>
      <c r="J47" s="27"/>
      <c r="K47" s="3"/>
      <c r="L47" s="15"/>
      <c r="M47" s="8"/>
      <c r="N47" s="8"/>
      <c r="O47" s="8"/>
      <c r="P47" s="8"/>
      <c r="Q47" s="3"/>
      <c r="R47" s="3"/>
      <c r="S47" s="3"/>
      <c r="T47" s="8"/>
      <c r="U47" s="17"/>
      <c r="V47" s="17"/>
      <c r="W47" s="3"/>
      <c r="X47" s="3"/>
      <c r="Y47" s="3"/>
      <c r="Z47" s="8"/>
      <c r="AA47" s="8"/>
      <c r="AB47" s="8"/>
      <c r="AC47" s="3"/>
      <c r="AD47" s="17"/>
      <c r="AE47" s="17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8"/>
      <c r="AS47" s="9"/>
      <c r="AT47" s="9"/>
      <c r="AU47" s="3"/>
      <c r="AV47" s="15"/>
      <c r="AW47" s="25"/>
      <c r="AX47" s="25"/>
      <c r="AY47" s="15"/>
      <c r="AZ47" s="15"/>
      <c r="BA47" s="3"/>
      <c r="BB47" s="3"/>
      <c r="BC47" s="3"/>
      <c r="BD47" s="3"/>
      <c r="BE47" s="3"/>
    </row>
    <row r="48" spans="1:57" s="1" customFormat="1" ht="12.75" x14ac:dyDescent="0.25">
      <c r="A48" s="8"/>
      <c r="B48" s="8"/>
      <c r="C48" s="8"/>
      <c r="D48" s="8"/>
      <c r="E48" s="8"/>
      <c r="F48" s="5" t="str">
        <f t="shared" si="1"/>
        <v xml:space="preserve">  , , PL.: , CH.: </v>
      </c>
      <c r="G48" s="27"/>
      <c r="H48" s="27"/>
      <c r="I48" s="27"/>
      <c r="J48" s="27"/>
      <c r="K48" s="3"/>
      <c r="L48" s="15"/>
      <c r="M48" s="8"/>
      <c r="N48" s="8"/>
      <c r="O48" s="8"/>
      <c r="P48" s="8"/>
      <c r="Q48" s="3"/>
      <c r="R48" s="3"/>
      <c r="S48" s="3"/>
      <c r="T48" s="8"/>
      <c r="U48" s="17"/>
      <c r="V48" s="17"/>
      <c r="W48" s="3"/>
      <c r="X48" s="3"/>
      <c r="Y48" s="3"/>
      <c r="Z48" s="8"/>
      <c r="AA48" s="8"/>
      <c r="AB48" s="8"/>
      <c r="AC48" s="3"/>
      <c r="AD48" s="17"/>
      <c r="AE48" s="17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8"/>
      <c r="AS48" s="9"/>
      <c r="AT48" s="9"/>
      <c r="AU48" s="3"/>
      <c r="AV48" s="15"/>
      <c r="AW48" s="25"/>
      <c r="AX48" s="25"/>
      <c r="AY48" s="15"/>
      <c r="AZ48" s="15"/>
      <c r="BA48" s="3"/>
      <c r="BB48" s="3"/>
      <c r="BC48" s="3"/>
      <c r="BD48" s="3"/>
      <c r="BE48" s="3"/>
    </row>
    <row r="49" spans="1:57" s="1" customFormat="1" ht="12.75" x14ac:dyDescent="0.25">
      <c r="A49" s="8"/>
      <c r="B49" s="8"/>
      <c r="C49" s="8"/>
      <c r="D49" s="8"/>
      <c r="E49" s="8"/>
      <c r="F49" s="5" t="str">
        <f t="shared" si="1"/>
        <v xml:space="preserve">  , , PL.: , CH.: </v>
      </c>
      <c r="G49" s="27"/>
      <c r="H49" s="27"/>
      <c r="I49" s="27"/>
      <c r="J49" s="27"/>
      <c r="K49" s="3"/>
      <c r="L49" s="15"/>
      <c r="M49" s="8"/>
      <c r="N49" s="8"/>
      <c r="O49" s="8"/>
      <c r="P49" s="8"/>
      <c r="Q49" s="3"/>
      <c r="R49" s="3"/>
      <c r="S49" s="3"/>
      <c r="T49" s="8"/>
      <c r="U49" s="17"/>
      <c r="V49" s="17"/>
      <c r="W49" s="3"/>
      <c r="X49" s="3"/>
      <c r="Y49" s="3"/>
      <c r="Z49" s="8"/>
      <c r="AA49" s="8"/>
      <c r="AB49" s="8"/>
      <c r="AC49" s="3"/>
      <c r="AD49" s="17"/>
      <c r="AE49" s="17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8"/>
      <c r="AS49" s="9"/>
      <c r="AT49" s="9"/>
      <c r="AU49" s="3"/>
      <c r="AV49" s="15"/>
      <c r="AW49" s="25"/>
      <c r="AX49" s="25"/>
      <c r="AY49" s="15"/>
      <c r="AZ49" s="15"/>
      <c r="BA49" s="3"/>
      <c r="BB49" s="3"/>
      <c r="BC49" s="3"/>
      <c r="BD49" s="3"/>
      <c r="BE49" s="3"/>
    </row>
    <row r="50" spans="1:57" s="1" customFormat="1" ht="12.75" x14ac:dyDescent="0.25">
      <c r="A50" s="8"/>
      <c r="B50" s="8"/>
      <c r="C50" s="8"/>
      <c r="D50" s="8"/>
      <c r="E50" s="8"/>
      <c r="F50" s="5" t="str">
        <f t="shared" si="1"/>
        <v xml:space="preserve">  , , PL.: , CH.: </v>
      </c>
      <c r="G50" s="27"/>
      <c r="H50" s="27"/>
      <c r="I50" s="27"/>
      <c r="J50" s="27"/>
      <c r="K50" s="3"/>
      <c r="L50" s="15"/>
      <c r="M50" s="8"/>
      <c r="N50" s="8"/>
      <c r="O50" s="8"/>
      <c r="P50" s="8"/>
      <c r="Q50" s="3"/>
      <c r="R50" s="3"/>
      <c r="S50" s="3"/>
      <c r="T50" s="8"/>
      <c r="U50" s="17"/>
      <c r="V50" s="17"/>
      <c r="W50" s="3"/>
      <c r="X50" s="3"/>
      <c r="Y50" s="3"/>
      <c r="Z50" s="8"/>
      <c r="AA50" s="8"/>
      <c r="AB50" s="8"/>
      <c r="AC50" s="3"/>
      <c r="AD50" s="17"/>
      <c r="AE50" s="17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8"/>
      <c r="AS50" s="9"/>
      <c r="AT50" s="9"/>
      <c r="AU50" s="3"/>
      <c r="AV50" s="15"/>
      <c r="AW50" s="25"/>
      <c r="AX50" s="25"/>
      <c r="AY50" s="15"/>
      <c r="AZ50" s="15"/>
      <c r="BA50" s="3"/>
      <c r="BB50" s="3"/>
      <c r="BC50" s="3"/>
      <c r="BD50" s="3"/>
      <c r="BE50" s="3"/>
    </row>
    <row r="51" spans="1:57" s="1" customFormat="1" ht="12.75" x14ac:dyDescent="0.25">
      <c r="A51" s="8"/>
      <c r="B51" s="8"/>
      <c r="C51" s="8"/>
      <c r="D51" s="8"/>
      <c r="E51" s="8"/>
      <c r="F51" s="5" t="str">
        <f t="shared" si="1"/>
        <v xml:space="preserve">  , , PL.: , CH.: </v>
      </c>
      <c r="G51" s="27"/>
      <c r="H51" s="27"/>
      <c r="I51" s="27"/>
      <c r="J51" s="27"/>
      <c r="K51" s="3"/>
      <c r="L51" s="15"/>
      <c r="M51" s="8"/>
      <c r="N51" s="8"/>
      <c r="O51" s="8"/>
      <c r="P51" s="8"/>
      <c r="Q51" s="3"/>
      <c r="R51" s="3"/>
      <c r="S51" s="3"/>
      <c r="T51" s="8"/>
      <c r="U51" s="17"/>
      <c r="V51" s="17"/>
      <c r="W51" s="3"/>
      <c r="X51" s="3"/>
      <c r="Y51" s="3"/>
      <c r="Z51" s="8"/>
      <c r="AA51" s="8"/>
      <c r="AB51" s="8"/>
      <c r="AC51" s="3"/>
      <c r="AD51" s="17"/>
      <c r="AE51" s="17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8"/>
      <c r="AS51" s="9"/>
      <c r="AT51" s="9"/>
      <c r="AU51" s="3"/>
      <c r="AV51" s="15"/>
      <c r="AW51" s="25"/>
      <c r="AX51" s="25"/>
      <c r="AY51" s="15"/>
      <c r="AZ51" s="15"/>
      <c r="BA51" s="3"/>
      <c r="BB51" s="3"/>
      <c r="BC51" s="3"/>
      <c r="BD51" s="3"/>
      <c r="BE51" s="3"/>
    </row>
    <row r="52" spans="1:57" s="1" customFormat="1" ht="12.75" x14ac:dyDescent="0.25">
      <c r="A52" s="8"/>
      <c r="B52" s="8"/>
      <c r="C52" s="8"/>
      <c r="D52" s="8"/>
      <c r="E52" s="8"/>
      <c r="F52" s="5" t="str">
        <f t="shared" si="1"/>
        <v xml:space="preserve">  , , PL.: , CH.: </v>
      </c>
      <c r="G52" s="27"/>
      <c r="H52" s="27"/>
      <c r="I52" s="27"/>
      <c r="J52" s="27"/>
      <c r="K52" s="3"/>
      <c r="L52" s="15"/>
      <c r="M52" s="8"/>
      <c r="N52" s="8"/>
      <c r="O52" s="8"/>
      <c r="P52" s="8"/>
      <c r="Q52" s="3"/>
      <c r="R52" s="3"/>
      <c r="S52" s="3"/>
      <c r="T52" s="8"/>
      <c r="U52" s="17"/>
      <c r="V52" s="17"/>
      <c r="W52" s="3"/>
      <c r="X52" s="3"/>
      <c r="Y52" s="3"/>
      <c r="Z52" s="8"/>
      <c r="AA52" s="8"/>
      <c r="AB52" s="8"/>
      <c r="AC52" s="3"/>
      <c r="AD52" s="17"/>
      <c r="AE52" s="17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8"/>
      <c r="AS52" s="9"/>
      <c r="AT52" s="9"/>
      <c r="AU52" s="3"/>
      <c r="AV52" s="15"/>
      <c r="AW52" s="25"/>
      <c r="AX52" s="25"/>
      <c r="AY52" s="15"/>
      <c r="AZ52" s="15"/>
      <c r="BA52" s="3"/>
      <c r="BB52" s="3"/>
      <c r="BC52" s="3"/>
      <c r="BD52" s="3"/>
      <c r="BE52" s="3"/>
    </row>
    <row r="53" spans="1:57" s="1" customFormat="1" ht="12.75" x14ac:dyDescent="0.25">
      <c r="A53" s="8"/>
      <c r="B53" s="8"/>
      <c r="C53" s="8"/>
      <c r="D53" s="8"/>
      <c r="E53" s="8"/>
      <c r="F53" s="5" t="str">
        <f t="shared" si="1"/>
        <v xml:space="preserve">  , , PL.: , CH.: </v>
      </c>
      <c r="G53" s="27"/>
      <c r="H53" s="27"/>
      <c r="I53" s="27"/>
      <c r="J53" s="27"/>
      <c r="K53" s="3"/>
      <c r="L53" s="15"/>
      <c r="M53" s="8"/>
      <c r="N53" s="8"/>
      <c r="O53" s="8"/>
      <c r="P53" s="8"/>
      <c r="Q53" s="3"/>
      <c r="R53" s="3"/>
      <c r="S53" s="3"/>
      <c r="T53" s="8"/>
      <c r="U53" s="17"/>
      <c r="V53" s="17"/>
      <c r="W53" s="3"/>
      <c r="X53" s="3"/>
      <c r="Y53" s="3"/>
      <c r="Z53" s="8"/>
      <c r="AA53" s="8"/>
      <c r="AB53" s="8"/>
      <c r="AC53" s="3"/>
      <c r="AD53" s="17"/>
      <c r="AE53" s="17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8"/>
      <c r="AS53" s="9"/>
      <c r="AT53" s="9"/>
      <c r="AU53" s="3"/>
      <c r="AV53" s="15"/>
      <c r="AW53" s="25"/>
      <c r="AX53" s="25"/>
      <c r="AY53" s="15"/>
      <c r="AZ53" s="15"/>
      <c r="BA53" s="3"/>
      <c r="BB53" s="3"/>
      <c r="BC53" s="3"/>
      <c r="BD53" s="3"/>
      <c r="BE53" s="3"/>
    </row>
    <row r="54" spans="1:57" s="1" customFormat="1" ht="12.75" x14ac:dyDescent="0.25">
      <c r="A54" s="8"/>
      <c r="B54" s="8"/>
      <c r="C54" s="8"/>
      <c r="D54" s="8"/>
      <c r="E54" s="8"/>
      <c r="F54" s="5" t="str">
        <f t="shared" si="1"/>
        <v xml:space="preserve">  , , PL.: , CH.: </v>
      </c>
      <c r="G54" s="27"/>
      <c r="H54" s="27"/>
      <c r="I54" s="27"/>
      <c r="J54" s="27"/>
      <c r="K54" s="3"/>
      <c r="L54" s="15"/>
      <c r="M54" s="8"/>
      <c r="N54" s="8"/>
      <c r="O54" s="8"/>
      <c r="P54" s="8"/>
      <c r="Q54" s="3"/>
      <c r="R54" s="3"/>
      <c r="S54" s="3"/>
      <c r="T54" s="8"/>
      <c r="U54" s="17"/>
      <c r="V54" s="17"/>
      <c r="W54" s="3"/>
      <c r="X54" s="3"/>
      <c r="Y54" s="3"/>
      <c r="Z54" s="8"/>
      <c r="AA54" s="8"/>
      <c r="AB54" s="8"/>
      <c r="AC54" s="3"/>
      <c r="AD54" s="17"/>
      <c r="AE54" s="17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8"/>
      <c r="AS54" s="9"/>
      <c r="AT54" s="9"/>
      <c r="AU54" s="3"/>
      <c r="AV54" s="15"/>
      <c r="AW54" s="25"/>
      <c r="AX54" s="25"/>
      <c r="AY54" s="15"/>
      <c r="AZ54" s="15"/>
      <c r="BA54" s="3"/>
      <c r="BB54" s="3"/>
      <c r="BC54" s="3"/>
      <c r="BD54" s="3"/>
      <c r="BE54" s="3"/>
    </row>
    <row r="55" spans="1:57" s="1" customFormat="1" ht="12.75" x14ac:dyDescent="0.25">
      <c r="A55" s="8"/>
      <c r="B55" s="8"/>
      <c r="C55" s="8"/>
      <c r="D55" s="8"/>
      <c r="E55" s="8"/>
      <c r="F55" s="5" t="str">
        <f t="shared" si="1"/>
        <v xml:space="preserve">  , , PL.: , CH.: </v>
      </c>
      <c r="G55" s="27"/>
      <c r="H55" s="27"/>
      <c r="I55" s="27"/>
      <c r="J55" s="27"/>
      <c r="K55" s="3"/>
      <c r="L55" s="15"/>
      <c r="M55" s="8"/>
      <c r="N55" s="8"/>
      <c r="O55" s="8"/>
      <c r="P55" s="8"/>
      <c r="Q55" s="3"/>
      <c r="R55" s="3"/>
      <c r="S55" s="3"/>
      <c r="T55" s="8"/>
      <c r="U55" s="17"/>
      <c r="V55" s="17"/>
      <c r="W55" s="3"/>
      <c r="X55" s="3"/>
      <c r="Y55" s="3"/>
      <c r="Z55" s="8"/>
      <c r="AA55" s="8"/>
      <c r="AB55" s="8"/>
      <c r="AC55" s="3"/>
      <c r="AD55" s="17"/>
      <c r="AE55" s="17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8"/>
      <c r="AS55" s="9"/>
      <c r="AT55" s="9"/>
      <c r="AU55" s="3"/>
      <c r="AV55" s="15"/>
      <c r="AW55" s="25"/>
      <c r="AX55" s="25"/>
      <c r="AY55" s="15"/>
      <c r="AZ55" s="15"/>
      <c r="BA55" s="3"/>
      <c r="BB55" s="3"/>
      <c r="BC55" s="3"/>
      <c r="BD55" s="3"/>
      <c r="BE55" s="3"/>
    </row>
    <row r="56" spans="1:57" s="1" customFormat="1" ht="12.75" x14ac:dyDescent="0.25">
      <c r="A56" s="8"/>
      <c r="B56" s="8"/>
      <c r="C56" s="8"/>
      <c r="D56" s="8"/>
      <c r="E56" s="8"/>
      <c r="F56" s="5" t="str">
        <f t="shared" si="1"/>
        <v xml:space="preserve">  , , PL.: , CH.: </v>
      </c>
      <c r="G56" s="27"/>
      <c r="H56" s="27"/>
      <c r="I56" s="27"/>
      <c r="J56" s="27"/>
      <c r="K56" s="3"/>
      <c r="L56" s="15"/>
      <c r="M56" s="8"/>
      <c r="N56" s="8"/>
      <c r="O56" s="8"/>
      <c r="P56" s="8"/>
      <c r="Q56" s="3"/>
      <c r="R56" s="3"/>
      <c r="S56" s="3"/>
      <c r="T56" s="8"/>
      <c r="U56" s="17"/>
      <c r="V56" s="17"/>
      <c r="W56" s="3"/>
      <c r="X56" s="3"/>
      <c r="Y56" s="3"/>
      <c r="Z56" s="8"/>
      <c r="AA56" s="8"/>
      <c r="AB56" s="8"/>
      <c r="AC56" s="3"/>
      <c r="AD56" s="17"/>
      <c r="AE56" s="17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8"/>
      <c r="AS56" s="9"/>
      <c r="AT56" s="9"/>
      <c r="AU56" s="3"/>
      <c r="AV56" s="15"/>
      <c r="AW56" s="25"/>
      <c r="AX56" s="25"/>
      <c r="AY56" s="15"/>
      <c r="AZ56" s="15"/>
      <c r="BA56" s="3"/>
      <c r="BB56" s="3"/>
      <c r="BC56" s="3"/>
      <c r="BD56" s="3"/>
      <c r="BE56" s="3"/>
    </row>
    <row r="57" spans="1:57" s="1" customFormat="1" ht="12.75" x14ac:dyDescent="0.25">
      <c r="A57" s="8"/>
      <c r="B57" s="8"/>
      <c r="C57" s="8"/>
      <c r="D57" s="8"/>
      <c r="E57" s="8"/>
      <c r="F57" s="5" t="str">
        <f t="shared" si="1"/>
        <v xml:space="preserve">  , , PL.: , CH.: </v>
      </c>
      <c r="G57" s="27"/>
      <c r="H57" s="27"/>
      <c r="I57" s="27"/>
      <c r="J57" s="27"/>
      <c r="K57" s="3"/>
      <c r="L57" s="15"/>
      <c r="M57" s="8"/>
      <c r="N57" s="8"/>
      <c r="O57" s="8"/>
      <c r="P57" s="8"/>
      <c r="Q57" s="3"/>
      <c r="R57" s="3"/>
      <c r="S57" s="3"/>
      <c r="T57" s="8"/>
      <c r="U57" s="17"/>
      <c r="V57" s="17"/>
      <c r="W57" s="3"/>
      <c r="X57" s="3"/>
      <c r="Y57" s="3"/>
      <c r="Z57" s="8"/>
      <c r="AA57" s="8"/>
      <c r="AB57" s="8"/>
      <c r="AC57" s="3"/>
      <c r="AD57" s="17"/>
      <c r="AE57" s="17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8"/>
      <c r="AS57" s="9"/>
      <c r="AT57" s="9"/>
      <c r="AU57" s="3"/>
      <c r="AV57" s="15"/>
      <c r="AW57" s="25"/>
      <c r="AX57" s="25"/>
      <c r="AY57" s="15"/>
      <c r="AZ57" s="15"/>
      <c r="BA57" s="3"/>
      <c r="BB57" s="3"/>
      <c r="BC57" s="3"/>
      <c r="BD57" s="3"/>
      <c r="BE57" s="3"/>
    </row>
    <row r="58" spans="1:57" s="1" customFormat="1" ht="12.75" x14ac:dyDescent="0.25">
      <c r="A58" s="8"/>
      <c r="B58" s="8"/>
      <c r="C58" s="8"/>
      <c r="D58" s="8"/>
      <c r="E58" s="8"/>
      <c r="F58" s="5" t="str">
        <f t="shared" si="1"/>
        <v xml:space="preserve">  , , PL.: , CH.: </v>
      </c>
      <c r="G58" s="27"/>
      <c r="H58" s="27"/>
      <c r="I58" s="27"/>
      <c r="J58" s="27"/>
      <c r="K58" s="3"/>
      <c r="L58" s="15"/>
      <c r="M58" s="8"/>
      <c r="N58" s="8"/>
      <c r="O58" s="8"/>
      <c r="P58" s="8"/>
      <c r="Q58" s="3"/>
      <c r="R58" s="3"/>
      <c r="S58" s="3"/>
      <c r="T58" s="8"/>
      <c r="U58" s="17"/>
      <c r="V58" s="17"/>
      <c r="W58" s="3"/>
      <c r="X58" s="3"/>
      <c r="Y58" s="3"/>
      <c r="Z58" s="8"/>
      <c r="AA58" s="8"/>
      <c r="AB58" s="8"/>
      <c r="AC58" s="3"/>
      <c r="AD58" s="17"/>
      <c r="AE58" s="17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8"/>
      <c r="AS58" s="9"/>
      <c r="AT58" s="9"/>
      <c r="AU58" s="3"/>
      <c r="AV58" s="15"/>
      <c r="AW58" s="25"/>
      <c r="AX58" s="25"/>
      <c r="AY58" s="15"/>
      <c r="AZ58" s="15"/>
      <c r="BA58" s="3"/>
      <c r="BB58" s="3"/>
      <c r="BC58" s="3"/>
      <c r="BD58" s="3"/>
      <c r="BE58" s="3"/>
    </row>
    <row r="59" spans="1:57" s="1" customFormat="1" ht="12.75" x14ac:dyDescent="0.25">
      <c r="A59" s="8"/>
      <c r="B59" s="8"/>
      <c r="C59" s="8"/>
      <c r="D59" s="8"/>
      <c r="E59" s="8"/>
      <c r="F59" s="5" t="str">
        <f t="shared" si="1"/>
        <v xml:space="preserve">  , , PL.: , CH.: </v>
      </c>
      <c r="G59" s="27"/>
      <c r="H59" s="27"/>
      <c r="I59" s="27"/>
      <c r="J59" s="27"/>
      <c r="K59" s="3"/>
      <c r="L59" s="15"/>
      <c r="M59" s="8"/>
      <c r="N59" s="8"/>
      <c r="O59" s="8"/>
      <c r="P59" s="8"/>
      <c r="Q59" s="3"/>
      <c r="R59" s="3"/>
      <c r="S59" s="3"/>
      <c r="T59" s="8"/>
      <c r="U59" s="17"/>
      <c r="V59" s="17"/>
      <c r="W59" s="3"/>
      <c r="X59" s="3"/>
      <c r="Y59" s="3"/>
      <c r="Z59" s="8"/>
      <c r="AA59" s="8"/>
      <c r="AB59" s="8"/>
      <c r="AC59" s="3"/>
      <c r="AD59" s="17"/>
      <c r="AE59" s="17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8"/>
      <c r="AS59" s="9"/>
      <c r="AT59" s="9"/>
      <c r="AU59" s="3"/>
      <c r="AV59" s="15"/>
      <c r="AW59" s="25"/>
      <c r="AX59" s="25"/>
      <c r="AY59" s="15"/>
      <c r="AZ59" s="15"/>
      <c r="BA59" s="3"/>
      <c r="BB59" s="3"/>
      <c r="BC59" s="3"/>
      <c r="BD59" s="3"/>
      <c r="BE59" s="3"/>
    </row>
    <row r="60" spans="1:57" s="1" customFormat="1" ht="12.75" x14ac:dyDescent="0.25">
      <c r="A60" s="8"/>
      <c r="B60" s="8"/>
      <c r="C60" s="8"/>
      <c r="D60" s="8"/>
      <c r="E60" s="8"/>
      <c r="F60" s="5" t="str">
        <f t="shared" si="1"/>
        <v xml:space="preserve">  , , PL.: , CH.: </v>
      </c>
      <c r="G60" s="27"/>
      <c r="H60" s="27"/>
      <c r="I60" s="27"/>
      <c r="J60" s="27"/>
      <c r="K60" s="3"/>
      <c r="L60" s="15"/>
      <c r="M60" s="8"/>
      <c r="N60" s="8"/>
      <c r="O60" s="8"/>
      <c r="P60" s="8"/>
      <c r="Q60" s="3"/>
      <c r="R60" s="3"/>
      <c r="S60" s="3"/>
      <c r="T60" s="8"/>
      <c r="U60" s="17"/>
      <c r="V60" s="17"/>
      <c r="W60" s="3"/>
      <c r="X60" s="3"/>
      <c r="Y60" s="3"/>
      <c r="Z60" s="8"/>
      <c r="AA60" s="8"/>
      <c r="AB60" s="8"/>
      <c r="AC60" s="3"/>
      <c r="AD60" s="17"/>
      <c r="AE60" s="17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8"/>
      <c r="AS60" s="9"/>
      <c r="AT60" s="9"/>
      <c r="AU60" s="3"/>
      <c r="AV60" s="15"/>
      <c r="AW60" s="25"/>
      <c r="AX60" s="25"/>
      <c r="AY60" s="15"/>
      <c r="AZ60" s="15"/>
      <c r="BA60" s="3"/>
      <c r="BB60" s="3"/>
      <c r="BC60" s="3"/>
      <c r="BD60" s="3"/>
      <c r="BE60" s="3"/>
    </row>
    <row r="61" spans="1:57" s="1" customFormat="1" ht="12.75" x14ac:dyDescent="0.25">
      <c r="A61" s="8"/>
      <c r="B61" s="8"/>
      <c r="C61" s="8"/>
      <c r="D61" s="8"/>
      <c r="E61" s="8"/>
      <c r="F61" s="5" t="str">
        <f t="shared" si="1"/>
        <v xml:space="preserve">  , , PL.: , CH.: </v>
      </c>
      <c r="G61" s="27"/>
      <c r="H61" s="27"/>
      <c r="I61" s="27"/>
      <c r="J61" s="27"/>
      <c r="K61" s="3"/>
      <c r="L61" s="15"/>
      <c r="M61" s="8"/>
      <c r="N61" s="8"/>
      <c r="O61" s="8"/>
      <c r="P61" s="8"/>
      <c r="Q61" s="3"/>
      <c r="R61" s="3"/>
      <c r="S61" s="3"/>
      <c r="T61" s="8"/>
      <c r="U61" s="17"/>
      <c r="V61" s="17"/>
      <c r="W61" s="3"/>
      <c r="X61" s="3"/>
      <c r="Y61" s="3"/>
      <c r="Z61" s="8"/>
      <c r="AA61" s="8"/>
      <c r="AB61" s="8"/>
      <c r="AC61" s="3"/>
      <c r="AD61" s="17"/>
      <c r="AE61" s="17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8"/>
      <c r="AS61" s="9"/>
      <c r="AT61" s="9"/>
      <c r="AU61" s="3"/>
      <c r="AV61" s="15"/>
      <c r="AW61" s="25"/>
      <c r="AX61" s="25"/>
      <c r="AY61" s="15"/>
      <c r="AZ61" s="15"/>
      <c r="BA61" s="3"/>
      <c r="BB61" s="3"/>
      <c r="BC61" s="3"/>
      <c r="BD61" s="3"/>
      <c r="BE61" s="3"/>
    </row>
    <row r="62" spans="1:57" s="1" customFormat="1" ht="12.75" x14ac:dyDescent="0.25">
      <c r="A62" s="8"/>
      <c r="B62" s="8"/>
      <c r="C62" s="8"/>
      <c r="D62" s="8"/>
      <c r="E62" s="8"/>
      <c r="F62" s="5" t="str">
        <f t="shared" si="1"/>
        <v xml:space="preserve">  , , PL.: , CH.: </v>
      </c>
      <c r="G62" s="27"/>
      <c r="H62" s="27"/>
      <c r="I62" s="27"/>
      <c r="J62" s="27"/>
      <c r="K62" s="3"/>
      <c r="L62" s="15"/>
      <c r="M62" s="8"/>
      <c r="N62" s="8"/>
      <c r="O62" s="8"/>
      <c r="P62" s="8"/>
      <c r="Q62" s="3"/>
      <c r="R62" s="3"/>
      <c r="S62" s="3"/>
      <c r="T62" s="8"/>
      <c r="U62" s="17"/>
      <c r="V62" s="17"/>
      <c r="W62" s="3"/>
      <c r="X62" s="3"/>
      <c r="Y62" s="3"/>
      <c r="Z62" s="8"/>
      <c r="AA62" s="8"/>
      <c r="AB62" s="8"/>
      <c r="AC62" s="3"/>
      <c r="AD62" s="17"/>
      <c r="AE62" s="17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8"/>
      <c r="AS62" s="9"/>
      <c r="AT62" s="9"/>
      <c r="AU62" s="3"/>
      <c r="AV62" s="15"/>
      <c r="AW62" s="25"/>
      <c r="AX62" s="25"/>
      <c r="AY62" s="15"/>
      <c r="AZ62" s="15"/>
      <c r="BA62" s="3"/>
      <c r="BB62" s="3"/>
      <c r="BC62" s="3"/>
      <c r="BD62" s="3"/>
      <c r="BE62" s="3"/>
    </row>
    <row r="63" spans="1:57" s="1" customFormat="1" ht="12.75" x14ac:dyDescent="0.25">
      <c r="A63" s="8"/>
      <c r="B63" s="8"/>
      <c r="C63" s="8"/>
      <c r="D63" s="8"/>
      <c r="E63" s="8"/>
      <c r="F63" s="5" t="str">
        <f t="shared" si="1"/>
        <v xml:space="preserve">  , , PL.: , CH.: </v>
      </c>
      <c r="G63" s="27"/>
      <c r="H63" s="27"/>
      <c r="I63" s="27"/>
      <c r="J63" s="27"/>
      <c r="K63" s="3"/>
      <c r="L63" s="15"/>
      <c r="M63" s="8"/>
      <c r="N63" s="8"/>
      <c r="O63" s="8"/>
      <c r="P63" s="8"/>
      <c r="Q63" s="3"/>
      <c r="R63" s="3"/>
      <c r="S63" s="3"/>
      <c r="T63" s="8"/>
      <c r="U63" s="17"/>
      <c r="V63" s="17"/>
      <c r="W63" s="3"/>
      <c r="X63" s="3"/>
      <c r="Y63" s="3"/>
      <c r="Z63" s="8"/>
      <c r="AA63" s="8"/>
      <c r="AB63" s="8"/>
      <c r="AC63" s="3"/>
      <c r="AD63" s="17"/>
      <c r="AE63" s="17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8"/>
      <c r="AS63" s="9"/>
      <c r="AT63" s="9"/>
      <c r="AU63" s="3"/>
      <c r="AV63" s="15"/>
      <c r="AW63" s="25"/>
      <c r="AX63" s="25"/>
      <c r="AY63" s="15"/>
      <c r="AZ63" s="15"/>
      <c r="BA63" s="3"/>
      <c r="BB63" s="3"/>
      <c r="BC63" s="3"/>
      <c r="BD63" s="3"/>
      <c r="BE63" s="3"/>
    </row>
    <row r="64" spans="1:57" s="1" customFormat="1" ht="12.75" x14ac:dyDescent="0.25">
      <c r="A64" s="8"/>
      <c r="B64" s="8"/>
      <c r="C64" s="8"/>
      <c r="D64" s="8"/>
      <c r="E64" s="8"/>
      <c r="F64" s="5" t="str">
        <f t="shared" si="1"/>
        <v xml:space="preserve">  , , PL.: , CH.: </v>
      </c>
      <c r="G64" s="27"/>
      <c r="H64" s="27"/>
      <c r="I64" s="27"/>
      <c r="J64" s="27"/>
      <c r="K64" s="3"/>
      <c r="L64" s="15"/>
      <c r="M64" s="8"/>
      <c r="N64" s="8"/>
      <c r="O64" s="8"/>
      <c r="P64" s="8"/>
      <c r="Q64" s="3"/>
      <c r="R64" s="3"/>
      <c r="S64" s="3"/>
      <c r="T64" s="8"/>
      <c r="U64" s="17"/>
      <c r="V64" s="17"/>
      <c r="W64" s="3"/>
      <c r="X64" s="3"/>
      <c r="Y64" s="3"/>
      <c r="Z64" s="8"/>
      <c r="AA64" s="8"/>
      <c r="AB64" s="8"/>
      <c r="AC64" s="3"/>
      <c r="AD64" s="17"/>
      <c r="AE64" s="17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8"/>
      <c r="AS64" s="9"/>
      <c r="AT64" s="9"/>
      <c r="AU64" s="3"/>
      <c r="AV64" s="15"/>
      <c r="AW64" s="25"/>
      <c r="AX64" s="25"/>
      <c r="AY64" s="15"/>
      <c r="AZ64" s="15"/>
      <c r="BA64" s="3"/>
      <c r="BB64" s="3"/>
      <c r="BC64" s="3"/>
      <c r="BD64" s="3"/>
      <c r="BE64" s="3"/>
    </row>
    <row r="65" spans="1:57" s="1" customFormat="1" ht="12.75" x14ac:dyDescent="0.25">
      <c r="A65" s="8"/>
      <c r="B65" s="8"/>
      <c r="C65" s="8"/>
      <c r="D65" s="8"/>
      <c r="E65" s="8"/>
      <c r="F65" s="5" t="str">
        <f t="shared" si="1"/>
        <v xml:space="preserve">  , , PL.: , CH.: </v>
      </c>
      <c r="G65" s="27"/>
      <c r="H65" s="27"/>
      <c r="I65" s="27"/>
      <c r="J65" s="27"/>
      <c r="K65" s="3"/>
      <c r="L65" s="15"/>
      <c r="M65" s="8"/>
      <c r="N65" s="8"/>
      <c r="O65" s="8"/>
      <c r="P65" s="8"/>
      <c r="Q65" s="3"/>
      <c r="R65" s="3"/>
      <c r="S65" s="3"/>
      <c r="T65" s="8"/>
      <c r="U65" s="17"/>
      <c r="V65" s="17"/>
      <c r="W65" s="3"/>
      <c r="X65" s="3"/>
      <c r="Y65" s="3"/>
      <c r="Z65" s="8"/>
      <c r="AA65" s="8"/>
      <c r="AB65" s="8"/>
      <c r="AC65" s="3"/>
      <c r="AD65" s="17"/>
      <c r="AE65" s="17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8"/>
      <c r="AS65" s="9"/>
      <c r="AT65" s="9"/>
      <c r="AU65" s="3"/>
      <c r="AV65" s="15"/>
      <c r="AW65" s="25"/>
      <c r="AX65" s="25"/>
      <c r="AY65" s="15"/>
      <c r="AZ65" s="15"/>
      <c r="BA65" s="3"/>
      <c r="BB65" s="3"/>
      <c r="BC65" s="3"/>
      <c r="BD65" s="3"/>
      <c r="BE65" s="3"/>
    </row>
    <row r="66" spans="1:57" s="1" customFormat="1" ht="12.75" x14ac:dyDescent="0.25">
      <c r="A66" s="8"/>
      <c r="B66" s="8"/>
      <c r="C66" s="8"/>
      <c r="D66" s="8"/>
      <c r="E66" s="8"/>
      <c r="F66" s="5" t="str">
        <f t="shared" si="1"/>
        <v xml:space="preserve">  , , PL.: , CH.: </v>
      </c>
      <c r="G66" s="27"/>
      <c r="H66" s="27"/>
      <c r="I66" s="27"/>
      <c r="J66" s="27"/>
      <c r="K66" s="3"/>
      <c r="L66" s="15"/>
      <c r="M66" s="8"/>
      <c r="N66" s="8"/>
      <c r="O66" s="8"/>
      <c r="P66" s="8"/>
      <c r="Q66" s="3"/>
      <c r="R66" s="3"/>
      <c r="S66" s="3"/>
      <c r="T66" s="8"/>
      <c r="U66" s="17"/>
      <c r="V66" s="17"/>
      <c r="W66" s="3"/>
      <c r="X66" s="3"/>
      <c r="Y66" s="3"/>
      <c r="Z66" s="8"/>
      <c r="AA66" s="8"/>
      <c r="AB66" s="8"/>
      <c r="AC66" s="3"/>
      <c r="AD66" s="17"/>
      <c r="AE66" s="17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8"/>
      <c r="AS66" s="9"/>
      <c r="AT66" s="9"/>
      <c r="AU66" s="3"/>
      <c r="AV66" s="15"/>
      <c r="AW66" s="25"/>
      <c r="AX66" s="25"/>
      <c r="AY66" s="15"/>
      <c r="AZ66" s="15"/>
      <c r="BA66" s="3"/>
      <c r="BB66" s="3"/>
      <c r="BC66" s="3"/>
      <c r="BD66" s="3"/>
      <c r="BE66" s="3"/>
    </row>
    <row r="67" spans="1:57" s="1" customFormat="1" ht="12.75" x14ac:dyDescent="0.25">
      <c r="A67" s="8"/>
      <c r="B67" s="8"/>
      <c r="C67" s="8"/>
      <c r="D67" s="8"/>
      <c r="E67" s="8"/>
      <c r="F67" s="5" t="str">
        <f t="shared" ref="F67:F98" si="2">AC67&amp;" "&amp;Q67&amp;" "&amp;R67&amp;", "&amp;S67&amp;", PL.: "&amp;T67&amp;", CH.: "&amp;TRIM(U67)
&amp;IF(E67="",""," (Ref.: "&amp;E67&amp;")")</f>
        <v xml:space="preserve">  , , PL.: , CH.: </v>
      </c>
      <c r="G67" s="27"/>
      <c r="H67" s="27"/>
      <c r="I67" s="27"/>
      <c r="J67" s="27"/>
      <c r="K67" s="3"/>
      <c r="L67" s="15"/>
      <c r="M67" s="8"/>
      <c r="N67" s="8"/>
      <c r="O67" s="8"/>
      <c r="P67" s="8"/>
      <c r="Q67" s="3"/>
      <c r="R67" s="3"/>
      <c r="S67" s="3"/>
      <c r="T67" s="8"/>
      <c r="U67" s="17"/>
      <c r="V67" s="17"/>
      <c r="W67" s="3"/>
      <c r="X67" s="3"/>
      <c r="Y67" s="3"/>
      <c r="Z67" s="8"/>
      <c r="AA67" s="8"/>
      <c r="AB67" s="8"/>
      <c r="AC67" s="3"/>
      <c r="AD67" s="17"/>
      <c r="AE67" s="17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8"/>
      <c r="AS67" s="9"/>
      <c r="AT67" s="9"/>
      <c r="AU67" s="3"/>
      <c r="AV67" s="15"/>
      <c r="AW67" s="25"/>
      <c r="AX67" s="25"/>
      <c r="AY67" s="15"/>
      <c r="AZ67" s="15"/>
      <c r="BA67" s="3"/>
      <c r="BB67" s="3"/>
      <c r="BC67" s="3"/>
      <c r="BD67" s="3"/>
      <c r="BE67" s="3"/>
    </row>
    <row r="68" spans="1:57" s="1" customFormat="1" ht="12.75" x14ac:dyDescent="0.25">
      <c r="A68" s="8"/>
      <c r="B68" s="8"/>
      <c r="C68" s="8"/>
      <c r="D68" s="8"/>
      <c r="E68" s="8"/>
      <c r="F68" s="5" t="str">
        <f t="shared" si="2"/>
        <v xml:space="preserve">  , , PL.: , CH.: </v>
      </c>
      <c r="G68" s="27"/>
      <c r="H68" s="27"/>
      <c r="I68" s="27"/>
      <c r="J68" s="27"/>
      <c r="K68" s="3"/>
      <c r="L68" s="15"/>
      <c r="M68" s="8"/>
      <c r="N68" s="8"/>
      <c r="O68" s="8"/>
      <c r="P68" s="8"/>
      <c r="Q68" s="3"/>
      <c r="R68" s="3"/>
      <c r="S68" s="3"/>
      <c r="T68" s="8"/>
      <c r="U68" s="17"/>
      <c r="V68" s="17"/>
      <c r="W68" s="3"/>
      <c r="X68" s="3"/>
      <c r="Y68" s="3"/>
      <c r="Z68" s="8"/>
      <c r="AA68" s="8"/>
      <c r="AB68" s="8"/>
      <c r="AC68" s="3"/>
      <c r="AD68" s="17"/>
      <c r="AE68" s="17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8"/>
      <c r="AS68" s="9"/>
      <c r="AT68" s="9"/>
      <c r="AU68" s="3"/>
      <c r="AV68" s="15"/>
      <c r="AW68" s="25"/>
      <c r="AX68" s="25"/>
      <c r="AY68" s="15"/>
      <c r="AZ68" s="15"/>
      <c r="BA68" s="3"/>
      <c r="BB68" s="3"/>
      <c r="BC68" s="3"/>
      <c r="BD68" s="3"/>
      <c r="BE68" s="3"/>
    </row>
    <row r="69" spans="1:57" s="1" customFormat="1" ht="12.75" x14ac:dyDescent="0.25">
      <c r="A69" s="8"/>
      <c r="B69" s="8"/>
      <c r="C69" s="8"/>
      <c r="D69" s="8"/>
      <c r="E69" s="8"/>
      <c r="F69" s="5" t="str">
        <f t="shared" si="2"/>
        <v xml:space="preserve">  , , PL.: , CH.: </v>
      </c>
      <c r="G69" s="27"/>
      <c r="H69" s="27"/>
      <c r="I69" s="27"/>
      <c r="J69" s="27"/>
      <c r="K69" s="3"/>
      <c r="L69" s="15"/>
      <c r="M69" s="8"/>
      <c r="N69" s="8"/>
      <c r="O69" s="8"/>
      <c r="P69" s="8"/>
      <c r="Q69" s="3"/>
      <c r="R69" s="3"/>
      <c r="S69" s="3"/>
      <c r="T69" s="8"/>
      <c r="U69" s="17"/>
      <c r="V69" s="17"/>
      <c r="W69" s="3"/>
      <c r="X69" s="3"/>
      <c r="Y69" s="3"/>
      <c r="Z69" s="8"/>
      <c r="AA69" s="8"/>
      <c r="AB69" s="8"/>
      <c r="AC69" s="3"/>
      <c r="AD69" s="17"/>
      <c r="AE69" s="17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8"/>
      <c r="AS69" s="9"/>
      <c r="AT69" s="9"/>
      <c r="AU69" s="3"/>
      <c r="AV69" s="15"/>
      <c r="AW69" s="25"/>
      <c r="AX69" s="25"/>
      <c r="AY69" s="15"/>
      <c r="AZ69" s="15"/>
      <c r="BA69" s="3"/>
      <c r="BB69" s="3"/>
      <c r="BC69" s="3"/>
      <c r="BD69" s="3"/>
      <c r="BE69" s="3"/>
    </row>
    <row r="70" spans="1:57" s="1" customFormat="1" ht="12.75" x14ac:dyDescent="0.25">
      <c r="A70" s="8"/>
      <c r="B70" s="8"/>
      <c r="C70" s="8"/>
      <c r="D70" s="8"/>
      <c r="E70" s="8"/>
      <c r="F70" s="5" t="str">
        <f t="shared" si="2"/>
        <v xml:space="preserve">  , , PL.: , CH.: </v>
      </c>
      <c r="G70" s="27"/>
      <c r="H70" s="27"/>
      <c r="I70" s="27"/>
      <c r="J70" s="27"/>
      <c r="K70" s="3"/>
      <c r="L70" s="15"/>
      <c r="M70" s="8"/>
      <c r="N70" s="8"/>
      <c r="O70" s="8"/>
      <c r="P70" s="8"/>
      <c r="Q70" s="3"/>
      <c r="R70" s="3"/>
      <c r="S70" s="3"/>
      <c r="T70" s="8"/>
      <c r="U70" s="17"/>
      <c r="V70" s="17"/>
      <c r="W70" s="3"/>
      <c r="X70" s="3"/>
      <c r="Y70" s="3"/>
      <c r="Z70" s="8"/>
      <c r="AA70" s="8"/>
      <c r="AB70" s="8"/>
      <c r="AC70" s="3"/>
      <c r="AD70" s="17"/>
      <c r="AE70" s="17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8"/>
      <c r="AS70" s="9"/>
      <c r="AT70" s="9"/>
      <c r="AU70" s="3"/>
      <c r="AV70" s="15"/>
      <c r="AW70" s="25"/>
      <c r="AX70" s="25"/>
      <c r="AY70" s="15"/>
      <c r="AZ70" s="15"/>
      <c r="BA70" s="3"/>
      <c r="BB70" s="3"/>
      <c r="BC70" s="3"/>
      <c r="BD70" s="3"/>
      <c r="BE70" s="3"/>
    </row>
    <row r="71" spans="1:57" s="1" customFormat="1" ht="12.75" x14ac:dyDescent="0.25">
      <c r="A71" s="8"/>
      <c r="B71" s="8"/>
      <c r="C71" s="8"/>
      <c r="D71" s="8"/>
      <c r="E71" s="8"/>
      <c r="F71" s="5" t="str">
        <f t="shared" si="2"/>
        <v xml:space="preserve">  , , PL.: , CH.: </v>
      </c>
      <c r="G71" s="27"/>
      <c r="H71" s="27"/>
      <c r="I71" s="27"/>
      <c r="J71" s="27"/>
      <c r="K71" s="3"/>
      <c r="L71" s="15"/>
      <c r="M71" s="8"/>
      <c r="N71" s="8"/>
      <c r="O71" s="8"/>
      <c r="P71" s="8"/>
      <c r="Q71" s="3"/>
      <c r="R71" s="3"/>
      <c r="S71" s="3"/>
      <c r="T71" s="8"/>
      <c r="U71" s="17"/>
      <c r="V71" s="17"/>
      <c r="W71" s="3"/>
      <c r="X71" s="3"/>
      <c r="Y71" s="3"/>
      <c r="Z71" s="8"/>
      <c r="AA71" s="8"/>
      <c r="AB71" s="8"/>
      <c r="AC71" s="3"/>
      <c r="AD71" s="17"/>
      <c r="AE71" s="17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8"/>
      <c r="AS71" s="9"/>
      <c r="AT71" s="9"/>
      <c r="AU71" s="3"/>
      <c r="AV71" s="15"/>
      <c r="AW71" s="25"/>
      <c r="AX71" s="25"/>
      <c r="AY71" s="15"/>
      <c r="AZ71" s="15"/>
      <c r="BA71" s="3"/>
      <c r="BB71" s="3"/>
      <c r="BC71" s="3"/>
      <c r="BD71" s="3"/>
      <c r="BE71" s="3"/>
    </row>
    <row r="72" spans="1:57" s="1" customFormat="1" ht="12.75" x14ac:dyDescent="0.25">
      <c r="A72" s="8"/>
      <c r="B72" s="8"/>
      <c r="C72" s="8"/>
      <c r="D72" s="8"/>
      <c r="E72" s="8"/>
      <c r="F72" s="5" t="str">
        <f t="shared" si="2"/>
        <v xml:space="preserve">  , , PL.: , CH.: </v>
      </c>
      <c r="G72" s="27"/>
      <c r="H72" s="27"/>
      <c r="I72" s="27"/>
      <c r="J72" s="27"/>
      <c r="K72" s="3"/>
      <c r="L72" s="15"/>
      <c r="M72" s="8"/>
      <c r="N72" s="8"/>
      <c r="O72" s="8"/>
      <c r="P72" s="8"/>
      <c r="Q72" s="3"/>
      <c r="R72" s="3"/>
      <c r="S72" s="3"/>
      <c r="T72" s="8"/>
      <c r="U72" s="17"/>
      <c r="V72" s="17"/>
      <c r="W72" s="3"/>
      <c r="X72" s="3"/>
      <c r="Y72" s="3"/>
      <c r="Z72" s="8"/>
      <c r="AA72" s="8"/>
      <c r="AB72" s="8"/>
      <c r="AC72" s="3"/>
      <c r="AD72" s="17"/>
      <c r="AE72" s="17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8"/>
      <c r="AS72" s="9"/>
      <c r="AT72" s="9"/>
      <c r="AU72" s="3"/>
      <c r="AV72" s="15"/>
      <c r="AW72" s="25"/>
      <c r="AX72" s="25"/>
      <c r="AY72" s="15"/>
      <c r="AZ72" s="15"/>
      <c r="BA72" s="3"/>
      <c r="BB72" s="3"/>
      <c r="BC72" s="3"/>
      <c r="BD72" s="3"/>
      <c r="BE72" s="3"/>
    </row>
    <row r="73" spans="1:57" s="1" customFormat="1" ht="12.75" x14ac:dyDescent="0.25">
      <c r="A73" s="8"/>
      <c r="B73" s="8"/>
      <c r="C73" s="8"/>
      <c r="D73" s="8"/>
      <c r="E73" s="8"/>
      <c r="F73" s="5" t="str">
        <f t="shared" si="2"/>
        <v xml:space="preserve">  , , PL.: , CH.: </v>
      </c>
      <c r="G73" s="27"/>
      <c r="H73" s="27"/>
      <c r="I73" s="27"/>
      <c r="J73" s="27"/>
      <c r="K73" s="3"/>
      <c r="L73" s="15"/>
      <c r="M73" s="8"/>
      <c r="N73" s="8"/>
      <c r="O73" s="8"/>
      <c r="P73" s="8"/>
      <c r="Q73" s="3"/>
      <c r="R73" s="3"/>
      <c r="S73" s="3"/>
      <c r="T73" s="8"/>
      <c r="U73" s="17"/>
      <c r="V73" s="17"/>
      <c r="W73" s="3"/>
      <c r="X73" s="3"/>
      <c r="Y73" s="3"/>
      <c r="Z73" s="8"/>
      <c r="AA73" s="8"/>
      <c r="AB73" s="8"/>
      <c r="AC73" s="3"/>
      <c r="AD73" s="17"/>
      <c r="AE73" s="17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8"/>
      <c r="AS73" s="9"/>
      <c r="AT73" s="9"/>
      <c r="AU73" s="3"/>
      <c r="AV73" s="15"/>
      <c r="AW73" s="25"/>
      <c r="AX73" s="25"/>
      <c r="AY73" s="15"/>
      <c r="AZ73" s="15"/>
      <c r="BA73" s="3"/>
      <c r="BB73" s="3"/>
      <c r="BC73" s="3"/>
      <c r="BD73" s="3"/>
      <c r="BE73" s="3"/>
    </row>
    <row r="74" spans="1:57" s="1" customFormat="1" ht="12.75" x14ac:dyDescent="0.25">
      <c r="A74" s="8"/>
      <c r="B74" s="8"/>
      <c r="C74" s="8"/>
      <c r="D74" s="8"/>
      <c r="E74" s="8"/>
      <c r="F74" s="5" t="str">
        <f t="shared" si="2"/>
        <v xml:space="preserve">  , , PL.: , CH.: </v>
      </c>
      <c r="G74" s="27"/>
      <c r="H74" s="27"/>
      <c r="I74" s="27"/>
      <c r="J74" s="27"/>
      <c r="K74" s="3"/>
      <c r="L74" s="15"/>
      <c r="M74" s="8"/>
      <c r="N74" s="8"/>
      <c r="O74" s="8"/>
      <c r="P74" s="8"/>
      <c r="Q74" s="3"/>
      <c r="R74" s="3"/>
      <c r="S74" s="3"/>
      <c r="T74" s="8"/>
      <c r="U74" s="17"/>
      <c r="V74" s="17"/>
      <c r="W74" s="3"/>
      <c r="X74" s="3"/>
      <c r="Y74" s="3"/>
      <c r="Z74" s="8"/>
      <c r="AA74" s="8"/>
      <c r="AB74" s="8"/>
      <c r="AC74" s="3"/>
      <c r="AD74" s="17"/>
      <c r="AE74" s="17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8"/>
      <c r="AS74" s="9"/>
      <c r="AT74" s="9"/>
      <c r="AU74" s="3"/>
      <c r="AV74" s="15"/>
      <c r="AW74" s="25"/>
      <c r="AX74" s="25"/>
      <c r="AY74" s="15"/>
      <c r="AZ74" s="15"/>
      <c r="BA74" s="3"/>
      <c r="BB74" s="3"/>
      <c r="BC74" s="3"/>
      <c r="BD74" s="3"/>
      <c r="BE74" s="3"/>
    </row>
    <row r="75" spans="1:57" s="1" customFormat="1" ht="12.75" x14ac:dyDescent="0.25">
      <c r="A75" s="8"/>
      <c r="B75" s="8"/>
      <c r="C75" s="8"/>
      <c r="D75" s="8"/>
      <c r="E75" s="8"/>
      <c r="F75" s="5" t="str">
        <f t="shared" si="2"/>
        <v xml:space="preserve">  , , PL.: , CH.: </v>
      </c>
      <c r="G75" s="27"/>
      <c r="H75" s="27"/>
      <c r="I75" s="27"/>
      <c r="J75" s="27"/>
      <c r="K75" s="3"/>
      <c r="L75" s="15"/>
      <c r="M75" s="8"/>
      <c r="N75" s="8"/>
      <c r="O75" s="8"/>
      <c r="P75" s="8"/>
      <c r="Q75" s="3"/>
      <c r="R75" s="3"/>
      <c r="S75" s="3"/>
      <c r="T75" s="8"/>
      <c r="U75" s="17"/>
      <c r="V75" s="17"/>
      <c r="W75" s="3"/>
      <c r="X75" s="3"/>
      <c r="Y75" s="3"/>
      <c r="Z75" s="8"/>
      <c r="AA75" s="8"/>
      <c r="AB75" s="8"/>
      <c r="AC75" s="3"/>
      <c r="AD75" s="17"/>
      <c r="AE75" s="17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8"/>
      <c r="AS75" s="9"/>
      <c r="AT75" s="9"/>
      <c r="AU75" s="3"/>
      <c r="AV75" s="15"/>
      <c r="AW75" s="25"/>
      <c r="AX75" s="25"/>
      <c r="AY75" s="15"/>
      <c r="AZ75" s="15"/>
      <c r="BA75" s="3"/>
      <c r="BB75" s="3"/>
      <c r="BC75" s="3"/>
      <c r="BD75" s="3"/>
      <c r="BE75" s="3"/>
    </row>
    <row r="76" spans="1:57" s="1" customFormat="1" ht="12.75" x14ac:dyDescent="0.25">
      <c r="A76" s="8"/>
      <c r="B76" s="8"/>
      <c r="C76" s="8"/>
      <c r="D76" s="8"/>
      <c r="E76" s="8"/>
      <c r="F76" s="5" t="str">
        <f t="shared" si="2"/>
        <v xml:space="preserve">  , , PL.: , CH.: </v>
      </c>
      <c r="G76" s="27"/>
      <c r="H76" s="27"/>
      <c r="I76" s="27"/>
      <c r="J76" s="27"/>
      <c r="K76" s="3"/>
      <c r="L76" s="15"/>
      <c r="M76" s="8"/>
      <c r="N76" s="8"/>
      <c r="O76" s="8"/>
      <c r="P76" s="8"/>
      <c r="Q76" s="3"/>
      <c r="R76" s="3"/>
      <c r="S76" s="3"/>
      <c r="T76" s="8"/>
      <c r="U76" s="17"/>
      <c r="V76" s="17"/>
      <c r="W76" s="3"/>
      <c r="X76" s="3"/>
      <c r="Y76" s="3"/>
      <c r="Z76" s="8"/>
      <c r="AA76" s="8"/>
      <c r="AB76" s="8"/>
      <c r="AC76" s="3"/>
      <c r="AD76" s="17"/>
      <c r="AE76" s="17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8"/>
      <c r="AS76" s="9"/>
      <c r="AT76" s="9"/>
      <c r="AU76" s="3"/>
      <c r="AV76" s="15"/>
      <c r="AW76" s="25"/>
      <c r="AX76" s="25"/>
      <c r="AY76" s="15"/>
      <c r="AZ76" s="15"/>
      <c r="BA76" s="3"/>
      <c r="BB76" s="3"/>
      <c r="BC76" s="3"/>
      <c r="BD76" s="3"/>
      <c r="BE76" s="3"/>
    </row>
    <row r="77" spans="1:57" s="1" customFormat="1" ht="12.75" x14ac:dyDescent="0.25">
      <c r="A77" s="8"/>
      <c r="B77" s="8"/>
      <c r="C77" s="8"/>
      <c r="D77" s="8"/>
      <c r="E77" s="8"/>
      <c r="F77" s="5" t="str">
        <f t="shared" si="2"/>
        <v xml:space="preserve">  , , PL.: , CH.: </v>
      </c>
      <c r="G77" s="27"/>
      <c r="H77" s="27"/>
      <c r="I77" s="27"/>
      <c r="J77" s="27"/>
      <c r="K77" s="3"/>
      <c r="L77" s="15"/>
      <c r="M77" s="8"/>
      <c r="N77" s="8"/>
      <c r="O77" s="8"/>
      <c r="P77" s="8"/>
      <c r="Q77" s="3"/>
      <c r="R77" s="3"/>
      <c r="S77" s="3"/>
      <c r="T77" s="8"/>
      <c r="U77" s="17"/>
      <c r="V77" s="17"/>
      <c r="W77" s="3"/>
      <c r="X77" s="3"/>
      <c r="Y77" s="3"/>
      <c r="Z77" s="8"/>
      <c r="AA77" s="8"/>
      <c r="AB77" s="8"/>
      <c r="AC77" s="3"/>
      <c r="AD77" s="17"/>
      <c r="AE77" s="17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8"/>
      <c r="AS77" s="9"/>
      <c r="AT77" s="9"/>
      <c r="AU77" s="3"/>
      <c r="AV77" s="15"/>
      <c r="AW77" s="25"/>
      <c r="AX77" s="25"/>
      <c r="AY77" s="15"/>
      <c r="AZ77" s="15"/>
      <c r="BA77" s="3"/>
      <c r="BB77" s="3"/>
      <c r="BC77" s="3"/>
      <c r="BD77" s="3"/>
      <c r="BE77" s="3"/>
    </row>
    <row r="78" spans="1:57" s="1" customFormat="1" ht="12.75" x14ac:dyDescent="0.25">
      <c r="A78" s="8"/>
      <c r="B78" s="8"/>
      <c r="C78" s="8"/>
      <c r="D78" s="8"/>
      <c r="E78" s="8"/>
      <c r="F78" s="5" t="str">
        <f t="shared" si="2"/>
        <v xml:space="preserve">  , , PL.: , CH.: </v>
      </c>
      <c r="G78" s="27"/>
      <c r="H78" s="27"/>
      <c r="I78" s="27"/>
      <c r="J78" s="27"/>
      <c r="K78" s="3"/>
      <c r="L78" s="15"/>
      <c r="M78" s="8"/>
      <c r="N78" s="8"/>
      <c r="O78" s="8"/>
      <c r="P78" s="8"/>
      <c r="Q78" s="3"/>
      <c r="R78" s="3"/>
      <c r="S78" s="3"/>
      <c r="T78" s="8"/>
      <c r="U78" s="17"/>
      <c r="V78" s="17"/>
      <c r="W78" s="3"/>
      <c r="X78" s="3"/>
      <c r="Y78" s="3"/>
      <c r="Z78" s="8"/>
      <c r="AA78" s="8"/>
      <c r="AB78" s="8"/>
      <c r="AC78" s="3"/>
      <c r="AD78" s="17"/>
      <c r="AE78" s="17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8"/>
      <c r="AS78" s="9"/>
      <c r="AT78" s="9"/>
      <c r="AU78" s="3"/>
      <c r="AV78" s="15"/>
      <c r="AW78" s="25"/>
      <c r="AX78" s="25"/>
      <c r="AY78" s="15"/>
      <c r="AZ78" s="15"/>
      <c r="BA78" s="3"/>
      <c r="BB78" s="3"/>
      <c r="BC78" s="3"/>
      <c r="BD78" s="3"/>
      <c r="BE78" s="3"/>
    </row>
    <row r="79" spans="1:57" s="1" customFormat="1" ht="12.75" x14ac:dyDescent="0.25">
      <c r="A79" s="8"/>
      <c r="B79" s="8"/>
      <c r="C79" s="8"/>
      <c r="D79" s="8"/>
      <c r="E79" s="8"/>
      <c r="F79" s="5" t="str">
        <f t="shared" si="2"/>
        <v xml:space="preserve">  , , PL.: , CH.: </v>
      </c>
      <c r="G79" s="27"/>
      <c r="H79" s="27"/>
      <c r="I79" s="27"/>
      <c r="J79" s="27"/>
      <c r="K79" s="3"/>
      <c r="L79" s="15"/>
      <c r="M79" s="8"/>
      <c r="N79" s="8"/>
      <c r="O79" s="8"/>
      <c r="P79" s="8"/>
      <c r="Q79" s="3"/>
      <c r="R79" s="3"/>
      <c r="S79" s="3"/>
      <c r="T79" s="8"/>
      <c r="U79" s="17"/>
      <c r="V79" s="17"/>
      <c r="W79" s="3"/>
      <c r="X79" s="3"/>
      <c r="Y79" s="3"/>
      <c r="Z79" s="8"/>
      <c r="AA79" s="8"/>
      <c r="AB79" s="8"/>
      <c r="AC79" s="3"/>
      <c r="AD79" s="17"/>
      <c r="AE79" s="17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8"/>
      <c r="AS79" s="9"/>
      <c r="AT79" s="9"/>
      <c r="AU79" s="3"/>
      <c r="AV79" s="15"/>
      <c r="AW79" s="25"/>
      <c r="AX79" s="25"/>
      <c r="AY79" s="15"/>
      <c r="AZ79" s="15"/>
      <c r="BA79" s="3"/>
      <c r="BB79" s="3"/>
      <c r="BC79" s="3"/>
      <c r="BD79" s="3"/>
      <c r="BE79" s="3"/>
    </row>
    <row r="80" spans="1:57" s="1" customFormat="1" ht="12.75" x14ac:dyDescent="0.25">
      <c r="A80" s="8"/>
      <c r="B80" s="8"/>
      <c r="C80" s="8"/>
      <c r="D80" s="8"/>
      <c r="E80" s="8"/>
      <c r="F80" s="5" t="str">
        <f t="shared" si="2"/>
        <v xml:space="preserve">  , , PL.: , CH.: </v>
      </c>
      <c r="G80" s="27"/>
      <c r="H80" s="27"/>
      <c r="I80" s="27"/>
      <c r="J80" s="27"/>
      <c r="K80" s="3"/>
      <c r="L80" s="15"/>
      <c r="M80" s="8"/>
      <c r="N80" s="8"/>
      <c r="O80" s="8"/>
      <c r="P80" s="8"/>
      <c r="Q80" s="3"/>
      <c r="R80" s="3"/>
      <c r="S80" s="3"/>
      <c r="T80" s="8"/>
      <c r="U80" s="17"/>
      <c r="V80" s="17"/>
      <c r="W80" s="3"/>
      <c r="X80" s="3"/>
      <c r="Y80" s="3"/>
      <c r="Z80" s="8"/>
      <c r="AA80" s="8"/>
      <c r="AB80" s="8"/>
      <c r="AC80" s="3"/>
      <c r="AD80" s="17"/>
      <c r="AE80" s="17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8"/>
      <c r="AS80" s="9"/>
      <c r="AT80" s="9"/>
      <c r="AU80" s="3"/>
      <c r="AV80" s="15"/>
      <c r="AW80" s="25"/>
      <c r="AX80" s="25"/>
      <c r="AY80" s="15"/>
      <c r="AZ80" s="15"/>
      <c r="BA80" s="3"/>
      <c r="BB80" s="3"/>
      <c r="BC80" s="3"/>
      <c r="BD80" s="3"/>
      <c r="BE80" s="3"/>
    </row>
    <row r="81" spans="1:57" s="1" customFormat="1" ht="12.75" x14ac:dyDescent="0.25">
      <c r="A81" s="8"/>
      <c r="B81" s="8"/>
      <c r="C81" s="8"/>
      <c r="D81" s="8"/>
      <c r="E81" s="8"/>
      <c r="F81" s="5" t="str">
        <f t="shared" si="2"/>
        <v xml:space="preserve">  , , PL.: , CH.: </v>
      </c>
      <c r="G81" s="27"/>
      <c r="H81" s="27"/>
      <c r="I81" s="27"/>
      <c r="J81" s="27"/>
      <c r="K81" s="3"/>
      <c r="L81" s="15"/>
      <c r="M81" s="8"/>
      <c r="N81" s="8"/>
      <c r="O81" s="8"/>
      <c r="P81" s="8"/>
      <c r="Q81" s="3"/>
      <c r="R81" s="3"/>
      <c r="S81" s="3"/>
      <c r="T81" s="8"/>
      <c r="U81" s="17"/>
      <c r="V81" s="17"/>
      <c r="W81" s="3"/>
      <c r="X81" s="3"/>
      <c r="Y81" s="3"/>
      <c r="Z81" s="8"/>
      <c r="AA81" s="8"/>
      <c r="AB81" s="8"/>
      <c r="AC81" s="3"/>
      <c r="AD81" s="17"/>
      <c r="AE81" s="17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8"/>
      <c r="AS81" s="9"/>
      <c r="AT81" s="9"/>
      <c r="AU81" s="3"/>
      <c r="AV81" s="15"/>
      <c r="AW81" s="25"/>
      <c r="AX81" s="25"/>
      <c r="AY81" s="15"/>
      <c r="AZ81" s="15"/>
      <c r="BA81" s="3"/>
      <c r="BB81" s="3"/>
      <c r="BC81" s="3"/>
      <c r="BD81" s="3"/>
      <c r="BE81" s="3"/>
    </row>
    <row r="82" spans="1:57" s="1" customFormat="1" ht="12.75" x14ac:dyDescent="0.25">
      <c r="A82" s="8"/>
      <c r="B82" s="8"/>
      <c r="C82" s="8"/>
      <c r="D82" s="8"/>
      <c r="E82" s="8"/>
      <c r="F82" s="5" t="str">
        <f t="shared" si="2"/>
        <v xml:space="preserve">  , , PL.: , CH.: </v>
      </c>
      <c r="G82" s="27"/>
      <c r="H82" s="27"/>
      <c r="I82" s="27"/>
      <c r="J82" s="27"/>
      <c r="K82" s="3"/>
      <c r="L82" s="15"/>
      <c r="M82" s="8"/>
      <c r="N82" s="8"/>
      <c r="O82" s="8"/>
      <c r="P82" s="8"/>
      <c r="Q82" s="3"/>
      <c r="R82" s="3"/>
      <c r="S82" s="3"/>
      <c r="T82" s="8"/>
      <c r="U82" s="17"/>
      <c r="V82" s="17"/>
      <c r="W82" s="3"/>
      <c r="X82" s="3"/>
      <c r="Y82" s="3"/>
      <c r="Z82" s="8"/>
      <c r="AA82" s="8"/>
      <c r="AB82" s="8"/>
      <c r="AC82" s="3"/>
      <c r="AD82" s="17"/>
      <c r="AE82" s="17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8"/>
      <c r="AS82" s="9"/>
      <c r="AT82" s="9"/>
      <c r="AU82" s="3"/>
      <c r="AV82" s="15"/>
      <c r="AW82" s="25"/>
      <c r="AX82" s="25"/>
      <c r="AY82" s="15"/>
      <c r="AZ82" s="15"/>
      <c r="BA82" s="3"/>
      <c r="BB82" s="3"/>
      <c r="BC82" s="3"/>
      <c r="BD82" s="3"/>
      <c r="BE82" s="3"/>
    </row>
    <row r="83" spans="1:57" s="1" customFormat="1" ht="12.75" x14ac:dyDescent="0.25">
      <c r="A83" s="8"/>
      <c r="B83" s="8"/>
      <c r="C83" s="8"/>
      <c r="D83" s="8"/>
      <c r="E83" s="8"/>
      <c r="F83" s="5" t="str">
        <f t="shared" si="2"/>
        <v xml:space="preserve">  , , PL.: , CH.: </v>
      </c>
      <c r="G83" s="27"/>
      <c r="H83" s="27"/>
      <c r="I83" s="27"/>
      <c r="J83" s="27"/>
      <c r="K83" s="3"/>
      <c r="L83" s="15"/>
      <c r="M83" s="8"/>
      <c r="N83" s="8"/>
      <c r="O83" s="8"/>
      <c r="P83" s="8"/>
      <c r="Q83" s="3"/>
      <c r="R83" s="3"/>
      <c r="S83" s="3"/>
      <c r="T83" s="8"/>
      <c r="U83" s="17"/>
      <c r="V83" s="17"/>
      <c r="W83" s="3"/>
      <c r="X83" s="3"/>
      <c r="Y83" s="3"/>
      <c r="Z83" s="8"/>
      <c r="AA83" s="8"/>
      <c r="AB83" s="8"/>
      <c r="AC83" s="3"/>
      <c r="AD83" s="17"/>
      <c r="AE83" s="17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8"/>
      <c r="AS83" s="9"/>
      <c r="AT83" s="9"/>
      <c r="AU83" s="3"/>
      <c r="AV83" s="15"/>
      <c r="AW83" s="25"/>
      <c r="AX83" s="25"/>
      <c r="AY83" s="15"/>
      <c r="AZ83" s="15"/>
      <c r="BA83" s="3"/>
      <c r="BB83" s="3"/>
      <c r="BC83" s="3"/>
      <c r="BD83" s="3"/>
      <c r="BE83" s="3"/>
    </row>
    <row r="84" spans="1:57" s="1" customFormat="1" ht="12.75" x14ac:dyDescent="0.25">
      <c r="A84" s="8"/>
      <c r="B84" s="8"/>
      <c r="C84" s="8"/>
      <c r="D84" s="8"/>
      <c r="E84" s="8"/>
      <c r="F84" s="5" t="str">
        <f t="shared" si="2"/>
        <v xml:space="preserve">  , , PL.: , CH.: </v>
      </c>
      <c r="G84" s="27"/>
      <c r="H84" s="27"/>
      <c r="I84" s="27"/>
      <c r="J84" s="27"/>
      <c r="K84" s="3"/>
      <c r="L84" s="15"/>
      <c r="M84" s="8"/>
      <c r="N84" s="8"/>
      <c r="O84" s="8"/>
      <c r="P84" s="8"/>
      <c r="Q84" s="3"/>
      <c r="R84" s="3"/>
      <c r="S84" s="3"/>
      <c r="T84" s="8"/>
      <c r="U84" s="17"/>
      <c r="V84" s="17"/>
      <c r="W84" s="3"/>
      <c r="X84" s="3"/>
      <c r="Y84" s="3"/>
      <c r="Z84" s="8"/>
      <c r="AA84" s="8"/>
      <c r="AB84" s="8"/>
      <c r="AC84" s="3"/>
      <c r="AD84" s="17"/>
      <c r="AE84" s="17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8"/>
      <c r="AS84" s="9"/>
      <c r="AT84" s="9"/>
      <c r="AU84" s="3"/>
      <c r="AV84" s="15"/>
      <c r="AW84" s="25"/>
      <c r="AX84" s="25"/>
      <c r="AY84" s="15"/>
      <c r="AZ84" s="15"/>
      <c r="BA84" s="3"/>
      <c r="BB84" s="3"/>
      <c r="BC84" s="3"/>
      <c r="BD84" s="3"/>
      <c r="BE84" s="3"/>
    </row>
    <row r="85" spans="1:57" s="1" customFormat="1" ht="12.75" x14ac:dyDescent="0.25">
      <c r="A85" s="8"/>
      <c r="B85" s="8"/>
      <c r="C85" s="8"/>
      <c r="D85" s="8"/>
      <c r="E85" s="8"/>
      <c r="F85" s="5" t="str">
        <f t="shared" si="2"/>
        <v xml:space="preserve">  , , PL.: , CH.: </v>
      </c>
      <c r="G85" s="27"/>
      <c r="H85" s="27"/>
      <c r="I85" s="27"/>
      <c r="J85" s="27"/>
      <c r="K85" s="3"/>
      <c r="L85" s="15"/>
      <c r="M85" s="8"/>
      <c r="N85" s="8"/>
      <c r="O85" s="8"/>
      <c r="P85" s="8"/>
      <c r="Q85" s="3"/>
      <c r="R85" s="3"/>
      <c r="S85" s="3"/>
      <c r="T85" s="8"/>
      <c r="U85" s="17"/>
      <c r="V85" s="17"/>
      <c r="W85" s="3"/>
      <c r="X85" s="3"/>
      <c r="Y85" s="3"/>
      <c r="Z85" s="8"/>
      <c r="AA85" s="8"/>
      <c r="AB85" s="8"/>
      <c r="AC85" s="3"/>
      <c r="AD85" s="17"/>
      <c r="AE85" s="17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8"/>
      <c r="AS85" s="9"/>
      <c r="AT85" s="9"/>
      <c r="AU85" s="3"/>
      <c r="AV85" s="15"/>
      <c r="AW85" s="25"/>
      <c r="AX85" s="25"/>
      <c r="AY85" s="15"/>
      <c r="AZ85" s="15"/>
      <c r="BA85" s="3"/>
      <c r="BB85" s="3"/>
      <c r="BC85" s="3"/>
      <c r="BD85" s="3"/>
      <c r="BE85" s="3"/>
    </row>
    <row r="86" spans="1:57" s="1" customFormat="1" ht="12.75" x14ac:dyDescent="0.25">
      <c r="A86" s="8"/>
      <c r="B86" s="8"/>
      <c r="C86" s="8"/>
      <c r="D86" s="8"/>
      <c r="E86" s="8"/>
      <c r="F86" s="5" t="str">
        <f t="shared" si="2"/>
        <v xml:space="preserve">  , , PL.: , CH.: </v>
      </c>
      <c r="G86" s="27"/>
      <c r="H86" s="27"/>
      <c r="I86" s="27"/>
      <c r="J86" s="27"/>
      <c r="K86" s="3"/>
      <c r="L86" s="15"/>
      <c r="M86" s="8"/>
      <c r="N86" s="8"/>
      <c r="O86" s="8"/>
      <c r="P86" s="8"/>
      <c r="Q86" s="3"/>
      <c r="R86" s="3"/>
      <c r="S86" s="3"/>
      <c r="T86" s="8"/>
      <c r="U86" s="17"/>
      <c r="V86" s="17"/>
      <c r="W86" s="3"/>
      <c r="X86" s="3"/>
      <c r="Y86" s="3"/>
      <c r="Z86" s="8"/>
      <c r="AA86" s="8"/>
      <c r="AB86" s="8"/>
      <c r="AC86" s="3"/>
      <c r="AD86" s="17"/>
      <c r="AE86" s="17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8"/>
      <c r="AS86" s="9"/>
      <c r="AT86" s="9"/>
      <c r="AU86" s="3"/>
      <c r="AV86" s="15"/>
      <c r="AW86" s="25"/>
      <c r="AX86" s="25"/>
      <c r="AY86" s="15"/>
      <c r="AZ86" s="15"/>
      <c r="BA86" s="3"/>
      <c r="BB86" s="3"/>
      <c r="BC86" s="3"/>
      <c r="BD86" s="3"/>
      <c r="BE86" s="3"/>
    </row>
    <row r="87" spans="1:57" s="1" customFormat="1" ht="12.75" x14ac:dyDescent="0.25">
      <c r="A87" s="8"/>
      <c r="B87" s="8"/>
      <c r="C87" s="8"/>
      <c r="D87" s="8"/>
      <c r="E87" s="8"/>
      <c r="F87" s="5" t="str">
        <f t="shared" si="2"/>
        <v xml:space="preserve">  , , PL.: , CH.: </v>
      </c>
      <c r="G87" s="27"/>
      <c r="H87" s="27"/>
      <c r="I87" s="27"/>
      <c r="J87" s="27"/>
      <c r="K87" s="3"/>
      <c r="L87" s="15"/>
      <c r="M87" s="8"/>
      <c r="N87" s="8"/>
      <c r="O87" s="8"/>
      <c r="P87" s="8"/>
      <c r="Q87" s="3"/>
      <c r="R87" s="3"/>
      <c r="S87" s="3"/>
      <c r="T87" s="8"/>
      <c r="U87" s="17"/>
      <c r="V87" s="17"/>
      <c r="W87" s="3"/>
      <c r="X87" s="3"/>
      <c r="Y87" s="3"/>
      <c r="Z87" s="8"/>
      <c r="AA87" s="8"/>
      <c r="AB87" s="8"/>
      <c r="AC87" s="3"/>
      <c r="AD87" s="17"/>
      <c r="AE87" s="17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8"/>
      <c r="AS87" s="9"/>
      <c r="AT87" s="9"/>
      <c r="AU87" s="3"/>
      <c r="AV87" s="15"/>
      <c r="AW87" s="25"/>
      <c r="AX87" s="25"/>
      <c r="AY87" s="15"/>
      <c r="AZ87" s="15"/>
      <c r="BA87" s="3"/>
      <c r="BB87" s="3"/>
      <c r="BC87" s="3"/>
      <c r="BD87" s="3"/>
      <c r="BE87" s="3"/>
    </row>
    <row r="88" spans="1:57" s="1" customFormat="1" ht="12.75" x14ac:dyDescent="0.25">
      <c r="A88" s="8"/>
      <c r="B88" s="8"/>
      <c r="C88" s="8"/>
      <c r="D88" s="8"/>
      <c r="E88" s="8"/>
      <c r="F88" s="5" t="str">
        <f t="shared" si="2"/>
        <v xml:space="preserve">  , , PL.: , CH.: </v>
      </c>
      <c r="G88" s="27"/>
      <c r="H88" s="27"/>
      <c r="I88" s="27"/>
      <c r="J88" s="27"/>
      <c r="K88" s="3"/>
      <c r="L88" s="15"/>
      <c r="M88" s="8"/>
      <c r="N88" s="8"/>
      <c r="O88" s="8"/>
      <c r="P88" s="8"/>
      <c r="Q88" s="3"/>
      <c r="R88" s="3"/>
      <c r="S88" s="3"/>
      <c r="T88" s="8"/>
      <c r="U88" s="17"/>
      <c r="V88" s="17"/>
      <c r="W88" s="3"/>
      <c r="X88" s="3"/>
      <c r="Y88" s="3"/>
      <c r="Z88" s="8"/>
      <c r="AA88" s="8"/>
      <c r="AB88" s="8"/>
      <c r="AC88" s="3"/>
      <c r="AD88" s="17"/>
      <c r="AE88" s="17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8"/>
      <c r="AS88" s="9"/>
      <c r="AT88" s="9"/>
      <c r="AU88" s="3"/>
      <c r="AV88" s="15"/>
      <c r="AW88" s="25"/>
      <c r="AX88" s="25"/>
      <c r="AY88" s="15"/>
      <c r="AZ88" s="15"/>
      <c r="BA88" s="3"/>
      <c r="BB88" s="3"/>
      <c r="BC88" s="3"/>
      <c r="BD88" s="3"/>
      <c r="BE88" s="3"/>
    </row>
    <row r="89" spans="1:57" s="1" customFormat="1" ht="12.75" x14ac:dyDescent="0.25">
      <c r="A89" s="8"/>
      <c r="B89" s="8"/>
      <c r="C89" s="8"/>
      <c r="D89" s="8"/>
      <c r="E89" s="8"/>
      <c r="F89" s="5" t="str">
        <f t="shared" si="2"/>
        <v xml:space="preserve">  , , PL.: , CH.: </v>
      </c>
      <c r="G89" s="27"/>
      <c r="H89" s="27"/>
      <c r="I89" s="27"/>
      <c r="J89" s="27"/>
      <c r="K89" s="3"/>
      <c r="L89" s="15"/>
      <c r="M89" s="8"/>
      <c r="N89" s="8"/>
      <c r="O89" s="8"/>
      <c r="P89" s="8"/>
      <c r="Q89" s="3"/>
      <c r="R89" s="3"/>
      <c r="S89" s="3"/>
      <c r="T89" s="8"/>
      <c r="U89" s="17"/>
      <c r="V89" s="17"/>
      <c r="W89" s="3"/>
      <c r="X89" s="3"/>
      <c r="Y89" s="3"/>
      <c r="Z89" s="8"/>
      <c r="AA89" s="8"/>
      <c r="AB89" s="8"/>
      <c r="AC89" s="3"/>
      <c r="AD89" s="17"/>
      <c r="AE89" s="17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8"/>
      <c r="AS89" s="9"/>
      <c r="AT89" s="9"/>
      <c r="AU89" s="3"/>
      <c r="AV89" s="15"/>
      <c r="AW89" s="25"/>
      <c r="AX89" s="25"/>
      <c r="AY89" s="15"/>
      <c r="AZ89" s="15"/>
      <c r="BA89" s="3"/>
      <c r="BB89" s="3"/>
      <c r="BC89" s="3"/>
      <c r="BD89" s="3"/>
      <c r="BE89" s="3"/>
    </row>
    <row r="90" spans="1:57" s="1" customFormat="1" ht="12.75" x14ac:dyDescent="0.25">
      <c r="A90" s="8"/>
      <c r="B90" s="8"/>
      <c r="C90" s="8"/>
      <c r="D90" s="8"/>
      <c r="E90" s="8"/>
      <c r="F90" s="5" t="str">
        <f t="shared" si="2"/>
        <v xml:space="preserve">  , , PL.: , CH.: </v>
      </c>
      <c r="G90" s="27"/>
      <c r="H90" s="27"/>
      <c r="I90" s="27"/>
      <c r="J90" s="27"/>
      <c r="K90" s="3"/>
      <c r="L90" s="15"/>
      <c r="M90" s="8"/>
      <c r="N90" s="8"/>
      <c r="O90" s="8"/>
      <c r="P90" s="8"/>
      <c r="Q90" s="3"/>
      <c r="R90" s="3"/>
      <c r="S90" s="3"/>
      <c r="T90" s="8"/>
      <c r="U90" s="17"/>
      <c r="V90" s="17"/>
      <c r="W90" s="3"/>
      <c r="X90" s="3"/>
      <c r="Y90" s="3"/>
      <c r="Z90" s="8"/>
      <c r="AA90" s="8"/>
      <c r="AB90" s="8"/>
      <c r="AC90" s="3"/>
      <c r="AD90" s="17"/>
      <c r="AE90" s="17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8"/>
      <c r="AS90" s="9"/>
      <c r="AT90" s="9"/>
      <c r="AU90" s="3"/>
      <c r="AV90" s="15"/>
      <c r="AW90" s="25"/>
      <c r="AX90" s="25"/>
      <c r="AY90" s="15"/>
      <c r="AZ90" s="15"/>
      <c r="BA90" s="3"/>
      <c r="BB90" s="3"/>
      <c r="BC90" s="3"/>
      <c r="BD90" s="3"/>
      <c r="BE90" s="3"/>
    </row>
    <row r="91" spans="1:57" s="1" customFormat="1" ht="12.75" x14ac:dyDescent="0.25">
      <c r="A91" s="8"/>
      <c r="B91" s="8"/>
      <c r="C91" s="8"/>
      <c r="D91" s="8"/>
      <c r="E91" s="8"/>
      <c r="F91" s="5" t="str">
        <f t="shared" si="2"/>
        <v xml:space="preserve">  , , PL.: , CH.: </v>
      </c>
      <c r="G91" s="27"/>
      <c r="H91" s="27"/>
      <c r="I91" s="27"/>
      <c r="J91" s="27"/>
      <c r="K91" s="3"/>
      <c r="L91" s="15"/>
      <c r="M91" s="8"/>
      <c r="N91" s="8"/>
      <c r="O91" s="8"/>
      <c r="P91" s="8"/>
      <c r="Q91" s="3"/>
      <c r="R91" s="3"/>
      <c r="S91" s="3"/>
      <c r="T91" s="8"/>
      <c r="U91" s="17"/>
      <c r="V91" s="17"/>
      <c r="W91" s="3"/>
      <c r="X91" s="3"/>
      <c r="Y91" s="3"/>
      <c r="Z91" s="8"/>
      <c r="AA91" s="8"/>
      <c r="AB91" s="8"/>
      <c r="AC91" s="3"/>
      <c r="AD91" s="17"/>
      <c r="AE91" s="17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8"/>
      <c r="AS91" s="9"/>
      <c r="AT91" s="9"/>
      <c r="AU91" s="3"/>
      <c r="AV91" s="15"/>
      <c r="AW91" s="25"/>
      <c r="AX91" s="25"/>
      <c r="AY91" s="15"/>
      <c r="AZ91" s="15"/>
      <c r="BA91" s="3"/>
      <c r="BB91" s="3"/>
      <c r="BC91" s="3"/>
      <c r="BD91" s="3"/>
      <c r="BE91" s="3"/>
    </row>
    <row r="92" spans="1:57" s="1" customFormat="1" ht="12.75" x14ac:dyDescent="0.25">
      <c r="A92" s="8"/>
      <c r="B92" s="8"/>
      <c r="C92" s="8"/>
      <c r="D92" s="8"/>
      <c r="E92" s="8"/>
      <c r="F92" s="5" t="str">
        <f t="shared" si="2"/>
        <v xml:space="preserve">  , , PL.: , CH.: </v>
      </c>
      <c r="G92" s="27"/>
      <c r="H92" s="27"/>
      <c r="I92" s="27"/>
      <c r="J92" s="27"/>
      <c r="K92" s="3"/>
      <c r="L92" s="15"/>
      <c r="M92" s="8"/>
      <c r="N92" s="8"/>
      <c r="O92" s="8"/>
      <c r="P92" s="8"/>
      <c r="Q92" s="3"/>
      <c r="R92" s="3"/>
      <c r="S92" s="3"/>
      <c r="T92" s="8"/>
      <c r="U92" s="17"/>
      <c r="V92" s="17"/>
      <c r="W92" s="3"/>
      <c r="X92" s="3"/>
      <c r="Y92" s="3"/>
      <c r="Z92" s="8"/>
      <c r="AA92" s="8"/>
      <c r="AB92" s="8"/>
      <c r="AC92" s="3"/>
      <c r="AD92" s="17"/>
      <c r="AE92" s="17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8"/>
      <c r="AS92" s="9"/>
      <c r="AT92" s="9"/>
      <c r="AU92" s="3"/>
      <c r="AV92" s="15"/>
      <c r="AW92" s="25"/>
      <c r="AX92" s="25"/>
      <c r="AY92" s="15"/>
      <c r="AZ92" s="15"/>
      <c r="BA92" s="3"/>
      <c r="BB92" s="3"/>
      <c r="BC92" s="3"/>
      <c r="BD92" s="3"/>
      <c r="BE92" s="3"/>
    </row>
    <row r="93" spans="1:57" s="1" customFormat="1" ht="12.75" x14ac:dyDescent="0.25">
      <c r="A93" s="8"/>
      <c r="B93" s="8"/>
      <c r="C93" s="8"/>
      <c r="D93" s="8"/>
      <c r="E93" s="8"/>
      <c r="F93" s="5" t="str">
        <f t="shared" si="2"/>
        <v xml:space="preserve">  , , PL.: , CH.: </v>
      </c>
      <c r="G93" s="27"/>
      <c r="H93" s="27"/>
      <c r="I93" s="27"/>
      <c r="J93" s="27"/>
      <c r="K93" s="3"/>
      <c r="L93" s="15"/>
      <c r="M93" s="8"/>
      <c r="N93" s="8"/>
      <c r="O93" s="8"/>
      <c r="P93" s="8"/>
      <c r="Q93" s="3"/>
      <c r="R93" s="3"/>
      <c r="S93" s="3"/>
      <c r="T93" s="8"/>
      <c r="U93" s="17"/>
      <c r="V93" s="17"/>
      <c r="W93" s="3"/>
      <c r="X93" s="3"/>
      <c r="Y93" s="3"/>
      <c r="Z93" s="8"/>
      <c r="AA93" s="8"/>
      <c r="AB93" s="8"/>
      <c r="AC93" s="3"/>
      <c r="AD93" s="17"/>
      <c r="AE93" s="17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8"/>
      <c r="AS93" s="9"/>
      <c r="AT93" s="9"/>
      <c r="AU93" s="3"/>
      <c r="AV93" s="15"/>
      <c r="AW93" s="25"/>
      <c r="AX93" s="25"/>
      <c r="AY93" s="15"/>
      <c r="AZ93" s="15"/>
      <c r="BA93" s="3"/>
      <c r="BB93" s="3"/>
      <c r="BC93" s="3"/>
      <c r="BD93" s="3"/>
      <c r="BE93" s="3"/>
    </row>
    <row r="94" spans="1:57" s="1" customFormat="1" ht="12.75" x14ac:dyDescent="0.25">
      <c r="A94" s="8"/>
      <c r="B94" s="8"/>
      <c r="C94" s="8"/>
      <c r="D94" s="8"/>
      <c r="E94" s="8"/>
      <c r="F94" s="5" t="str">
        <f t="shared" si="2"/>
        <v xml:space="preserve">  , , PL.: , CH.: </v>
      </c>
      <c r="G94" s="27"/>
      <c r="H94" s="27"/>
      <c r="I94" s="27"/>
      <c r="J94" s="27"/>
      <c r="K94" s="3"/>
      <c r="L94" s="15"/>
      <c r="M94" s="8"/>
      <c r="N94" s="8"/>
      <c r="O94" s="8"/>
      <c r="P94" s="8"/>
      <c r="Q94" s="3"/>
      <c r="R94" s="3"/>
      <c r="S94" s="3"/>
      <c r="T94" s="8"/>
      <c r="U94" s="17"/>
      <c r="V94" s="17"/>
      <c r="W94" s="3"/>
      <c r="X94" s="3"/>
      <c r="Y94" s="3"/>
      <c r="Z94" s="8"/>
      <c r="AA94" s="8"/>
      <c r="AB94" s="8"/>
      <c r="AC94" s="3"/>
      <c r="AD94" s="17"/>
      <c r="AE94" s="17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8"/>
      <c r="AS94" s="9"/>
      <c r="AT94" s="9"/>
      <c r="AU94" s="3"/>
      <c r="AV94" s="15"/>
      <c r="AW94" s="25"/>
      <c r="AX94" s="25"/>
      <c r="AY94" s="15"/>
      <c r="AZ94" s="15"/>
      <c r="BA94" s="3"/>
      <c r="BB94" s="3"/>
      <c r="BC94" s="3"/>
      <c r="BD94" s="3"/>
      <c r="BE94" s="3"/>
    </row>
    <row r="95" spans="1:57" s="1" customFormat="1" ht="12.75" x14ac:dyDescent="0.25">
      <c r="A95" s="8"/>
      <c r="B95" s="8"/>
      <c r="C95" s="8"/>
      <c r="D95" s="8"/>
      <c r="E95" s="8"/>
      <c r="F95" s="5" t="str">
        <f t="shared" si="2"/>
        <v xml:space="preserve">  , , PL.: , CH.: </v>
      </c>
      <c r="G95" s="27"/>
      <c r="H95" s="27"/>
      <c r="I95" s="27"/>
      <c r="J95" s="27"/>
      <c r="K95" s="3"/>
      <c r="L95" s="15"/>
      <c r="M95" s="8"/>
      <c r="N95" s="8"/>
      <c r="O95" s="8"/>
      <c r="P95" s="8"/>
      <c r="Q95" s="3"/>
      <c r="R95" s="3"/>
      <c r="S95" s="3"/>
      <c r="T95" s="8"/>
      <c r="U95" s="17"/>
      <c r="V95" s="17"/>
      <c r="W95" s="3"/>
      <c r="X95" s="3"/>
      <c r="Y95" s="3"/>
      <c r="Z95" s="8"/>
      <c r="AA95" s="8"/>
      <c r="AB95" s="8"/>
      <c r="AC95" s="3"/>
      <c r="AD95" s="17"/>
      <c r="AE95" s="17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8"/>
      <c r="AS95" s="9"/>
      <c r="AT95" s="9"/>
      <c r="AU95" s="3"/>
      <c r="AV95" s="15"/>
      <c r="AW95" s="25"/>
      <c r="AX95" s="25"/>
      <c r="AY95" s="15"/>
      <c r="AZ95" s="15"/>
      <c r="BA95" s="3"/>
      <c r="BB95" s="3"/>
      <c r="BC95" s="3"/>
      <c r="BD95" s="3"/>
      <c r="BE95" s="3"/>
    </row>
    <row r="96" spans="1:57" s="1" customFormat="1" ht="12.75" x14ac:dyDescent="0.25">
      <c r="A96" s="8"/>
      <c r="B96" s="8"/>
      <c r="C96" s="8"/>
      <c r="D96" s="8"/>
      <c r="E96" s="8"/>
      <c r="F96" s="5" t="str">
        <f t="shared" si="2"/>
        <v xml:space="preserve">  , , PL.: , CH.: </v>
      </c>
      <c r="G96" s="27"/>
      <c r="H96" s="27"/>
      <c r="I96" s="27"/>
      <c r="J96" s="27"/>
      <c r="K96" s="3"/>
      <c r="L96" s="15"/>
      <c r="M96" s="8"/>
      <c r="N96" s="8"/>
      <c r="O96" s="8"/>
      <c r="P96" s="8"/>
      <c r="Q96" s="3"/>
      <c r="R96" s="3"/>
      <c r="S96" s="3"/>
      <c r="T96" s="8"/>
      <c r="U96" s="17"/>
      <c r="V96" s="17"/>
      <c r="W96" s="3"/>
      <c r="X96" s="3"/>
      <c r="Y96" s="3"/>
      <c r="Z96" s="8"/>
      <c r="AA96" s="8"/>
      <c r="AB96" s="8"/>
      <c r="AC96" s="3"/>
      <c r="AD96" s="17"/>
      <c r="AE96" s="17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8"/>
      <c r="AS96" s="9"/>
      <c r="AT96" s="9"/>
      <c r="AU96" s="3"/>
      <c r="AV96" s="15"/>
      <c r="AW96" s="25"/>
      <c r="AX96" s="25"/>
      <c r="AY96" s="15"/>
      <c r="AZ96" s="15"/>
      <c r="BA96" s="3"/>
      <c r="BB96" s="3"/>
      <c r="BC96" s="3"/>
      <c r="BD96" s="3"/>
      <c r="BE96" s="3"/>
    </row>
    <row r="97" spans="1:57" s="1" customFormat="1" ht="12.75" x14ac:dyDescent="0.25">
      <c r="A97" s="8"/>
      <c r="B97" s="8"/>
      <c r="C97" s="8"/>
      <c r="D97" s="8"/>
      <c r="E97" s="8"/>
      <c r="F97" s="5" t="str">
        <f t="shared" si="2"/>
        <v xml:space="preserve">  , , PL.: , CH.: </v>
      </c>
      <c r="G97" s="27"/>
      <c r="H97" s="27"/>
      <c r="I97" s="27"/>
      <c r="J97" s="27"/>
      <c r="K97" s="3"/>
      <c r="L97" s="15"/>
      <c r="M97" s="8"/>
      <c r="N97" s="8"/>
      <c r="O97" s="8"/>
      <c r="P97" s="8"/>
      <c r="Q97" s="3"/>
      <c r="R97" s="3"/>
      <c r="S97" s="3"/>
      <c r="T97" s="8"/>
      <c r="U97" s="17"/>
      <c r="V97" s="17"/>
      <c r="W97" s="3"/>
      <c r="X97" s="3"/>
      <c r="Y97" s="3"/>
      <c r="Z97" s="8"/>
      <c r="AA97" s="8"/>
      <c r="AB97" s="8"/>
      <c r="AC97" s="3"/>
      <c r="AD97" s="17"/>
      <c r="AE97" s="17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8"/>
      <c r="AS97" s="9"/>
      <c r="AT97" s="9"/>
      <c r="AU97" s="3"/>
      <c r="AV97" s="15"/>
      <c r="AW97" s="25"/>
      <c r="AX97" s="25"/>
      <c r="AY97" s="15"/>
      <c r="AZ97" s="15"/>
      <c r="BA97" s="3"/>
      <c r="BB97" s="3"/>
      <c r="BC97" s="3"/>
      <c r="BD97" s="3"/>
      <c r="BE97" s="3"/>
    </row>
    <row r="98" spans="1:57" s="1" customFormat="1" ht="12.75" x14ac:dyDescent="0.25">
      <c r="A98" s="8"/>
      <c r="B98" s="8"/>
      <c r="C98" s="8"/>
      <c r="D98" s="8"/>
      <c r="E98" s="8"/>
      <c r="F98" s="5" t="str">
        <f t="shared" si="2"/>
        <v xml:space="preserve">  , , PL.: , CH.: </v>
      </c>
      <c r="G98" s="27"/>
      <c r="H98" s="27"/>
      <c r="I98" s="27"/>
      <c r="J98" s="27"/>
      <c r="K98" s="3"/>
      <c r="L98" s="15"/>
      <c r="M98" s="8"/>
      <c r="N98" s="8"/>
      <c r="O98" s="8"/>
      <c r="P98" s="8"/>
      <c r="Q98" s="3"/>
      <c r="R98" s="3"/>
      <c r="S98" s="3"/>
      <c r="T98" s="8"/>
      <c r="U98" s="17"/>
      <c r="V98" s="17"/>
      <c r="W98" s="3"/>
      <c r="X98" s="3"/>
      <c r="Y98" s="3"/>
      <c r="Z98" s="8"/>
      <c r="AA98" s="8"/>
      <c r="AB98" s="8"/>
      <c r="AC98" s="3"/>
      <c r="AD98" s="17"/>
      <c r="AE98" s="17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8"/>
      <c r="AS98" s="9"/>
      <c r="AT98" s="9"/>
      <c r="AU98" s="3"/>
      <c r="AV98" s="15"/>
      <c r="AW98" s="25"/>
      <c r="AX98" s="25"/>
      <c r="AY98" s="15"/>
      <c r="AZ98" s="15"/>
      <c r="BA98" s="3"/>
      <c r="BB98" s="3"/>
      <c r="BC98" s="3"/>
      <c r="BD98" s="3"/>
      <c r="BE98" s="3"/>
    </row>
    <row r="99" spans="1:57" s="1" customFormat="1" ht="12.75" x14ac:dyDescent="0.25">
      <c r="A99" s="8"/>
      <c r="B99" s="8"/>
      <c r="C99" s="8"/>
      <c r="D99" s="8"/>
      <c r="E99" s="8"/>
      <c r="F99" s="5" t="str">
        <f t="shared" ref="F99:F130" si="3">AC99&amp;" "&amp;Q99&amp;" "&amp;R99&amp;", "&amp;S99&amp;", PL.: "&amp;T99&amp;", CH.: "&amp;TRIM(U99)
&amp;IF(E99="",""," (Ref.: "&amp;E99&amp;")")</f>
        <v xml:space="preserve">  , , PL.: , CH.: </v>
      </c>
      <c r="G99" s="27"/>
      <c r="H99" s="27"/>
      <c r="I99" s="27"/>
      <c r="J99" s="27"/>
      <c r="K99" s="3"/>
      <c r="L99" s="15"/>
      <c r="M99" s="8"/>
      <c r="N99" s="8"/>
      <c r="O99" s="8"/>
      <c r="P99" s="8"/>
      <c r="Q99" s="3"/>
      <c r="R99" s="3"/>
      <c r="S99" s="3"/>
      <c r="T99" s="8"/>
      <c r="U99" s="17"/>
      <c r="V99" s="17"/>
      <c r="W99" s="3"/>
      <c r="X99" s="3"/>
      <c r="Y99" s="3"/>
      <c r="Z99" s="8"/>
      <c r="AA99" s="8"/>
      <c r="AB99" s="8"/>
      <c r="AC99" s="3"/>
      <c r="AD99" s="17"/>
      <c r="AE99" s="17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8"/>
      <c r="AS99" s="9"/>
      <c r="AT99" s="9"/>
      <c r="AU99" s="3"/>
      <c r="AV99" s="15"/>
      <c r="AW99" s="25"/>
      <c r="AX99" s="25"/>
      <c r="AY99" s="15"/>
      <c r="AZ99" s="15"/>
      <c r="BA99" s="3"/>
      <c r="BB99" s="3"/>
      <c r="BC99" s="3"/>
      <c r="BD99" s="3"/>
      <c r="BE99" s="3"/>
    </row>
    <row r="100" spans="1:57" s="1" customFormat="1" ht="12.75" x14ac:dyDescent="0.25">
      <c r="A100" s="8"/>
      <c r="B100" s="8"/>
      <c r="C100" s="8"/>
      <c r="D100" s="8"/>
      <c r="E100" s="8"/>
      <c r="F100" s="5" t="str">
        <f t="shared" si="3"/>
        <v xml:space="preserve">  , , PL.: , CH.: </v>
      </c>
      <c r="G100" s="27"/>
      <c r="H100" s="27"/>
      <c r="I100" s="27"/>
      <c r="J100" s="27"/>
      <c r="K100" s="3"/>
      <c r="L100" s="15"/>
      <c r="M100" s="8"/>
      <c r="N100" s="8"/>
      <c r="O100" s="8"/>
      <c r="P100" s="8"/>
      <c r="Q100" s="3"/>
      <c r="R100" s="3"/>
      <c r="S100" s="3"/>
      <c r="T100" s="8"/>
      <c r="U100" s="17"/>
      <c r="V100" s="17"/>
      <c r="W100" s="3"/>
      <c r="X100" s="3"/>
      <c r="Y100" s="3"/>
      <c r="Z100" s="8"/>
      <c r="AA100" s="8"/>
      <c r="AB100" s="8"/>
      <c r="AC100" s="3"/>
      <c r="AD100" s="17"/>
      <c r="AE100" s="17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8"/>
      <c r="AS100" s="9"/>
      <c r="AT100" s="9"/>
      <c r="AU100" s="3"/>
      <c r="AV100" s="15"/>
      <c r="AW100" s="25"/>
      <c r="AX100" s="25"/>
      <c r="AY100" s="15"/>
      <c r="AZ100" s="15"/>
      <c r="BA100" s="3"/>
      <c r="BB100" s="3"/>
      <c r="BC100" s="3"/>
      <c r="BD100" s="3"/>
      <c r="BE100" s="3"/>
    </row>
    <row r="101" spans="1:57" s="1" customFormat="1" ht="12.75" x14ac:dyDescent="0.25">
      <c r="A101" s="8"/>
      <c r="B101" s="8"/>
      <c r="C101" s="8"/>
      <c r="D101" s="8"/>
      <c r="E101" s="8"/>
      <c r="F101" s="5" t="str">
        <f t="shared" si="3"/>
        <v xml:space="preserve">  , , PL.: , CH.: </v>
      </c>
      <c r="G101" s="27"/>
      <c r="H101" s="27"/>
      <c r="I101" s="27"/>
      <c r="J101" s="27"/>
      <c r="K101" s="3"/>
      <c r="L101" s="15"/>
      <c r="M101" s="8"/>
      <c r="N101" s="8"/>
      <c r="O101" s="8"/>
      <c r="P101" s="8"/>
      <c r="Q101" s="3"/>
      <c r="R101" s="3"/>
      <c r="S101" s="3"/>
      <c r="T101" s="8"/>
      <c r="U101" s="17"/>
      <c r="V101" s="17"/>
      <c r="W101" s="3"/>
      <c r="X101" s="3"/>
      <c r="Y101" s="3"/>
      <c r="Z101" s="8"/>
      <c r="AA101" s="8"/>
      <c r="AB101" s="8"/>
      <c r="AC101" s="3"/>
      <c r="AD101" s="17"/>
      <c r="AE101" s="17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8"/>
      <c r="AS101" s="9"/>
      <c r="AT101" s="9"/>
      <c r="AU101" s="3"/>
      <c r="AV101" s="15"/>
      <c r="AW101" s="25"/>
      <c r="AX101" s="25"/>
      <c r="AY101" s="15"/>
      <c r="AZ101" s="15"/>
      <c r="BA101" s="3"/>
      <c r="BB101" s="3"/>
      <c r="BC101" s="3"/>
      <c r="BD101" s="3"/>
      <c r="BE101" s="3"/>
    </row>
    <row r="102" spans="1:57" s="1" customFormat="1" ht="12.75" x14ac:dyDescent="0.25">
      <c r="A102" s="8"/>
      <c r="B102" s="8"/>
      <c r="C102" s="8"/>
      <c r="D102" s="8"/>
      <c r="E102" s="8"/>
      <c r="F102" s="5" t="str">
        <f t="shared" si="3"/>
        <v xml:space="preserve">  , , PL.: , CH.: </v>
      </c>
      <c r="G102" s="27"/>
      <c r="H102" s="27"/>
      <c r="I102" s="27"/>
      <c r="J102" s="27"/>
      <c r="K102" s="3"/>
      <c r="L102" s="15"/>
      <c r="M102" s="8"/>
      <c r="N102" s="8"/>
      <c r="O102" s="8"/>
      <c r="P102" s="8"/>
      <c r="Q102" s="3"/>
      <c r="R102" s="3"/>
      <c r="S102" s="3"/>
      <c r="T102" s="8"/>
      <c r="U102" s="17"/>
      <c r="V102" s="17"/>
      <c r="W102" s="3"/>
      <c r="X102" s="3"/>
      <c r="Y102" s="3"/>
      <c r="Z102" s="8"/>
      <c r="AA102" s="8"/>
      <c r="AB102" s="8"/>
      <c r="AC102" s="3"/>
      <c r="AD102" s="17"/>
      <c r="AE102" s="17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8"/>
      <c r="AS102" s="9"/>
      <c r="AT102" s="9"/>
      <c r="AU102" s="3"/>
      <c r="AV102" s="15"/>
      <c r="AW102" s="25"/>
      <c r="AX102" s="25"/>
      <c r="AY102" s="15"/>
      <c r="AZ102" s="15"/>
      <c r="BA102" s="3"/>
      <c r="BB102" s="3"/>
      <c r="BC102" s="3"/>
      <c r="BD102" s="3"/>
      <c r="BE102" s="3"/>
    </row>
    <row r="103" spans="1:57" s="1" customFormat="1" ht="12.75" x14ac:dyDescent="0.25">
      <c r="A103" s="8"/>
      <c r="B103" s="8"/>
      <c r="C103" s="8"/>
      <c r="D103" s="8"/>
      <c r="E103" s="8"/>
      <c r="F103" s="5" t="str">
        <f t="shared" si="3"/>
        <v xml:space="preserve">  , , PL.: , CH.: </v>
      </c>
      <c r="G103" s="27"/>
      <c r="H103" s="27"/>
      <c r="I103" s="27"/>
      <c r="J103" s="27"/>
      <c r="K103" s="3"/>
      <c r="L103" s="15"/>
      <c r="M103" s="8"/>
      <c r="N103" s="8"/>
      <c r="O103" s="8"/>
      <c r="P103" s="8"/>
      <c r="Q103" s="3"/>
      <c r="R103" s="3"/>
      <c r="S103" s="3"/>
      <c r="T103" s="8"/>
      <c r="U103" s="17"/>
      <c r="V103" s="17"/>
      <c r="W103" s="3"/>
      <c r="X103" s="3"/>
      <c r="Y103" s="3"/>
      <c r="Z103" s="8"/>
      <c r="AA103" s="8"/>
      <c r="AB103" s="8"/>
      <c r="AC103" s="3"/>
      <c r="AD103" s="17"/>
      <c r="AE103" s="17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8"/>
      <c r="AS103" s="9"/>
      <c r="AT103" s="9"/>
      <c r="AU103" s="3"/>
      <c r="AV103" s="15"/>
      <c r="AW103" s="25"/>
      <c r="AX103" s="25"/>
      <c r="AY103" s="15"/>
      <c r="AZ103" s="15"/>
      <c r="BA103" s="3"/>
      <c r="BB103" s="3"/>
      <c r="BC103" s="3"/>
      <c r="BD103" s="3"/>
      <c r="BE103" s="3"/>
    </row>
    <row r="104" spans="1:57" s="1" customFormat="1" ht="12.75" x14ac:dyDescent="0.25">
      <c r="A104" s="8"/>
      <c r="B104" s="8"/>
      <c r="C104" s="8"/>
      <c r="D104" s="8"/>
      <c r="E104" s="8"/>
      <c r="F104" s="5" t="str">
        <f t="shared" si="3"/>
        <v xml:space="preserve">  , , PL.: , CH.: </v>
      </c>
      <c r="G104" s="27"/>
      <c r="H104" s="27"/>
      <c r="I104" s="27"/>
      <c r="J104" s="27"/>
      <c r="K104" s="3"/>
      <c r="L104" s="15"/>
      <c r="M104" s="8"/>
      <c r="N104" s="8"/>
      <c r="O104" s="8"/>
      <c r="P104" s="8"/>
      <c r="Q104" s="3"/>
      <c r="R104" s="3"/>
      <c r="S104" s="3"/>
      <c r="T104" s="8"/>
      <c r="U104" s="17"/>
      <c r="V104" s="17"/>
      <c r="W104" s="3"/>
      <c r="X104" s="3"/>
      <c r="Y104" s="3"/>
      <c r="Z104" s="8"/>
      <c r="AA104" s="8"/>
      <c r="AB104" s="8"/>
      <c r="AC104" s="3"/>
      <c r="AD104" s="17"/>
      <c r="AE104" s="17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8"/>
      <c r="AS104" s="9"/>
      <c r="AT104" s="9"/>
      <c r="AU104" s="3"/>
      <c r="AV104" s="15"/>
      <c r="AW104" s="25"/>
      <c r="AX104" s="25"/>
      <c r="AY104" s="15"/>
      <c r="AZ104" s="15"/>
      <c r="BA104" s="3"/>
      <c r="BB104" s="3"/>
      <c r="BC104" s="3"/>
      <c r="BD104" s="3"/>
      <c r="BE104" s="3"/>
    </row>
    <row r="105" spans="1:57" s="1" customFormat="1" ht="12.75" x14ac:dyDescent="0.25">
      <c r="A105" s="8"/>
      <c r="B105" s="8"/>
      <c r="C105" s="8"/>
      <c r="D105" s="8"/>
      <c r="E105" s="8"/>
      <c r="F105" s="5" t="str">
        <f t="shared" si="3"/>
        <v xml:space="preserve">  , , PL.: , CH.: </v>
      </c>
      <c r="G105" s="27"/>
      <c r="H105" s="27"/>
      <c r="I105" s="27"/>
      <c r="J105" s="27"/>
      <c r="K105" s="3"/>
      <c r="L105" s="15"/>
      <c r="M105" s="8"/>
      <c r="N105" s="8"/>
      <c r="O105" s="8"/>
      <c r="P105" s="8"/>
      <c r="Q105" s="3"/>
      <c r="R105" s="3"/>
      <c r="S105" s="3"/>
      <c r="T105" s="8"/>
      <c r="U105" s="17"/>
      <c r="V105" s="17"/>
      <c r="W105" s="3"/>
      <c r="X105" s="3"/>
      <c r="Y105" s="3"/>
      <c r="Z105" s="8"/>
      <c r="AA105" s="8"/>
      <c r="AB105" s="8"/>
      <c r="AC105" s="3"/>
      <c r="AD105" s="17"/>
      <c r="AE105" s="17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8"/>
      <c r="AS105" s="9"/>
      <c r="AT105" s="9"/>
      <c r="AU105" s="3"/>
      <c r="AV105" s="15"/>
      <c r="AW105" s="25"/>
      <c r="AX105" s="25"/>
      <c r="AY105" s="15"/>
      <c r="AZ105" s="15"/>
      <c r="BA105" s="3"/>
      <c r="BB105" s="3"/>
      <c r="BC105" s="3"/>
      <c r="BD105" s="3"/>
      <c r="BE105" s="3"/>
    </row>
    <row r="106" spans="1:57" s="1" customFormat="1" ht="12.75" x14ac:dyDescent="0.25">
      <c r="A106" s="8"/>
      <c r="B106" s="8"/>
      <c r="C106" s="8"/>
      <c r="D106" s="8"/>
      <c r="E106" s="8"/>
      <c r="F106" s="5" t="str">
        <f t="shared" si="3"/>
        <v xml:space="preserve">  , , PL.: , CH.: </v>
      </c>
      <c r="G106" s="27"/>
      <c r="H106" s="27"/>
      <c r="I106" s="27"/>
      <c r="J106" s="27"/>
      <c r="K106" s="3"/>
      <c r="L106" s="15"/>
      <c r="M106" s="8"/>
      <c r="N106" s="8"/>
      <c r="O106" s="8"/>
      <c r="P106" s="8"/>
      <c r="Q106" s="3"/>
      <c r="R106" s="3"/>
      <c r="S106" s="3"/>
      <c r="T106" s="8"/>
      <c r="U106" s="17"/>
      <c r="V106" s="17"/>
      <c r="W106" s="3"/>
      <c r="X106" s="3"/>
      <c r="Y106" s="3"/>
      <c r="Z106" s="8"/>
      <c r="AA106" s="8"/>
      <c r="AB106" s="8"/>
      <c r="AC106" s="3"/>
      <c r="AD106" s="17"/>
      <c r="AE106" s="17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8"/>
      <c r="AS106" s="9"/>
      <c r="AT106" s="9"/>
      <c r="AU106" s="3"/>
      <c r="AV106" s="15"/>
      <c r="AW106" s="25"/>
      <c r="AX106" s="25"/>
      <c r="AY106" s="15"/>
      <c r="AZ106" s="15"/>
      <c r="BA106" s="3"/>
      <c r="BB106" s="3"/>
      <c r="BC106" s="3"/>
      <c r="BD106" s="3"/>
      <c r="BE106" s="3"/>
    </row>
    <row r="107" spans="1:57" s="1" customFormat="1" ht="12.75" x14ac:dyDescent="0.25">
      <c r="A107" s="8"/>
      <c r="B107" s="8"/>
      <c r="C107" s="8"/>
      <c r="D107" s="8"/>
      <c r="E107" s="8"/>
      <c r="F107" s="5" t="str">
        <f t="shared" si="3"/>
        <v xml:space="preserve">  , , PL.: , CH.: </v>
      </c>
      <c r="G107" s="27"/>
      <c r="H107" s="27"/>
      <c r="I107" s="27"/>
      <c r="J107" s="27"/>
      <c r="K107" s="3"/>
      <c r="L107" s="15"/>
      <c r="M107" s="8"/>
      <c r="N107" s="8"/>
      <c r="O107" s="8"/>
      <c r="P107" s="8"/>
      <c r="Q107" s="3"/>
      <c r="R107" s="3"/>
      <c r="S107" s="3"/>
      <c r="T107" s="8"/>
      <c r="U107" s="17"/>
      <c r="V107" s="17"/>
      <c r="W107" s="3"/>
      <c r="X107" s="3"/>
      <c r="Y107" s="3"/>
      <c r="Z107" s="8"/>
      <c r="AA107" s="8"/>
      <c r="AB107" s="8"/>
      <c r="AC107" s="3"/>
      <c r="AD107" s="17"/>
      <c r="AE107" s="17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8"/>
      <c r="AS107" s="9"/>
      <c r="AT107" s="9"/>
      <c r="AU107" s="3"/>
      <c r="AV107" s="15"/>
      <c r="AW107" s="25"/>
      <c r="AX107" s="25"/>
      <c r="AY107" s="15"/>
      <c r="AZ107" s="15"/>
      <c r="BA107" s="3"/>
      <c r="BB107" s="3"/>
      <c r="BC107" s="3"/>
      <c r="BD107" s="3"/>
      <c r="BE107" s="3"/>
    </row>
    <row r="108" spans="1:57" s="1" customFormat="1" ht="12.75" x14ac:dyDescent="0.25">
      <c r="A108" s="8"/>
      <c r="B108" s="8"/>
      <c r="C108" s="8"/>
      <c r="D108" s="8"/>
      <c r="E108" s="8"/>
      <c r="F108" s="5" t="str">
        <f t="shared" si="3"/>
        <v xml:space="preserve">  , , PL.: , CH.: </v>
      </c>
      <c r="G108" s="27"/>
      <c r="H108" s="27"/>
      <c r="I108" s="27"/>
      <c r="J108" s="27"/>
      <c r="K108" s="3"/>
      <c r="L108" s="15"/>
      <c r="M108" s="8"/>
      <c r="N108" s="8"/>
      <c r="O108" s="8"/>
      <c r="P108" s="8"/>
      <c r="Q108" s="3"/>
      <c r="R108" s="3"/>
      <c r="S108" s="3"/>
      <c r="T108" s="8"/>
      <c r="U108" s="17"/>
      <c r="V108" s="17"/>
      <c r="W108" s="3"/>
      <c r="X108" s="3"/>
      <c r="Y108" s="3"/>
      <c r="Z108" s="8"/>
      <c r="AA108" s="8"/>
      <c r="AB108" s="8"/>
      <c r="AC108" s="3"/>
      <c r="AD108" s="17"/>
      <c r="AE108" s="17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8"/>
      <c r="AS108" s="9"/>
      <c r="AT108" s="9"/>
      <c r="AU108" s="3"/>
      <c r="AV108" s="15"/>
      <c r="AW108" s="25"/>
      <c r="AX108" s="25"/>
      <c r="AY108" s="15"/>
      <c r="AZ108" s="15"/>
      <c r="BA108" s="3"/>
      <c r="BB108" s="3"/>
      <c r="BC108" s="3"/>
      <c r="BD108" s="3"/>
      <c r="BE108" s="3"/>
    </row>
    <row r="109" spans="1:57" s="1" customFormat="1" ht="12.75" x14ac:dyDescent="0.25">
      <c r="A109" s="8"/>
      <c r="B109" s="8"/>
      <c r="C109" s="8"/>
      <c r="D109" s="8"/>
      <c r="E109" s="8"/>
      <c r="F109" s="5" t="str">
        <f t="shared" si="3"/>
        <v xml:space="preserve">  , , PL.: , CH.: </v>
      </c>
      <c r="G109" s="27"/>
      <c r="H109" s="27"/>
      <c r="I109" s="27"/>
      <c r="J109" s="27"/>
      <c r="K109" s="3"/>
      <c r="L109" s="15"/>
      <c r="M109" s="8"/>
      <c r="N109" s="8"/>
      <c r="O109" s="8"/>
      <c r="P109" s="8"/>
      <c r="Q109" s="3"/>
      <c r="R109" s="3"/>
      <c r="S109" s="3"/>
      <c r="T109" s="8"/>
      <c r="U109" s="17"/>
      <c r="V109" s="17"/>
      <c r="W109" s="3"/>
      <c r="X109" s="3"/>
      <c r="Y109" s="3"/>
      <c r="Z109" s="8"/>
      <c r="AA109" s="8"/>
      <c r="AB109" s="8"/>
      <c r="AC109" s="3"/>
      <c r="AD109" s="17"/>
      <c r="AE109" s="17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8"/>
      <c r="AS109" s="9"/>
      <c r="AT109" s="9"/>
      <c r="AU109" s="3"/>
      <c r="AV109" s="15"/>
      <c r="AW109" s="25"/>
      <c r="AX109" s="25"/>
      <c r="AY109" s="15"/>
      <c r="AZ109" s="15"/>
      <c r="BA109" s="3"/>
      <c r="BB109" s="3"/>
      <c r="BC109" s="3"/>
      <c r="BD109" s="3"/>
      <c r="BE109" s="3"/>
    </row>
    <row r="110" spans="1:57" s="1" customFormat="1" ht="12.75" x14ac:dyDescent="0.25">
      <c r="A110" s="8"/>
      <c r="B110" s="8"/>
      <c r="C110" s="8"/>
      <c r="D110" s="8"/>
      <c r="E110" s="8"/>
      <c r="F110" s="5" t="str">
        <f t="shared" si="3"/>
        <v xml:space="preserve">  , , PL.: , CH.: </v>
      </c>
      <c r="G110" s="27"/>
      <c r="H110" s="27"/>
      <c r="I110" s="27"/>
      <c r="J110" s="27"/>
      <c r="K110" s="3"/>
      <c r="L110" s="15"/>
      <c r="M110" s="8"/>
      <c r="N110" s="8"/>
      <c r="O110" s="8"/>
      <c r="P110" s="8"/>
      <c r="Q110" s="3"/>
      <c r="R110" s="3"/>
      <c r="S110" s="3"/>
      <c r="T110" s="8"/>
      <c r="U110" s="17"/>
      <c r="V110" s="17"/>
      <c r="W110" s="3"/>
      <c r="X110" s="3"/>
      <c r="Y110" s="3"/>
      <c r="Z110" s="8"/>
      <c r="AA110" s="8"/>
      <c r="AB110" s="8"/>
      <c r="AC110" s="3"/>
      <c r="AD110" s="17"/>
      <c r="AE110" s="17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8"/>
      <c r="AS110" s="9"/>
      <c r="AT110" s="9"/>
      <c r="AU110" s="3"/>
      <c r="AV110" s="15"/>
      <c r="AW110" s="25"/>
      <c r="AX110" s="25"/>
      <c r="AY110" s="15"/>
      <c r="AZ110" s="15"/>
      <c r="BA110" s="3"/>
      <c r="BB110" s="3"/>
      <c r="BC110" s="3"/>
      <c r="BD110" s="3"/>
      <c r="BE110" s="3"/>
    </row>
    <row r="111" spans="1:57" s="1" customFormat="1" ht="12.75" x14ac:dyDescent="0.25">
      <c r="A111" s="8"/>
      <c r="B111" s="8"/>
      <c r="C111" s="8"/>
      <c r="D111" s="8"/>
      <c r="E111" s="8"/>
      <c r="F111" s="5" t="str">
        <f t="shared" si="3"/>
        <v xml:space="preserve">  , , PL.: , CH.: </v>
      </c>
      <c r="G111" s="27"/>
      <c r="H111" s="27"/>
      <c r="I111" s="27"/>
      <c r="J111" s="27"/>
      <c r="K111" s="3"/>
      <c r="L111" s="15"/>
      <c r="M111" s="8"/>
      <c r="N111" s="8"/>
      <c r="O111" s="8"/>
      <c r="P111" s="8"/>
      <c r="Q111" s="3"/>
      <c r="R111" s="3"/>
      <c r="S111" s="3"/>
      <c r="T111" s="8"/>
      <c r="U111" s="17"/>
      <c r="V111" s="17"/>
      <c r="W111" s="3"/>
      <c r="X111" s="3"/>
      <c r="Y111" s="3"/>
      <c r="Z111" s="8"/>
      <c r="AA111" s="8"/>
      <c r="AB111" s="8"/>
      <c r="AC111" s="3"/>
      <c r="AD111" s="17"/>
      <c r="AE111" s="17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8"/>
      <c r="AS111" s="9"/>
      <c r="AT111" s="9"/>
      <c r="AU111" s="3"/>
      <c r="AV111" s="15"/>
      <c r="AW111" s="25"/>
      <c r="AX111" s="25"/>
      <c r="AY111" s="15"/>
      <c r="AZ111" s="15"/>
      <c r="BA111" s="3"/>
      <c r="BB111" s="3"/>
      <c r="BC111" s="3"/>
      <c r="BD111" s="3"/>
      <c r="BE111" s="3"/>
    </row>
    <row r="112" spans="1:57" s="1" customFormat="1" ht="12.75" x14ac:dyDescent="0.25">
      <c r="A112" s="8"/>
      <c r="B112" s="8"/>
      <c r="C112" s="8"/>
      <c r="D112" s="8"/>
      <c r="E112" s="8"/>
      <c r="F112" s="5" t="str">
        <f t="shared" si="3"/>
        <v xml:space="preserve">  , , PL.: , CH.: </v>
      </c>
      <c r="G112" s="27"/>
      <c r="H112" s="27"/>
      <c r="I112" s="27"/>
      <c r="J112" s="27"/>
      <c r="K112" s="3"/>
      <c r="L112" s="15"/>
      <c r="M112" s="8"/>
      <c r="N112" s="8"/>
      <c r="O112" s="8"/>
      <c r="P112" s="8"/>
      <c r="Q112" s="3"/>
      <c r="R112" s="3"/>
      <c r="S112" s="3"/>
      <c r="T112" s="8"/>
      <c r="U112" s="17"/>
      <c r="V112" s="17"/>
      <c r="W112" s="3"/>
      <c r="X112" s="3"/>
      <c r="Y112" s="3"/>
      <c r="Z112" s="8"/>
      <c r="AA112" s="8"/>
      <c r="AB112" s="8"/>
      <c r="AC112" s="3"/>
      <c r="AD112" s="17"/>
      <c r="AE112" s="17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8"/>
      <c r="AS112" s="9"/>
      <c r="AT112" s="9"/>
      <c r="AU112" s="3"/>
      <c r="AV112" s="15"/>
      <c r="AW112" s="25"/>
      <c r="AX112" s="25"/>
      <c r="AY112" s="15"/>
      <c r="AZ112" s="15"/>
      <c r="BA112" s="3"/>
      <c r="BB112" s="3"/>
      <c r="BC112" s="3"/>
      <c r="BD112" s="3"/>
      <c r="BE112" s="3"/>
    </row>
    <row r="113" spans="1:57" s="1" customFormat="1" ht="12.75" x14ac:dyDescent="0.25">
      <c r="A113" s="8"/>
      <c r="B113" s="8"/>
      <c r="C113" s="8"/>
      <c r="D113" s="8"/>
      <c r="E113" s="8"/>
      <c r="F113" s="5" t="str">
        <f t="shared" si="3"/>
        <v xml:space="preserve">  , , PL.: , CH.: </v>
      </c>
      <c r="G113" s="27"/>
      <c r="H113" s="27"/>
      <c r="I113" s="27"/>
      <c r="J113" s="27"/>
      <c r="K113" s="3"/>
      <c r="L113" s="15"/>
      <c r="M113" s="8"/>
      <c r="N113" s="8"/>
      <c r="O113" s="8"/>
      <c r="P113" s="8"/>
      <c r="Q113" s="3"/>
      <c r="R113" s="3"/>
      <c r="S113" s="3"/>
      <c r="T113" s="8"/>
      <c r="U113" s="17"/>
      <c r="V113" s="17"/>
      <c r="W113" s="3"/>
      <c r="X113" s="3"/>
      <c r="Y113" s="3"/>
      <c r="Z113" s="8"/>
      <c r="AA113" s="8"/>
      <c r="AB113" s="8"/>
      <c r="AC113" s="3"/>
      <c r="AD113" s="17"/>
      <c r="AE113" s="17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8"/>
      <c r="AS113" s="9"/>
      <c r="AT113" s="9"/>
      <c r="AU113" s="3"/>
      <c r="AV113" s="15"/>
      <c r="AW113" s="25"/>
      <c r="AX113" s="25"/>
      <c r="AY113" s="15"/>
      <c r="AZ113" s="15"/>
      <c r="BA113" s="3"/>
      <c r="BB113" s="3"/>
      <c r="BC113" s="3"/>
      <c r="BD113" s="3"/>
      <c r="BE113" s="3"/>
    </row>
    <row r="114" spans="1:57" s="1" customFormat="1" ht="12.75" x14ac:dyDescent="0.25">
      <c r="A114" s="8"/>
      <c r="B114" s="8"/>
      <c r="C114" s="8"/>
      <c r="D114" s="8"/>
      <c r="E114" s="8"/>
      <c r="F114" s="5" t="str">
        <f t="shared" si="3"/>
        <v xml:space="preserve">  , , PL.: , CH.: </v>
      </c>
      <c r="G114" s="27"/>
      <c r="H114" s="27"/>
      <c r="I114" s="27"/>
      <c r="J114" s="27"/>
      <c r="K114" s="3"/>
      <c r="L114" s="15"/>
      <c r="M114" s="8"/>
      <c r="N114" s="8"/>
      <c r="O114" s="8"/>
      <c r="P114" s="8"/>
      <c r="Q114" s="3"/>
      <c r="R114" s="3"/>
      <c r="S114" s="3"/>
      <c r="T114" s="8"/>
      <c r="U114" s="17"/>
      <c r="V114" s="17"/>
      <c r="W114" s="3"/>
      <c r="X114" s="3"/>
      <c r="Y114" s="3"/>
      <c r="Z114" s="8"/>
      <c r="AA114" s="8"/>
      <c r="AB114" s="8"/>
      <c r="AC114" s="3"/>
      <c r="AD114" s="17"/>
      <c r="AE114" s="17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8"/>
      <c r="AS114" s="9"/>
      <c r="AT114" s="9"/>
      <c r="AU114" s="3"/>
      <c r="AV114" s="15"/>
      <c r="AW114" s="25"/>
      <c r="AX114" s="25"/>
      <c r="AY114" s="15"/>
      <c r="AZ114" s="15"/>
      <c r="BA114" s="3"/>
      <c r="BB114" s="3"/>
      <c r="BC114" s="3"/>
      <c r="BD114" s="3"/>
      <c r="BE114" s="3"/>
    </row>
    <row r="115" spans="1:57" s="1" customFormat="1" ht="12.75" x14ac:dyDescent="0.25">
      <c r="A115" s="8"/>
      <c r="B115" s="8"/>
      <c r="C115" s="8"/>
      <c r="D115" s="8"/>
      <c r="E115" s="8"/>
      <c r="F115" s="5" t="str">
        <f t="shared" si="3"/>
        <v xml:space="preserve">  , , PL.: , CH.: </v>
      </c>
      <c r="G115" s="27"/>
      <c r="H115" s="27"/>
      <c r="I115" s="27"/>
      <c r="J115" s="27"/>
      <c r="K115" s="3"/>
      <c r="L115" s="15"/>
      <c r="M115" s="8"/>
      <c r="N115" s="8"/>
      <c r="O115" s="8"/>
      <c r="P115" s="8"/>
      <c r="Q115" s="3"/>
      <c r="R115" s="3"/>
      <c r="S115" s="3"/>
      <c r="T115" s="8"/>
      <c r="U115" s="17"/>
      <c r="V115" s="17"/>
      <c r="W115" s="3"/>
      <c r="X115" s="3"/>
      <c r="Y115" s="3"/>
      <c r="Z115" s="8"/>
      <c r="AA115" s="8"/>
      <c r="AB115" s="8"/>
      <c r="AC115" s="3"/>
      <c r="AD115" s="17"/>
      <c r="AE115" s="17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8"/>
      <c r="AS115" s="9"/>
      <c r="AT115" s="9"/>
      <c r="AU115" s="3"/>
      <c r="AV115" s="15"/>
      <c r="AW115" s="25"/>
      <c r="AX115" s="25"/>
      <c r="AY115" s="15"/>
      <c r="AZ115" s="15"/>
      <c r="BA115" s="3"/>
      <c r="BB115" s="3"/>
      <c r="BC115" s="3"/>
      <c r="BD115" s="3"/>
      <c r="BE115" s="3"/>
    </row>
    <row r="116" spans="1:57" s="1" customFormat="1" ht="12.75" x14ac:dyDescent="0.25">
      <c r="A116" s="8"/>
      <c r="B116" s="8"/>
      <c r="C116" s="8"/>
      <c r="D116" s="8"/>
      <c r="E116" s="8"/>
      <c r="F116" s="5" t="str">
        <f t="shared" si="3"/>
        <v xml:space="preserve">  , , PL.: , CH.: </v>
      </c>
      <c r="G116" s="27"/>
      <c r="H116" s="27"/>
      <c r="I116" s="27"/>
      <c r="J116" s="27"/>
      <c r="K116" s="3"/>
      <c r="L116" s="15"/>
      <c r="M116" s="8"/>
      <c r="N116" s="8"/>
      <c r="O116" s="8"/>
      <c r="P116" s="8"/>
      <c r="Q116" s="3"/>
      <c r="R116" s="3"/>
      <c r="S116" s="3"/>
      <c r="T116" s="8"/>
      <c r="U116" s="17"/>
      <c r="V116" s="17"/>
      <c r="W116" s="3"/>
      <c r="X116" s="3"/>
      <c r="Y116" s="3"/>
      <c r="Z116" s="8"/>
      <c r="AA116" s="8"/>
      <c r="AB116" s="8"/>
      <c r="AC116" s="3"/>
      <c r="AD116" s="17"/>
      <c r="AE116" s="17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8"/>
      <c r="AS116" s="9"/>
      <c r="AT116" s="9"/>
      <c r="AU116" s="3"/>
      <c r="AV116" s="15"/>
      <c r="AW116" s="25"/>
      <c r="AX116" s="25"/>
      <c r="AY116" s="15"/>
      <c r="AZ116" s="15"/>
      <c r="BA116" s="3"/>
      <c r="BB116" s="3"/>
      <c r="BC116" s="3"/>
      <c r="BD116" s="3"/>
      <c r="BE116" s="3"/>
    </row>
    <row r="117" spans="1:57" s="1" customFormat="1" ht="12.75" x14ac:dyDescent="0.25">
      <c r="A117" s="8"/>
      <c r="B117" s="8"/>
      <c r="C117" s="8"/>
      <c r="D117" s="8"/>
      <c r="E117" s="8"/>
      <c r="F117" s="5" t="str">
        <f t="shared" si="3"/>
        <v xml:space="preserve">  , , PL.: , CH.: </v>
      </c>
      <c r="G117" s="27"/>
      <c r="H117" s="27"/>
      <c r="I117" s="27"/>
      <c r="J117" s="27"/>
      <c r="K117" s="3"/>
      <c r="L117" s="15"/>
      <c r="M117" s="8"/>
      <c r="N117" s="8"/>
      <c r="O117" s="8"/>
      <c r="P117" s="8"/>
      <c r="Q117" s="3"/>
      <c r="R117" s="3"/>
      <c r="S117" s="3"/>
      <c r="T117" s="8"/>
      <c r="U117" s="17"/>
      <c r="V117" s="17"/>
      <c r="W117" s="3"/>
      <c r="X117" s="3"/>
      <c r="Y117" s="3"/>
      <c r="Z117" s="8"/>
      <c r="AA117" s="8"/>
      <c r="AB117" s="8"/>
      <c r="AC117" s="3"/>
      <c r="AD117" s="17"/>
      <c r="AE117" s="17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8"/>
      <c r="AS117" s="9"/>
      <c r="AT117" s="9"/>
      <c r="AU117" s="3"/>
      <c r="AV117" s="15"/>
      <c r="AW117" s="25"/>
      <c r="AX117" s="25"/>
      <c r="AY117" s="15"/>
      <c r="AZ117" s="15"/>
      <c r="BA117" s="3"/>
      <c r="BB117" s="3"/>
      <c r="BC117" s="3"/>
      <c r="BD117" s="3"/>
      <c r="BE117" s="3"/>
    </row>
    <row r="118" spans="1:57" s="1" customFormat="1" ht="12.75" x14ac:dyDescent="0.25">
      <c r="A118" s="8"/>
      <c r="B118" s="8"/>
      <c r="C118" s="8"/>
      <c r="D118" s="8"/>
      <c r="E118" s="8"/>
      <c r="F118" s="5" t="str">
        <f t="shared" si="3"/>
        <v xml:space="preserve">  , , PL.: , CH.: </v>
      </c>
      <c r="G118" s="27"/>
      <c r="H118" s="27"/>
      <c r="I118" s="27"/>
      <c r="J118" s="27"/>
      <c r="K118" s="3"/>
      <c r="L118" s="15"/>
      <c r="M118" s="8"/>
      <c r="N118" s="8"/>
      <c r="O118" s="8"/>
      <c r="P118" s="8"/>
      <c r="Q118" s="3"/>
      <c r="R118" s="3"/>
      <c r="S118" s="3"/>
      <c r="T118" s="8"/>
      <c r="U118" s="17"/>
      <c r="V118" s="17"/>
      <c r="W118" s="3"/>
      <c r="X118" s="3"/>
      <c r="Y118" s="3"/>
      <c r="Z118" s="8"/>
      <c r="AA118" s="8"/>
      <c r="AB118" s="8"/>
      <c r="AC118" s="3"/>
      <c r="AD118" s="17"/>
      <c r="AE118" s="17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8"/>
      <c r="AS118" s="9"/>
      <c r="AT118" s="9"/>
      <c r="AU118" s="3"/>
      <c r="AV118" s="15"/>
      <c r="AW118" s="25"/>
      <c r="AX118" s="25"/>
      <c r="AY118" s="15"/>
      <c r="AZ118" s="15"/>
      <c r="BA118" s="3"/>
      <c r="BB118" s="3"/>
      <c r="BC118" s="3"/>
      <c r="BD118" s="3"/>
      <c r="BE118" s="3"/>
    </row>
    <row r="119" spans="1:57" s="1" customFormat="1" ht="12.75" x14ac:dyDescent="0.25">
      <c r="A119" s="8"/>
      <c r="B119" s="8"/>
      <c r="C119" s="8"/>
      <c r="D119" s="8"/>
      <c r="E119" s="8"/>
      <c r="F119" s="5" t="str">
        <f t="shared" si="3"/>
        <v xml:space="preserve">  , , PL.: , CH.: </v>
      </c>
      <c r="G119" s="27"/>
      <c r="H119" s="27"/>
      <c r="I119" s="27"/>
      <c r="J119" s="27"/>
      <c r="K119" s="3"/>
      <c r="L119" s="15"/>
      <c r="M119" s="8"/>
      <c r="N119" s="8"/>
      <c r="O119" s="8"/>
      <c r="P119" s="8"/>
      <c r="Q119" s="3"/>
      <c r="R119" s="3"/>
      <c r="S119" s="3"/>
      <c r="T119" s="8"/>
      <c r="U119" s="17"/>
      <c r="V119" s="17"/>
      <c r="W119" s="3"/>
      <c r="X119" s="3"/>
      <c r="Y119" s="3"/>
      <c r="Z119" s="8"/>
      <c r="AA119" s="8"/>
      <c r="AB119" s="8"/>
      <c r="AC119" s="3"/>
      <c r="AD119" s="17"/>
      <c r="AE119" s="17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8"/>
      <c r="AS119" s="9"/>
      <c r="AT119" s="9"/>
      <c r="AU119" s="3"/>
      <c r="AV119" s="15"/>
      <c r="AW119" s="25"/>
      <c r="AX119" s="25"/>
      <c r="AY119" s="15"/>
      <c r="AZ119" s="15"/>
      <c r="BA119" s="3"/>
      <c r="BB119" s="3"/>
      <c r="BC119" s="3"/>
      <c r="BD119" s="3"/>
      <c r="BE119" s="3"/>
    </row>
    <row r="120" spans="1:57" s="1" customFormat="1" ht="12.75" x14ac:dyDescent="0.25">
      <c r="A120" s="8"/>
      <c r="B120" s="8"/>
      <c r="C120" s="8"/>
      <c r="D120" s="8"/>
      <c r="E120" s="8"/>
      <c r="F120" s="5" t="str">
        <f t="shared" si="3"/>
        <v xml:space="preserve">  , , PL.: , CH.: </v>
      </c>
      <c r="G120" s="27"/>
      <c r="H120" s="27"/>
      <c r="I120" s="27"/>
      <c r="J120" s="27"/>
      <c r="K120" s="3"/>
      <c r="L120" s="15"/>
      <c r="M120" s="8"/>
      <c r="N120" s="8"/>
      <c r="O120" s="8"/>
      <c r="P120" s="8"/>
      <c r="Q120" s="3"/>
      <c r="R120" s="3"/>
      <c r="S120" s="3"/>
      <c r="T120" s="8"/>
      <c r="U120" s="17"/>
      <c r="V120" s="17"/>
      <c r="W120" s="3"/>
      <c r="X120" s="3"/>
      <c r="Y120" s="3"/>
      <c r="Z120" s="8"/>
      <c r="AA120" s="8"/>
      <c r="AB120" s="8"/>
      <c r="AC120" s="3"/>
      <c r="AD120" s="17"/>
      <c r="AE120" s="17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8"/>
      <c r="AS120" s="9"/>
      <c r="AT120" s="9"/>
      <c r="AU120" s="3"/>
      <c r="AV120" s="15"/>
      <c r="AW120" s="25"/>
      <c r="AX120" s="25"/>
      <c r="AY120" s="15"/>
      <c r="AZ120" s="15"/>
      <c r="BA120" s="3"/>
      <c r="BB120" s="3"/>
      <c r="BC120" s="3"/>
      <c r="BD120" s="3"/>
      <c r="BE120" s="3"/>
    </row>
    <row r="121" spans="1:57" s="1" customFormat="1" ht="12.75" x14ac:dyDescent="0.25">
      <c r="A121" s="8"/>
      <c r="B121" s="8"/>
      <c r="C121" s="8"/>
      <c r="D121" s="8"/>
      <c r="E121" s="8"/>
      <c r="F121" s="5" t="str">
        <f t="shared" si="3"/>
        <v xml:space="preserve">  , , PL.: , CH.: </v>
      </c>
      <c r="G121" s="27"/>
      <c r="H121" s="27"/>
      <c r="I121" s="27"/>
      <c r="J121" s="27"/>
      <c r="K121" s="3"/>
      <c r="L121" s="15"/>
      <c r="M121" s="8"/>
      <c r="N121" s="8"/>
      <c r="O121" s="8"/>
      <c r="P121" s="8"/>
      <c r="Q121" s="3"/>
      <c r="R121" s="3"/>
      <c r="S121" s="3"/>
      <c r="T121" s="8"/>
      <c r="U121" s="17"/>
      <c r="V121" s="17"/>
      <c r="W121" s="3"/>
      <c r="X121" s="3"/>
      <c r="Y121" s="3"/>
      <c r="Z121" s="8"/>
      <c r="AA121" s="8"/>
      <c r="AB121" s="8"/>
      <c r="AC121" s="3"/>
      <c r="AD121" s="17"/>
      <c r="AE121" s="17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8"/>
      <c r="AS121" s="9"/>
      <c r="AT121" s="9"/>
      <c r="AU121" s="3"/>
      <c r="AV121" s="15"/>
      <c r="AW121" s="25"/>
      <c r="AX121" s="25"/>
      <c r="AY121" s="15"/>
      <c r="AZ121" s="15"/>
      <c r="BA121" s="3"/>
      <c r="BB121" s="3"/>
      <c r="BC121" s="3"/>
      <c r="BD121" s="3"/>
      <c r="BE121" s="3"/>
    </row>
    <row r="122" spans="1:57" s="1" customFormat="1" ht="12.75" x14ac:dyDescent="0.25">
      <c r="A122" s="8"/>
      <c r="B122" s="8"/>
      <c r="C122" s="8"/>
      <c r="D122" s="8"/>
      <c r="E122" s="8"/>
      <c r="F122" s="5" t="str">
        <f t="shared" si="3"/>
        <v xml:space="preserve">  , , PL.: , CH.: </v>
      </c>
      <c r="G122" s="27"/>
      <c r="H122" s="27"/>
      <c r="I122" s="27"/>
      <c r="J122" s="27"/>
      <c r="K122" s="3"/>
      <c r="L122" s="15"/>
      <c r="M122" s="8"/>
      <c r="N122" s="8"/>
      <c r="O122" s="8"/>
      <c r="P122" s="8"/>
      <c r="Q122" s="3"/>
      <c r="R122" s="3"/>
      <c r="S122" s="3"/>
      <c r="T122" s="8"/>
      <c r="U122" s="17"/>
      <c r="V122" s="17"/>
      <c r="W122" s="3"/>
      <c r="X122" s="3"/>
      <c r="Y122" s="3"/>
      <c r="Z122" s="8"/>
      <c r="AA122" s="8"/>
      <c r="AB122" s="8"/>
      <c r="AC122" s="3"/>
      <c r="AD122" s="17"/>
      <c r="AE122" s="17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8"/>
      <c r="AS122" s="9"/>
      <c r="AT122" s="9"/>
      <c r="AU122" s="3"/>
      <c r="AV122" s="15"/>
      <c r="AW122" s="25"/>
      <c r="AX122" s="25"/>
      <c r="AY122" s="15"/>
      <c r="AZ122" s="15"/>
      <c r="BA122" s="3"/>
      <c r="BB122" s="3"/>
      <c r="BC122" s="3"/>
      <c r="BD122" s="3"/>
      <c r="BE122" s="3"/>
    </row>
    <row r="123" spans="1:57" s="1" customFormat="1" ht="12.75" x14ac:dyDescent="0.25">
      <c r="A123" s="8"/>
      <c r="B123" s="8"/>
      <c r="C123" s="8"/>
      <c r="D123" s="8"/>
      <c r="E123" s="8"/>
      <c r="F123" s="5" t="str">
        <f t="shared" si="3"/>
        <v xml:space="preserve">  , , PL.: , CH.: </v>
      </c>
      <c r="G123" s="27"/>
      <c r="H123" s="27"/>
      <c r="I123" s="27"/>
      <c r="J123" s="27"/>
      <c r="K123" s="3"/>
      <c r="L123" s="15"/>
      <c r="M123" s="8"/>
      <c r="N123" s="8"/>
      <c r="O123" s="8"/>
      <c r="P123" s="8"/>
      <c r="Q123" s="3"/>
      <c r="R123" s="3"/>
      <c r="S123" s="3"/>
      <c r="T123" s="8"/>
      <c r="U123" s="17"/>
      <c r="V123" s="17"/>
      <c r="W123" s="3"/>
      <c r="X123" s="3"/>
      <c r="Y123" s="3"/>
      <c r="Z123" s="8"/>
      <c r="AA123" s="8"/>
      <c r="AB123" s="8"/>
      <c r="AC123" s="3"/>
      <c r="AD123" s="17"/>
      <c r="AE123" s="17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8"/>
      <c r="AS123" s="9"/>
      <c r="AT123" s="9"/>
      <c r="AU123" s="3"/>
      <c r="AV123" s="15"/>
      <c r="AW123" s="25"/>
      <c r="AX123" s="25"/>
      <c r="AY123" s="15"/>
      <c r="AZ123" s="15"/>
      <c r="BA123" s="3"/>
      <c r="BB123" s="3"/>
      <c r="BC123" s="3"/>
      <c r="BD123" s="3"/>
      <c r="BE123" s="3"/>
    </row>
    <row r="124" spans="1:57" s="1" customFormat="1" ht="12.75" x14ac:dyDescent="0.25">
      <c r="A124" s="8"/>
      <c r="B124" s="8"/>
      <c r="C124" s="8"/>
      <c r="D124" s="8"/>
      <c r="E124" s="8"/>
      <c r="F124" s="5" t="str">
        <f t="shared" si="3"/>
        <v xml:space="preserve">  , , PL.: , CH.: </v>
      </c>
      <c r="G124" s="27"/>
      <c r="H124" s="27"/>
      <c r="I124" s="27"/>
      <c r="J124" s="27"/>
      <c r="K124" s="3"/>
      <c r="L124" s="15"/>
      <c r="M124" s="8"/>
      <c r="N124" s="8"/>
      <c r="O124" s="8"/>
      <c r="P124" s="8"/>
      <c r="Q124" s="3"/>
      <c r="R124" s="3"/>
      <c r="S124" s="3"/>
      <c r="T124" s="8"/>
      <c r="U124" s="17"/>
      <c r="V124" s="17"/>
      <c r="W124" s="3"/>
      <c r="X124" s="3"/>
      <c r="Y124" s="3"/>
      <c r="Z124" s="8"/>
      <c r="AA124" s="8"/>
      <c r="AB124" s="8"/>
      <c r="AC124" s="3"/>
      <c r="AD124" s="17"/>
      <c r="AE124" s="17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8"/>
      <c r="AS124" s="9"/>
      <c r="AT124" s="9"/>
      <c r="AU124" s="3"/>
      <c r="AV124" s="15"/>
      <c r="AW124" s="25"/>
      <c r="AX124" s="25"/>
      <c r="AY124" s="15"/>
      <c r="AZ124" s="15"/>
      <c r="BA124" s="3"/>
      <c r="BB124" s="3"/>
      <c r="BC124" s="3"/>
      <c r="BD124" s="3"/>
      <c r="BE124" s="3"/>
    </row>
    <row r="125" spans="1:57" s="1" customFormat="1" ht="12.75" x14ac:dyDescent="0.25">
      <c r="A125" s="8"/>
      <c r="B125" s="8"/>
      <c r="C125" s="8"/>
      <c r="D125" s="8"/>
      <c r="E125" s="8"/>
      <c r="F125" s="5" t="str">
        <f t="shared" si="3"/>
        <v xml:space="preserve">  , , PL.: , CH.: </v>
      </c>
      <c r="G125" s="27"/>
      <c r="H125" s="27"/>
      <c r="I125" s="27"/>
      <c r="J125" s="27"/>
      <c r="K125" s="3"/>
      <c r="L125" s="15"/>
      <c r="M125" s="8"/>
      <c r="N125" s="8"/>
      <c r="O125" s="8"/>
      <c r="P125" s="8"/>
      <c r="Q125" s="3"/>
      <c r="R125" s="3"/>
      <c r="S125" s="3"/>
      <c r="T125" s="8"/>
      <c r="U125" s="17"/>
      <c r="V125" s="17"/>
      <c r="W125" s="3"/>
      <c r="X125" s="3"/>
      <c r="Y125" s="3"/>
      <c r="Z125" s="8"/>
      <c r="AA125" s="8"/>
      <c r="AB125" s="8"/>
      <c r="AC125" s="3"/>
      <c r="AD125" s="17"/>
      <c r="AE125" s="17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8"/>
      <c r="AS125" s="9"/>
      <c r="AT125" s="9"/>
      <c r="AU125" s="3"/>
      <c r="AV125" s="15"/>
      <c r="AW125" s="25"/>
      <c r="AX125" s="25"/>
      <c r="AY125" s="15"/>
      <c r="AZ125" s="15"/>
      <c r="BA125" s="3"/>
      <c r="BB125" s="3"/>
      <c r="BC125" s="3"/>
      <c r="BD125" s="3"/>
      <c r="BE125" s="3"/>
    </row>
    <row r="126" spans="1:57" s="1" customFormat="1" ht="12.75" x14ac:dyDescent="0.25">
      <c r="A126" s="8"/>
      <c r="B126" s="8"/>
      <c r="C126" s="8"/>
      <c r="D126" s="8"/>
      <c r="E126" s="8"/>
      <c r="F126" s="5" t="str">
        <f t="shared" si="3"/>
        <v xml:space="preserve">  , , PL.: , CH.: </v>
      </c>
      <c r="G126" s="27"/>
      <c r="H126" s="27"/>
      <c r="I126" s="27"/>
      <c r="J126" s="27"/>
      <c r="K126" s="3"/>
      <c r="L126" s="15"/>
      <c r="M126" s="8"/>
      <c r="N126" s="8"/>
      <c r="O126" s="8"/>
      <c r="P126" s="8"/>
      <c r="Q126" s="3"/>
      <c r="R126" s="3"/>
      <c r="S126" s="3"/>
      <c r="T126" s="8"/>
      <c r="U126" s="17"/>
      <c r="V126" s="17"/>
      <c r="W126" s="3"/>
      <c r="X126" s="3"/>
      <c r="Y126" s="3"/>
      <c r="Z126" s="8"/>
      <c r="AA126" s="8"/>
      <c r="AB126" s="8"/>
      <c r="AC126" s="3"/>
      <c r="AD126" s="17"/>
      <c r="AE126" s="17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8"/>
      <c r="AS126" s="9"/>
      <c r="AT126" s="9"/>
      <c r="AU126" s="3"/>
      <c r="AV126" s="15"/>
      <c r="AW126" s="25"/>
      <c r="AX126" s="25"/>
      <c r="AY126" s="15"/>
      <c r="AZ126" s="15"/>
      <c r="BA126" s="3"/>
      <c r="BB126" s="3"/>
      <c r="BC126" s="3"/>
      <c r="BD126" s="3"/>
      <c r="BE126" s="3"/>
    </row>
    <row r="127" spans="1:57" s="1" customFormat="1" ht="12.75" x14ac:dyDescent="0.25">
      <c r="A127" s="8"/>
      <c r="B127" s="8"/>
      <c r="C127" s="8"/>
      <c r="D127" s="8"/>
      <c r="E127" s="8"/>
      <c r="F127" s="5" t="str">
        <f t="shared" si="3"/>
        <v xml:space="preserve">  , , PL.: , CH.: </v>
      </c>
      <c r="G127" s="27"/>
      <c r="H127" s="27"/>
      <c r="I127" s="27"/>
      <c r="J127" s="27"/>
      <c r="K127" s="3"/>
      <c r="L127" s="15"/>
      <c r="M127" s="8"/>
      <c r="N127" s="8"/>
      <c r="O127" s="8"/>
      <c r="P127" s="8"/>
      <c r="Q127" s="3"/>
      <c r="R127" s="3"/>
      <c r="S127" s="3"/>
      <c r="T127" s="8"/>
      <c r="U127" s="17"/>
      <c r="V127" s="17"/>
      <c r="W127" s="3"/>
      <c r="X127" s="3"/>
      <c r="Y127" s="3"/>
      <c r="Z127" s="8"/>
      <c r="AA127" s="8"/>
      <c r="AB127" s="8"/>
      <c r="AC127" s="3"/>
      <c r="AD127" s="17"/>
      <c r="AE127" s="17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8"/>
      <c r="AS127" s="9"/>
      <c r="AT127" s="9"/>
      <c r="AU127" s="3"/>
      <c r="AV127" s="15"/>
      <c r="AW127" s="25"/>
      <c r="AX127" s="25"/>
      <c r="AY127" s="15"/>
      <c r="AZ127" s="15"/>
      <c r="BA127" s="3"/>
      <c r="BB127" s="3"/>
      <c r="BC127" s="3"/>
      <c r="BD127" s="3"/>
      <c r="BE127" s="3"/>
    </row>
    <row r="128" spans="1:57" s="1" customFormat="1" ht="12.75" x14ac:dyDescent="0.25">
      <c r="A128" s="8"/>
      <c r="B128" s="8"/>
      <c r="C128" s="8"/>
      <c r="D128" s="8"/>
      <c r="E128" s="8"/>
      <c r="F128" s="5" t="str">
        <f t="shared" si="3"/>
        <v xml:space="preserve">  , , PL.: , CH.: </v>
      </c>
      <c r="G128" s="27"/>
      <c r="H128" s="27"/>
      <c r="I128" s="27"/>
      <c r="J128" s="27"/>
      <c r="K128" s="3"/>
      <c r="L128" s="15"/>
      <c r="M128" s="8"/>
      <c r="N128" s="8"/>
      <c r="O128" s="8"/>
      <c r="P128" s="8"/>
      <c r="Q128" s="3"/>
      <c r="R128" s="3"/>
      <c r="S128" s="3"/>
      <c r="T128" s="8"/>
      <c r="U128" s="17"/>
      <c r="V128" s="17"/>
      <c r="W128" s="3"/>
      <c r="X128" s="3"/>
      <c r="Y128" s="3"/>
      <c r="Z128" s="8"/>
      <c r="AA128" s="8"/>
      <c r="AB128" s="8"/>
      <c r="AC128" s="3"/>
      <c r="AD128" s="17"/>
      <c r="AE128" s="17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8"/>
      <c r="AS128" s="9"/>
      <c r="AT128" s="9"/>
      <c r="AU128" s="3"/>
      <c r="AV128" s="15"/>
      <c r="AW128" s="25"/>
      <c r="AX128" s="25"/>
      <c r="AY128" s="15"/>
      <c r="AZ128" s="15"/>
      <c r="BA128" s="3"/>
      <c r="BB128" s="3"/>
      <c r="BC128" s="3"/>
      <c r="BD128" s="3"/>
      <c r="BE128" s="3"/>
    </row>
    <row r="129" spans="1:57" s="1" customFormat="1" ht="12.75" x14ac:dyDescent="0.25">
      <c r="A129" s="8"/>
      <c r="B129" s="8"/>
      <c r="C129" s="8"/>
      <c r="D129" s="8"/>
      <c r="E129" s="8"/>
      <c r="F129" s="5" t="str">
        <f t="shared" si="3"/>
        <v xml:space="preserve">  , , PL.: , CH.: </v>
      </c>
      <c r="G129" s="27"/>
      <c r="H129" s="27"/>
      <c r="I129" s="27"/>
      <c r="J129" s="27"/>
      <c r="K129" s="3"/>
      <c r="L129" s="15"/>
      <c r="M129" s="8"/>
      <c r="N129" s="8"/>
      <c r="O129" s="8"/>
      <c r="P129" s="8"/>
      <c r="Q129" s="3"/>
      <c r="R129" s="3"/>
      <c r="S129" s="3"/>
      <c r="T129" s="8"/>
      <c r="U129" s="17"/>
      <c r="V129" s="17"/>
      <c r="W129" s="3"/>
      <c r="X129" s="3"/>
      <c r="Y129" s="3"/>
      <c r="Z129" s="8"/>
      <c r="AA129" s="8"/>
      <c r="AB129" s="8"/>
      <c r="AC129" s="3"/>
      <c r="AD129" s="17"/>
      <c r="AE129" s="17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8"/>
      <c r="AS129" s="9"/>
      <c r="AT129" s="9"/>
      <c r="AU129" s="3"/>
      <c r="AV129" s="15"/>
      <c r="AW129" s="25"/>
      <c r="AX129" s="25"/>
      <c r="AY129" s="15"/>
      <c r="AZ129" s="15"/>
      <c r="BA129" s="3"/>
      <c r="BB129" s="3"/>
      <c r="BC129" s="3"/>
      <c r="BD129" s="3"/>
      <c r="BE129" s="3"/>
    </row>
    <row r="130" spans="1:57" s="1" customFormat="1" ht="12.75" x14ac:dyDescent="0.25">
      <c r="A130" s="8"/>
      <c r="B130" s="8"/>
      <c r="C130" s="8"/>
      <c r="D130" s="8"/>
      <c r="E130" s="8"/>
      <c r="F130" s="5" t="str">
        <f t="shared" si="3"/>
        <v xml:space="preserve">  , , PL.: , CH.: </v>
      </c>
      <c r="G130" s="27"/>
      <c r="H130" s="27"/>
      <c r="I130" s="27"/>
      <c r="J130" s="27"/>
      <c r="K130" s="3"/>
      <c r="L130" s="15"/>
      <c r="M130" s="8"/>
      <c r="N130" s="8"/>
      <c r="O130" s="8"/>
      <c r="P130" s="8"/>
      <c r="Q130" s="3"/>
      <c r="R130" s="3"/>
      <c r="S130" s="3"/>
      <c r="T130" s="8"/>
      <c r="U130" s="17"/>
      <c r="V130" s="17"/>
      <c r="W130" s="3"/>
      <c r="X130" s="3"/>
      <c r="Y130" s="3"/>
      <c r="Z130" s="8"/>
      <c r="AA130" s="8"/>
      <c r="AB130" s="8"/>
      <c r="AC130" s="3"/>
      <c r="AD130" s="17"/>
      <c r="AE130" s="17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8"/>
      <c r="AS130" s="9"/>
      <c r="AT130" s="9"/>
      <c r="AU130" s="3"/>
      <c r="AV130" s="15"/>
      <c r="AW130" s="25"/>
      <c r="AX130" s="25"/>
      <c r="AY130" s="15"/>
      <c r="AZ130" s="15"/>
      <c r="BA130" s="3"/>
      <c r="BB130" s="3"/>
      <c r="BC130" s="3"/>
      <c r="BD130" s="3"/>
      <c r="BE130" s="3"/>
    </row>
  </sheetData>
  <sheetProtection algorithmName="SHA-512" hashValue="lYnROx3Fyn3UA+HMYLDGEiZzJ2aXtrY7DCEwupbZZ+8DjBRoTLv9Ji02/ujRWUw3p4JmtBvWip32MBMF6PhXvQ==" saltValue="Fmsus/1ddrCu+/c4G38xww==" spinCount="100000" sheet="1" formatCells="0" formatColumns="0" formatRows="0" selectLockedCells="1" sort="0" autoFilter="0" pivotTables="0"/>
  <autoFilter ref="A2:BE2" xr:uid="{00000000-0009-0000-0000-000006000000}"/>
  <customSheetViews>
    <customSheetView guid="{E9DEEEE9-743B-404E-83B5-52FD3275E9D1}" showGridLines="0" showAutoFilter="1" hiddenColumns="1" topLeftCell="AB1">
      <pane ySplit="2" topLeftCell="A3" activePane="bottomLeft" state="frozen"/>
      <selection pane="bottomLeft" activeCell="AI3" sqref="AI3"/>
      <pageMargins left="0.511811024" right="0.511811024" top="0.78740157499999996" bottom="0.78740157499999996" header="0.31496062000000002" footer="0.31496062000000002"/>
      <autoFilter ref="A2:AM2" xr:uid="{7360A08A-2EA9-46ED-BA5B-4B4B96D1F0AB}"/>
    </customSheetView>
    <customSheetView guid="{82845228-4D73-4B84-B398-1E5BE563E043}" showGridLines="0">
      <pane xSplit="7" ySplit="2" topLeftCell="H3" activePane="bottomRight" state="frozen"/>
      <selection pane="bottomRight" activeCell="A3" sqref="A3"/>
    </customSheetView>
  </customSheetViews>
  <conditionalFormatting sqref="A1:A2 A5:A1048576">
    <cfRule type="duplicateValues" dxfId="372" priority="25"/>
  </conditionalFormatting>
  <conditionalFormatting sqref="A3:A4">
    <cfRule type="duplicateValues" dxfId="371" priority="19"/>
  </conditionalFormatting>
  <conditionalFormatting sqref="E2">
    <cfRule type="duplicateValues" dxfId="370" priority="20"/>
    <cfRule type="duplicateValues" dxfId="369" priority="21"/>
    <cfRule type="duplicateValues" dxfId="368" priority="22"/>
  </conditionalFormatting>
  <conditionalFormatting sqref="E3:E130">
    <cfRule type="duplicateValues" dxfId="367" priority="26"/>
    <cfRule type="duplicateValues" dxfId="366" priority="27"/>
  </conditionalFormatting>
  <conditionalFormatting sqref="E3:E1048576">
    <cfRule type="duplicateValues" dxfId="365" priority="24"/>
  </conditionalFormatting>
  <conditionalFormatting sqref="F3:F300">
    <cfRule type="expression" dxfId="364" priority="7">
      <formula>LEN(F5)&gt;225</formula>
    </cfRule>
  </conditionalFormatting>
  <conditionalFormatting sqref="K2:L2">
    <cfRule type="duplicateValues" dxfId="363" priority="11"/>
    <cfRule type="duplicateValues" dxfId="362" priority="12"/>
    <cfRule type="duplicateValues" dxfId="361" priority="13"/>
  </conditionalFormatting>
  <conditionalFormatting sqref="T1:T2 T131:T1048576">
    <cfRule type="duplicateValues" dxfId="360" priority="23"/>
  </conditionalFormatting>
  <conditionalFormatting sqref="U3:U4">
    <cfRule type="duplicateValues" dxfId="359" priority="18"/>
  </conditionalFormatting>
  <conditionalFormatting sqref="V3:V4">
    <cfRule type="duplicateValues" dxfId="358" priority="17"/>
  </conditionalFormatting>
  <conditionalFormatting sqref="AW2:AX2">
    <cfRule type="duplicateValues" dxfId="357" priority="1"/>
    <cfRule type="duplicateValues" dxfId="356" priority="2"/>
    <cfRule type="duplicateValues" dxfId="355" priority="3"/>
  </conditionalFormatting>
  <conditionalFormatting sqref="AY2:AZ2">
    <cfRule type="duplicateValues" dxfId="354" priority="431"/>
    <cfRule type="duplicateValues" dxfId="353" priority="432"/>
    <cfRule type="duplicateValues" dxfId="352" priority="433"/>
  </conditionalFormatting>
  <dataValidations count="3">
    <dataValidation type="custom" operator="equal" allowBlank="1" showInputMessage="1" showErrorMessage="1" errorTitle="Formato de Placa Incorreto" error="Utilizar o padrão ABC1234 OU ABC1234 (SP)_x000a_Caso não seja emplacado, insira: SEM EMPLACAMENTO_x000a_" sqref="T3:T130" xr:uid="{00000000-0002-0000-0600-000000000000}">
      <formula1>OR(LEN(T3)=7,(LEN(T3)=12),T3="SEM EMPLACAMENTO")</formula1>
    </dataValidation>
    <dataValidation type="custom" showInputMessage="1" showErrorMessage="1" errorTitle="Concatenação incorreta" error="A concatenação na descrição curta só pode ser realizada por células da mesma linha" sqref="F3:F130" xr:uid="{00000000-0002-0000-0600-000001000000}">
      <formula1>AC3&amp;" "&amp;Q3&amp;" "&amp;R3&amp;", "&amp;S3&amp;", PL.: "&amp;T3&amp;", CH.: "&amp;TRIM(U3) &amp;IF(E3="",""," (Ref.: "&amp;E3&amp;")")</formula1>
    </dataValidation>
    <dataValidation type="list" allowBlank="1" showInputMessage="1" showErrorMessage="1" sqref="AX3:AX130" xr:uid="{08DF1B13-2AE4-463B-B64F-DDC923970BA8}">
      <formula1>"Sim,"</formula1>
    </dataValidation>
  </dataValidations>
  <pageMargins left="0.511811024" right="0.511811024" top="0.78740157499999996" bottom="0.78740157499999996" header="0.31496062000000002" footer="0.31496062000000002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0">
        <x14:dataValidation type="list" allowBlank="1" showInputMessage="1" showErrorMessage="1" xr:uid="{00000000-0002-0000-0600-000002000000}">
          <x14:formula1>
            <xm:f>Listas!$B$11:$B$13</xm:f>
          </x14:formula1>
          <xm:sqref>AH3:AI130</xm:sqref>
        </x14:dataValidation>
        <x14:dataValidation type="list" allowBlank="1" showInputMessage="1" showErrorMessage="1" xr:uid="{00000000-0002-0000-0600-000003000000}">
          <x14:formula1>
            <xm:f>Listas!$L$10:$L$11</xm:f>
          </x14:formula1>
          <xm:sqref>AN3:AN130</xm:sqref>
        </x14:dataValidation>
        <x14:dataValidation type="list" allowBlank="1" showInputMessage="1" showErrorMessage="1" xr:uid="{00000000-0002-0000-0600-000004000000}">
          <x14:formula1>
            <xm:f>Listas!$C$11:$C$16</xm:f>
          </x14:formula1>
          <xm:sqref>AJ3:AJ130</xm:sqref>
        </x14:dataValidation>
        <x14:dataValidation type="list" allowBlank="1" showInputMessage="1" showErrorMessage="1" xr:uid="{00000000-0002-0000-0600-000005000000}">
          <x14:formula1>
            <xm:f>Listas!$P$19:$P$21</xm:f>
          </x14:formula1>
          <xm:sqref>X3:X130</xm:sqref>
        </x14:dataValidation>
        <x14:dataValidation type="list" allowBlank="1" showInputMessage="1" showErrorMessage="1" xr:uid="{00000000-0002-0000-0600-000006000000}">
          <x14:formula1>
            <xm:f>Listas!$R$20:$R$25</xm:f>
          </x14:formula1>
          <xm:sqref>AG3:AG130</xm:sqref>
        </x14:dataValidation>
        <x14:dataValidation type="list" allowBlank="1" showInputMessage="1" showErrorMessage="1" xr:uid="{00000000-0002-0000-0600-000007000000}">
          <x14:formula1>
            <xm:f>Listas!$J$11:$J$14</xm:f>
          </x14:formula1>
          <xm:sqref>AK3:AK130</xm:sqref>
        </x14:dataValidation>
        <x14:dataValidation type="list" allowBlank="1" showInputMessage="1" showErrorMessage="1" xr:uid="{00000000-0002-0000-0600-000008000000}">
          <x14:formula1>
            <xm:f>Listas!$T$2:$T$4</xm:f>
          </x14:formula1>
          <xm:sqref>AM3:AM130</xm:sqref>
        </x14:dataValidation>
        <x14:dataValidation type="list" allowBlank="1" showInputMessage="1" showErrorMessage="1" xr:uid="{00000000-0002-0000-0600-000009000000}">
          <x14:formula1>
            <xm:f>Listas!$P$2:$P$7</xm:f>
          </x14:formula1>
          <xm:sqref>AF3:AF130</xm:sqref>
        </x14:dataValidation>
        <x14:dataValidation type="list" allowBlank="1" showInputMessage="1" showErrorMessage="1" xr:uid="{00000000-0002-0000-0600-00000A000000}">
          <x14:formula1>
            <xm:f>Listas!$Q$39:$Q$41</xm:f>
          </x14:formula1>
          <xm:sqref>AS3:AS130</xm:sqref>
        </x14:dataValidation>
        <x14:dataValidation type="list" allowBlank="1" showInputMessage="1" showErrorMessage="1" xr:uid="{00000000-0002-0000-0600-00000B000000}">
          <x14:formula1>
            <xm:f>Listas!$R$31</xm:f>
          </x14:formula1>
          <xm:sqref>AW3:AW130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Planilha10"/>
  <dimension ref="A1:AW150"/>
  <sheetViews>
    <sheetView showGridLines="0" workbookViewId="0">
      <pane xSplit="10" ySplit="2" topLeftCell="K3" activePane="bottomRight" state="frozen"/>
      <selection activeCell="Q21" sqref="Q21"/>
      <selection pane="topRight" activeCell="Q21" sqref="Q21"/>
      <selection pane="bottomLeft" activeCell="Q21" sqref="Q21"/>
      <selection pane="bottomRight" activeCell="Q21" sqref="Q21"/>
    </sheetView>
  </sheetViews>
  <sheetFormatPr defaultColWidth="9.28515625" defaultRowHeight="15" x14ac:dyDescent="0.25"/>
  <cols>
    <col min="1" max="1" width="9.7109375" hidden="1" customWidth="1"/>
    <col min="2" max="2" width="11.7109375" hidden="1" customWidth="1"/>
    <col min="3" max="4" width="12.7109375" hidden="1" customWidth="1"/>
    <col min="5" max="5" width="13.7109375" customWidth="1"/>
    <col min="6" max="6" width="30.7109375" hidden="1" customWidth="1"/>
    <col min="7" max="7" width="12.7109375" style="85" hidden="1" customWidth="1"/>
    <col min="8" max="8" width="15.28515625" style="141" customWidth="1"/>
    <col min="9" max="9" width="13.42578125" style="85" hidden="1" customWidth="1"/>
    <col min="10" max="10" width="13.5703125" style="85" hidden="1" customWidth="1"/>
    <col min="11" max="11" width="36.7109375" customWidth="1"/>
    <col min="12" max="12" width="14.7109375" hidden="1" customWidth="1"/>
    <col min="13" max="14" width="15.7109375" hidden="1" customWidth="1"/>
    <col min="15" max="15" width="21.7109375" customWidth="1"/>
    <col min="16" max="16" width="13.42578125" customWidth="1"/>
    <col min="17" max="17" width="16.28515625" customWidth="1"/>
    <col min="18" max="18" width="29.7109375" customWidth="1"/>
    <col min="19" max="19" width="23.7109375" customWidth="1"/>
    <col min="20" max="22" width="23.7109375" hidden="1" customWidth="1"/>
    <col min="23" max="23" width="18.7109375" hidden="1" customWidth="1"/>
    <col min="24" max="24" width="13.7109375" customWidth="1"/>
    <col min="25" max="25" width="5.7109375" customWidth="1"/>
    <col min="26" max="26" width="11.7109375" hidden="1" customWidth="1"/>
    <col min="27" max="27" width="28.5703125" style="66" customWidth="1"/>
    <col min="28" max="31" width="18" customWidth="1"/>
    <col min="32" max="32" width="18.7109375" customWidth="1"/>
    <col min="33" max="33" width="13" customWidth="1"/>
    <col min="34" max="34" width="55.7109375" customWidth="1"/>
    <col min="35" max="35" width="36.7109375" hidden="1" customWidth="1"/>
    <col min="36" max="36" width="14.7109375" customWidth="1"/>
    <col min="37" max="37" width="15" hidden="1" customWidth="1"/>
    <col min="38" max="38" width="20.42578125" hidden="1" customWidth="1"/>
    <col min="39" max="39" width="8.7109375" customWidth="1"/>
    <col min="40" max="42" width="13.5703125" hidden="1" customWidth="1"/>
    <col min="43" max="44" width="25.7109375" style="85" hidden="1" customWidth="1"/>
    <col min="45" max="49" width="13.7109375" hidden="1" customWidth="1"/>
  </cols>
  <sheetData>
    <row r="1" spans="1:49" s="1" customFormat="1" ht="15" customHeight="1" x14ac:dyDescent="0.25">
      <c r="A1" s="18"/>
      <c r="B1" s="18"/>
      <c r="C1" s="18"/>
      <c r="D1" s="18"/>
      <c r="E1" s="20" t="s">
        <v>150</v>
      </c>
      <c r="F1" s="19"/>
      <c r="G1" s="83"/>
      <c r="H1" s="83"/>
      <c r="I1" s="83"/>
      <c r="J1" s="83"/>
      <c r="K1" s="20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9"/>
      <c r="AL1" s="19"/>
      <c r="AM1" s="18"/>
      <c r="AN1" s="18"/>
      <c r="AO1" s="18"/>
      <c r="AP1" s="18"/>
      <c r="AQ1" s="83"/>
      <c r="AR1" s="83"/>
      <c r="AS1" s="20"/>
      <c r="AT1" s="20"/>
      <c r="AU1" s="20"/>
      <c r="AV1" s="20"/>
      <c r="AW1" s="21"/>
    </row>
    <row r="2" spans="1:49" s="1" customFormat="1" ht="38.25" customHeight="1" x14ac:dyDescent="0.25">
      <c r="A2" s="2" t="s">
        <v>3</v>
      </c>
      <c r="B2" s="2" t="s">
        <v>45</v>
      </c>
      <c r="C2" s="2" t="s">
        <v>338</v>
      </c>
      <c r="D2" s="2" t="s">
        <v>339</v>
      </c>
      <c r="E2" s="13" t="s">
        <v>162</v>
      </c>
      <c r="F2" s="79" t="s">
        <v>5</v>
      </c>
      <c r="G2" s="84" t="s">
        <v>111</v>
      </c>
      <c r="H2" s="84" t="s">
        <v>357</v>
      </c>
      <c r="I2" s="84" t="s">
        <v>113</v>
      </c>
      <c r="J2" s="84" t="s">
        <v>4</v>
      </c>
      <c r="K2" s="81" t="s">
        <v>124</v>
      </c>
      <c r="L2" s="81" t="s">
        <v>167</v>
      </c>
      <c r="M2" s="81" t="s">
        <v>231</v>
      </c>
      <c r="N2" s="81" t="s">
        <v>251</v>
      </c>
      <c r="O2" s="81" t="s">
        <v>94</v>
      </c>
      <c r="P2" s="81" t="s">
        <v>92</v>
      </c>
      <c r="Q2" s="81" t="s">
        <v>6</v>
      </c>
      <c r="R2" s="81" t="s">
        <v>243</v>
      </c>
      <c r="S2" s="81" t="s">
        <v>93</v>
      </c>
      <c r="T2" s="81" t="s">
        <v>11</v>
      </c>
      <c r="U2" s="82" t="s">
        <v>7</v>
      </c>
      <c r="V2" s="82" t="s">
        <v>1</v>
      </c>
      <c r="W2" s="13" t="s">
        <v>316</v>
      </c>
      <c r="X2" s="13" t="s">
        <v>120</v>
      </c>
      <c r="Y2" s="13" t="s">
        <v>114</v>
      </c>
      <c r="Z2" s="13" t="s">
        <v>0</v>
      </c>
      <c r="AA2" s="13" t="s">
        <v>160</v>
      </c>
      <c r="AB2" s="13" t="s">
        <v>48</v>
      </c>
      <c r="AC2" s="13" t="s">
        <v>104</v>
      </c>
      <c r="AD2" s="13" t="s">
        <v>121</v>
      </c>
      <c r="AE2" s="13" t="s">
        <v>60</v>
      </c>
      <c r="AF2" s="13" t="s">
        <v>58</v>
      </c>
      <c r="AG2" s="13" t="s">
        <v>59</v>
      </c>
      <c r="AH2" s="13" t="s">
        <v>35</v>
      </c>
      <c r="AI2" s="2" t="s">
        <v>314</v>
      </c>
      <c r="AJ2" s="13" t="s">
        <v>2</v>
      </c>
      <c r="AK2" s="79" t="s">
        <v>226</v>
      </c>
      <c r="AL2" s="72" t="s">
        <v>247</v>
      </c>
      <c r="AM2" s="13" t="s">
        <v>47</v>
      </c>
      <c r="AN2" s="2" t="s">
        <v>118</v>
      </c>
      <c r="AO2" s="101" t="s">
        <v>286</v>
      </c>
      <c r="AP2" s="101" t="s">
        <v>302</v>
      </c>
      <c r="AQ2" s="101" t="s">
        <v>310</v>
      </c>
      <c r="AR2" s="101" t="s">
        <v>311</v>
      </c>
      <c r="AS2" s="2" t="s">
        <v>270</v>
      </c>
      <c r="AT2" s="2" t="s">
        <v>271</v>
      </c>
      <c r="AU2" s="2" t="s">
        <v>272</v>
      </c>
      <c r="AV2" s="2" t="s">
        <v>273</v>
      </c>
      <c r="AW2" s="2" t="s">
        <v>274</v>
      </c>
    </row>
    <row r="3" spans="1:49" s="11" customFormat="1" ht="12.75" x14ac:dyDescent="0.25">
      <c r="A3" s="8"/>
      <c r="B3" s="8"/>
      <c r="C3" s="8"/>
      <c r="D3" s="8"/>
      <c r="E3" s="8"/>
      <c r="F3" s="9" t="str">
        <f t="shared" ref="F3:F34" si="0">AA3&amp;" "&amp;O3&amp;" "&amp; P3&amp;", "&amp;Q3&amp;", PL.: "&amp;R3&amp;", CH.: "&amp;TRIM(S3)
&amp;IF(E3="",""," (Ref.: "&amp;E3&amp;")")</f>
        <v xml:space="preserve">  , , PL.: , CH.: </v>
      </c>
      <c r="G3" s="25"/>
      <c r="H3" s="25"/>
      <c r="I3" s="25"/>
      <c r="J3" s="25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9"/>
      <c r="AL3" s="9"/>
      <c r="AM3" s="8"/>
      <c r="AN3" s="10"/>
      <c r="AO3" s="25"/>
      <c r="AP3" s="25"/>
      <c r="AQ3" s="24"/>
      <c r="AR3" s="24"/>
      <c r="AS3" s="25"/>
      <c r="AT3" s="25"/>
      <c r="AU3" s="25"/>
      <c r="AV3" s="25"/>
      <c r="AW3" s="25"/>
    </row>
    <row r="4" spans="1:49" s="11" customFormat="1" ht="12.75" x14ac:dyDescent="0.25">
      <c r="A4" s="8"/>
      <c r="B4" s="8"/>
      <c r="C4" s="8"/>
      <c r="D4" s="8"/>
      <c r="E4" s="8"/>
      <c r="F4" s="9" t="str">
        <f t="shared" si="0"/>
        <v xml:space="preserve">  , , PL.: , CH.: </v>
      </c>
      <c r="G4" s="25"/>
      <c r="H4" s="25"/>
      <c r="I4" s="25"/>
      <c r="J4" s="25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9"/>
      <c r="AL4" s="9"/>
      <c r="AM4" s="8"/>
      <c r="AN4" s="10"/>
      <c r="AO4" s="25"/>
      <c r="AP4" s="25"/>
      <c r="AQ4" s="25"/>
      <c r="AR4" s="25"/>
      <c r="AS4" s="10"/>
      <c r="AT4" s="10"/>
      <c r="AU4" s="10"/>
      <c r="AV4" s="10"/>
      <c r="AW4" s="10"/>
    </row>
    <row r="5" spans="1:49" s="1" customFormat="1" ht="12.75" x14ac:dyDescent="0.25">
      <c r="A5" s="8"/>
      <c r="B5" s="8"/>
      <c r="C5" s="8"/>
      <c r="D5" s="8"/>
      <c r="E5" s="8"/>
      <c r="F5" s="9" t="str">
        <f t="shared" si="0"/>
        <v xml:space="preserve">  , , PL.: , CH.: </v>
      </c>
      <c r="G5" s="25"/>
      <c r="H5" s="25"/>
      <c r="I5" s="25"/>
      <c r="J5" s="25"/>
      <c r="K5" s="8"/>
      <c r="L5" s="8"/>
      <c r="M5" s="8"/>
      <c r="N5" s="8"/>
      <c r="O5" s="8"/>
      <c r="P5" s="8"/>
      <c r="Q5" s="8"/>
      <c r="R5" s="8"/>
      <c r="S5" s="16"/>
      <c r="T5" s="16"/>
      <c r="U5" s="16"/>
      <c r="V5" s="16"/>
      <c r="W5" s="16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9"/>
      <c r="AL5" s="9"/>
      <c r="AM5" s="8"/>
      <c r="AN5" s="10"/>
      <c r="AO5" s="25"/>
      <c r="AP5" s="25"/>
      <c r="AQ5" s="25"/>
      <c r="AR5" s="25"/>
      <c r="AS5" s="10"/>
      <c r="AT5" s="10"/>
      <c r="AU5" s="10"/>
      <c r="AV5" s="10"/>
      <c r="AW5" s="10"/>
    </row>
    <row r="6" spans="1:49" s="1" customFormat="1" ht="12.75" x14ac:dyDescent="0.25">
      <c r="A6" s="8"/>
      <c r="B6" s="8"/>
      <c r="C6" s="8"/>
      <c r="D6" s="8"/>
      <c r="E6" s="8"/>
      <c r="F6" s="9" t="str">
        <f t="shared" si="0"/>
        <v xml:space="preserve">  , , PL.: , CH.: </v>
      </c>
      <c r="G6" s="25"/>
      <c r="H6" s="25"/>
      <c r="I6" s="25"/>
      <c r="J6" s="25"/>
      <c r="K6" s="8"/>
      <c r="L6" s="8"/>
      <c r="M6" s="8"/>
      <c r="N6" s="8"/>
      <c r="O6" s="8"/>
      <c r="P6" s="8"/>
      <c r="Q6" s="8"/>
      <c r="R6" s="8"/>
      <c r="S6" s="16"/>
      <c r="T6" s="16"/>
      <c r="U6" s="16"/>
      <c r="V6" s="16"/>
      <c r="W6" s="16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9"/>
      <c r="AL6" s="9"/>
      <c r="AM6" s="8"/>
      <c r="AN6" s="10"/>
      <c r="AO6" s="25"/>
      <c r="AP6" s="25"/>
      <c r="AQ6" s="25"/>
      <c r="AR6" s="25"/>
      <c r="AS6" s="10"/>
      <c r="AT6" s="10"/>
      <c r="AU6" s="10"/>
      <c r="AV6" s="10"/>
      <c r="AW6" s="10"/>
    </row>
    <row r="7" spans="1:49" s="1" customFormat="1" ht="12.75" x14ac:dyDescent="0.25">
      <c r="A7" s="8"/>
      <c r="B7" s="8"/>
      <c r="C7" s="8"/>
      <c r="D7" s="8"/>
      <c r="E7" s="8"/>
      <c r="F7" s="9" t="str">
        <f t="shared" si="0"/>
        <v xml:space="preserve">  , , PL.: , CH.: </v>
      </c>
      <c r="G7" s="25"/>
      <c r="H7" s="25"/>
      <c r="I7" s="25"/>
      <c r="J7" s="25"/>
      <c r="K7" s="8"/>
      <c r="L7" s="8"/>
      <c r="M7" s="8"/>
      <c r="N7" s="8"/>
      <c r="O7" s="8"/>
      <c r="P7" s="8"/>
      <c r="Q7" s="8"/>
      <c r="R7" s="8"/>
      <c r="S7" s="16"/>
      <c r="T7" s="16"/>
      <c r="U7" s="16"/>
      <c r="V7" s="16"/>
      <c r="W7" s="16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9"/>
      <c r="AL7" s="9"/>
      <c r="AM7" s="8"/>
      <c r="AN7" s="10"/>
      <c r="AO7" s="25"/>
      <c r="AP7" s="25"/>
      <c r="AQ7" s="25"/>
      <c r="AR7" s="25"/>
      <c r="AS7" s="3"/>
      <c r="AT7" s="3"/>
      <c r="AU7" s="3"/>
      <c r="AV7" s="3"/>
      <c r="AW7" s="3"/>
    </row>
    <row r="8" spans="1:49" s="1" customFormat="1" ht="12.75" x14ac:dyDescent="0.25">
      <c r="A8" s="8"/>
      <c r="B8" s="8"/>
      <c r="C8" s="8"/>
      <c r="D8" s="8"/>
      <c r="E8" s="8"/>
      <c r="F8" s="9" t="str">
        <f t="shared" si="0"/>
        <v xml:space="preserve">  , , PL.: , CH.: </v>
      </c>
      <c r="G8" s="25"/>
      <c r="H8" s="25"/>
      <c r="I8" s="25"/>
      <c r="J8" s="25"/>
      <c r="K8" s="8"/>
      <c r="L8" s="8"/>
      <c r="M8" s="8"/>
      <c r="N8" s="8"/>
      <c r="O8" s="8"/>
      <c r="P8" s="8"/>
      <c r="Q8" s="8"/>
      <c r="R8" s="8"/>
      <c r="S8" s="16"/>
      <c r="T8" s="16"/>
      <c r="U8" s="16"/>
      <c r="V8" s="16"/>
      <c r="W8" s="16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9"/>
      <c r="AL8" s="9"/>
      <c r="AM8" s="8"/>
      <c r="AN8" s="10"/>
      <c r="AO8" s="25"/>
      <c r="AP8" s="25"/>
      <c r="AQ8" s="25"/>
      <c r="AR8" s="25"/>
      <c r="AS8" s="3"/>
      <c r="AT8" s="3"/>
      <c r="AU8" s="3"/>
      <c r="AV8" s="3"/>
      <c r="AW8" s="3"/>
    </row>
    <row r="9" spans="1:49" s="1" customFormat="1" ht="12.75" x14ac:dyDescent="0.25">
      <c r="A9" s="8"/>
      <c r="B9" s="8"/>
      <c r="C9" s="8"/>
      <c r="D9" s="8"/>
      <c r="E9" s="8"/>
      <c r="F9" s="9" t="str">
        <f t="shared" si="0"/>
        <v xml:space="preserve">  , , PL.: , CH.: </v>
      </c>
      <c r="G9" s="25"/>
      <c r="H9" s="25"/>
      <c r="I9" s="25"/>
      <c r="J9" s="25"/>
      <c r="K9" s="8"/>
      <c r="L9" s="8"/>
      <c r="M9" s="8"/>
      <c r="N9" s="8"/>
      <c r="O9" s="8"/>
      <c r="P9" s="8"/>
      <c r="Q9" s="8"/>
      <c r="R9" s="8"/>
      <c r="S9" s="16"/>
      <c r="T9" s="16"/>
      <c r="U9" s="16"/>
      <c r="V9" s="16"/>
      <c r="W9" s="16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9"/>
      <c r="AL9" s="9"/>
      <c r="AM9" s="8"/>
      <c r="AN9" s="10"/>
      <c r="AO9" s="25"/>
      <c r="AP9" s="25"/>
      <c r="AQ9" s="25"/>
      <c r="AR9" s="25"/>
      <c r="AS9" s="3"/>
      <c r="AT9" s="3"/>
      <c r="AU9" s="3"/>
      <c r="AV9" s="3"/>
      <c r="AW9" s="3"/>
    </row>
    <row r="10" spans="1:49" s="1" customFormat="1" ht="12.75" x14ac:dyDescent="0.25">
      <c r="A10" s="8"/>
      <c r="B10" s="8"/>
      <c r="C10" s="8"/>
      <c r="D10" s="8"/>
      <c r="E10" s="8"/>
      <c r="F10" s="9" t="str">
        <f t="shared" si="0"/>
        <v xml:space="preserve">  , , PL.: , CH.: </v>
      </c>
      <c r="G10" s="25"/>
      <c r="H10" s="25"/>
      <c r="I10" s="25"/>
      <c r="J10" s="25"/>
      <c r="K10" s="8"/>
      <c r="L10" s="8"/>
      <c r="M10" s="8"/>
      <c r="N10" s="8"/>
      <c r="O10" s="8"/>
      <c r="P10" s="8"/>
      <c r="Q10" s="8"/>
      <c r="R10" s="8"/>
      <c r="S10" s="16"/>
      <c r="T10" s="16"/>
      <c r="U10" s="16"/>
      <c r="V10" s="16"/>
      <c r="W10" s="16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9"/>
      <c r="AL10" s="9"/>
      <c r="AM10" s="8"/>
      <c r="AN10" s="10"/>
      <c r="AO10" s="25"/>
      <c r="AP10" s="25"/>
      <c r="AQ10" s="25"/>
      <c r="AR10" s="25"/>
      <c r="AS10" s="3"/>
      <c r="AT10" s="3"/>
      <c r="AU10" s="3"/>
      <c r="AV10" s="3"/>
      <c r="AW10" s="3"/>
    </row>
    <row r="11" spans="1:49" s="1" customFormat="1" ht="12.75" x14ac:dyDescent="0.25">
      <c r="A11" s="8"/>
      <c r="B11" s="8"/>
      <c r="C11" s="8"/>
      <c r="D11" s="8"/>
      <c r="E11" s="8"/>
      <c r="F11" s="9" t="str">
        <f t="shared" si="0"/>
        <v xml:space="preserve">  , , PL.: , CH.: </v>
      </c>
      <c r="G11" s="25"/>
      <c r="H11" s="25"/>
      <c r="I11" s="25"/>
      <c r="J11" s="25"/>
      <c r="K11" s="8"/>
      <c r="L11" s="8"/>
      <c r="M11" s="8"/>
      <c r="N11" s="8"/>
      <c r="O11" s="8"/>
      <c r="P11" s="8"/>
      <c r="Q11" s="8"/>
      <c r="R11" s="8"/>
      <c r="S11" s="16"/>
      <c r="T11" s="16"/>
      <c r="U11" s="16"/>
      <c r="V11" s="16"/>
      <c r="W11" s="16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9"/>
      <c r="AL11" s="9"/>
      <c r="AM11" s="8"/>
      <c r="AN11" s="10"/>
      <c r="AO11" s="25"/>
      <c r="AP11" s="25"/>
      <c r="AQ11" s="25"/>
      <c r="AR11" s="25"/>
      <c r="AS11" s="3"/>
      <c r="AT11" s="3"/>
      <c r="AU11" s="3"/>
      <c r="AV11" s="3"/>
      <c r="AW11" s="3"/>
    </row>
    <row r="12" spans="1:49" s="1" customFormat="1" ht="12.75" x14ac:dyDescent="0.25">
      <c r="A12" s="8"/>
      <c r="B12" s="8"/>
      <c r="C12" s="8"/>
      <c r="D12" s="8"/>
      <c r="E12" s="8"/>
      <c r="F12" s="9" t="str">
        <f t="shared" si="0"/>
        <v xml:space="preserve">  , , PL.: , CH.: </v>
      </c>
      <c r="G12" s="25"/>
      <c r="H12" s="25"/>
      <c r="I12" s="25"/>
      <c r="J12" s="25"/>
      <c r="K12" s="8"/>
      <c r="L12" s="8"/>
      <c r="M12" s="8"/>
      <c r="N12" s="8"/>
      <c r="O12" s="8"/>
      <c r="P12" s="8"/>
      <c r="Q12" s="8"/>
      <c r="R12" s="8"/>
      <c r="S12" s="16"/>
      <c r="T12" s="16"/>
      <c r="U12" s="16"/>
      <c r="V12" s="16"/>
      <c r="W12" s="16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9"/>
      <c r="AL12" s="9"/>
      <c r="AM12" s="8"/>
      <c r="AN12" s="10"/>
      <c r="AO12" s="25"/>
      <c r="AP12" s="25"/>
      <c r="AQ12" s="25"/>
      <c r="AR12" s="25"/>
      <c r="AS12" s="3"/>
      <c r="AT12" s="3"/>
      <c r="AU12" s="3"/>
      <c r="AV12" s="3"/>
      <c r="AW12" s="3"/>
    </row>
    <row r="13" spans="1:49" s="1" customFormat="1" ht="12.75" x14ac:dyDescent="0.25">
      <c r="A13" s="8"/>
      <c r="B13" s="8"/>
      <c r="C13" s="8"/>
      <c r="D13" s="8"/>
      <c r="E13" s="8"/>
      <c r="F13" s="9" t="str">
        <f t="shared" si="0"/>
        <v xml:space="preserve">  , , PL.: , CH.: </v>
      </c>
      <c r="G13" s="25"/>
      <c r="H13" s="25"/>
      <c r="I13" s="25"/>
      <c r="J13" s="25"/>
      <c r="K13" s="8"/>
      <c r="L13" s="8"/>
      <c r="M13" s="8"/>
      <c r="N13" s="8"/>
      <c r="O13" s="8"/>
      <c r="P13" s="8"/>
      <c r="Q13" s="8"/>
      <c r="R13" s="8"/>
      <c r="S13" s="16"/>
      <c r="T13" s="16"/>
      <c r="U13" s="16"/>
      <c r="V13" s="16"/>
      <c r="W13" s="16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9"/>
      <c r="AL13" s="9"/>
      <c r="AM13" s="8"/>
      <c r="AN13" s="10"/>
      <c r="AO13" s="25"/>
      <c r="AP13" s="25"/>
      <c r="AQ13" s="25"/>
      <c r="AR13" s="25"/>
      <c r="AS13" s="3"/>
      <c r="AT13" s="3"/>
      <c r="AU13" s="3"/>
      <c r="AV13" s="3"/>
      <c r="AW13" s="3"/>
    </row>
    <row r="14" spans="1:49" s="1" customFormat="1" ht="12.75" x14ac:dyDescent="0.25">
      <c r="A14" s="8"/>
      <c r="B14" s="8"/>
      <c r="C14" s="8"/>
      <c r="D14" s="8"/>
      <c r="E14" s="8"/>
      <c r="F14" s="9" t="str">
        <f t="shared" si="0"/>
        <v xml:space="preserve">  , , PL.: , CH.: </v>
      </c>
      <c r="G14" s="25"/>
      <c r="H14" s="25"/>
      <c r="I14" s="25"/>
      <c r="J14" s="25"/>
      <c r="K14" s="8"/>
      <c r="L14" s="8"/>
      <c r="M14" s="8"/>
      <c r="N14" s="8"/>
      <c r="O14" s="8"/>
      <c r="P14" s="8"/>
      <c r="Q14" s="8"/>
      <c r="R14" s="8"/>
      <c r="S14" s="16"/>
      <c r="T14" s="16"/>
      <c r="U14" s="16"/>
      <c r="V14" s="16"/>
      <c r="W14" s="16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9"/>
      <c r="AL14" s="9"/>
      <c r="AM14" s="8"/>
      <c r="AN14" s="10"/>
      <c r="AO14" s="25"/>
      <c r="AP14" s="25"/>
      <c r="AQ14" s="25"/>
      <c r="AR14" s="25"/>
      <c r="AS14" s="3"/>
      <c r="AT14" s="3"/>
      <c r="AU14" s="3"/>
      <c r="AV14" s="3"/>
      <c r="AW14" s="3"/>
    </row>
    <row r="15" spans="1:49" s="1" customFormat="1" ht="12.75" x14ac:dyDescent="0.25">
      <c r="A15" s="8"/>
      <c r="B15" s="8"/>
      <c r="C15" s="8"/>
      <c r="D15" s="8"/>
      <c r="E15" s="8"/>
      <c r="F15" s="9" t="str">
        <f t="shared" si="0"/>
        <v xml:space="preserve">  , , PL.: , CH.: </v>
      </c>
      <c r="G15" s="25"/>
      <c r="H15" s="25"/>
      <c r="I15" s="25"/>
      <c r="J15" s="25"/>
      <c r="K15" s="8"/>
      <c r="L15" s="8"/>
      <c r="M15" s="8"/>
      <c r="N15" s="8"/>
      <c r="O15" s="8"/>
      <c r="P15" s="8"/>
      <c r="Q15" s="8"/>
      <c r="R15" s="8"/>
      <c r="S15" s="16"/>
      <c r="T15" s="16"/>
      <c r="U15" s="16"/>
      <c r="V15" s="16"/>
      <c r="W15" s="16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9"/>
      <c r="AL15" s="9"/>
      <c r="AM15" s="8"/>
      <c r="AN15" s="10"/>
      <c r="AO15" s="25"/>
      <c r="AP15" s="25"/>
      <c r="AQ15" s="25"/>
      <c r="AR15" s="25"/>
      <c r="AS15" s="3"/>
      <c r="AT15" s="3"/>
      <c r="AU15" s="3"/>
      <c r="AV15" s="3"/>
      <c r="AW15" s="3"/>
    </row>
    <row r="16" spans="1:49" s="1" customFormat="1" ht="12.75" x14ac:dyDescent="0.25">
      <c r="A16" s="8"/>
      <c r="B16" s="8"/>
      <c r="C16" s="8"/>
      <c r="D16" s="8"/>
      <c r="E16" s="8"/>
      <c r="F16" s="9" t="str">
        <f t="shared" si="0"/>
        <v xml:space="preserve">  , , PL.: , CH.: </v>
      </c>
      <c r="G16" s="25"/>
      <c r="H16" s="25"/>
      <c r="I16" s="25"/>
      <c r="J16" s="25"/>
      <c r="K16" s="8"/>
      <c r="L16" s="8"/>
      <c r="M16" s="8"/>
      <c r="N16" s="8"/>
      <c r="O16" s="8"/>
      <c r="P16" s="8"/>
      <c r="Q16" s="8"/>
      <c r="R16" s="8"/>
      <c r="S16" s="16"/>
      <c r="T16" s="16"/>
      <c r="U16" s="16"/>
      <c r="V16" s="16"/>
      <c r="W16" s="16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9"/>
      <c r="AL16" s="9"/>
      <c r="AM16" s="8"/>
      <c r="AN16" s="10"/>
      <c r="AO16" s="25"/>
      <c r="AP16" s="25"/>
      <c r="AQ16" s="25"/>
      <c r="AR16" s="25"/>
      <c r="AS16" s="3"/>
      <c r="AT16" s="3"/>
      <c r="AU16" s="3"/>
      <c r="AV16" s="3"/>
      <c r="AW16" s="3"/>
    </row>
    <row r="17" spans="1:49" s="1" customFormat="1" ht="12.75" x14ac:dyDescent="0.25">
      <c r="A17" s="8"/>
      <c r="B17" s="8"/>
      <c r="C17" s="8"/>
      <c r="D17" s="8"/>
      <c r="E17" s="8"/>
      <c r="F17" s="9" t="str">
        <f t="shared" si="0"/>
        <v xml:space="preserve">  , , PL.: , CH.: </v>
      </c>
      <c r="G17" s="25"/>
      <c r="H17" s="25"/>
      <c r="I17" s="25"/>
      <c r="J17" s="25"/>
      <c r="K17" s="8"/>
      <c r="L17" s="8"/>
      <c r="M17" s="8"/>
      <c r="N17" s="8"/>
      <c r="O17" s="8"/>
      <c r="P17" s="8"/>
      <c r="Q17" s="8"/>
      <c r="R17" s="8"/>
      <c r="S17" s="16"/>
      <c r="T17" s="16"/>
      <c r="U17" s="16"/>
      <c r="V17" s="16"/>
      <c r="W17" s="16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9"/>
      <c r="AL17" s="9"/>
      <c r="AM17" s="8"/>
      <c r="AN17" s="10"/>
      <c r="AO17" s="25"/>
      <c r="AP17" s="25"/>
      <c r="AQ17" s="25"/>
      <c r="AR17" s="25"/>
      <c r="AS17" s="3"/>
      <c r="AT17" s="3"/>
      <c r="AU17" s="3"/>
      <c r="AV17" s="3"/>
      <c r="AW17" s="3"/>
    </row>
    <row r="18" spans="1:49" s="1" customFormat="1" ht="12.75" x14ac:dyDescent="0.25">
      <c r="A18" s="8"/>
      <c r="B18" s="8"/>
      <c r="C18" s="8"/>
      <c r="D18" s="8"/>
      <c r="E18" s="8"/>
      <c r="F18" s="9" t="str">
        <f t="shared" si="0"/>
        <v xml:space="preserve">  , , PL.: , CH.: </v>
      </c>
      <c r="G18" s="25"/>
      <c r="H18" s="25"/>
      <c r="I18" s="25"/>
      <c r="J18" s="25"/>
      <c r="K18" s="8"/>
      <c r="L18" s="8"/>
      <c r="M18" s="8"/>
      <c r="N18" s="8"/>
      <c r="O18" s="8"/>
      <c r="P18" s="8"/>
      <c r="Q18" s="8"/>
      <c r="R18" s="8"/>
      <c r="S18" s="16"/>
      <c r="T18" s="16"/>
      <c r="U18" s="16"/>
      <c r="V18" s="16"/>
      <c r="W18" s="16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9"/>
      <c r="AL18" s="9"/>
      <c r="AM18" s="8"/>
      <c r="AN18" s="10"/>
      <c r="AO18" s="25"/>
      <c r="AP18" s="25"/>
      <c r="AQ18" s="25"/>
      <c r="AR18" s="25"/>
      <c r="AS18" s="3"/>
      <c r="AT18" s="3"/>
      <c r="AU18" s="3"/>
      <c r="AV18" s="3"/>
      <c r="AW18" s="3"/>
    </row>
    <row r="19" spans="1:49" s="1" customFormat="1" ht="12.75" x14ac:dyDescent="0.25">
      <c r="A19" s="8"/>
      <c r="B19" s="8"/>
      <c r="C19" s="8"/>
      <c r="D19" s="8"/>
      <c r="E19" s="8"/>
      <c r="F19" s="9" t="str">
        <f t="shared" si="0"/>
        <v xml:space="preserve">  , , PL.: , CH.: </v>
      </c>
      <c r="G19" s="25"/>
      <c r="H19" s="25"/>
      <c r="I19" s="25"/>
      <c r="J19" s="25"/>
      <c r="K19" s="8"/>
      <c r="L19" s="8"/>
      <c r="M19" s="8"/>
      <c r="N19" s="8"/>
      <c r="O19" s="8"/>
      <c r="P19" s="8"/>
      <c r="Q19" s="8"/>
      <c r="R19" s="8"/>
      <c r="S19" s="16"/>
      <c r="T19" s="16"/>
      <c r="U19" s="16"/>
      <c r="V19" s="16"/>
      <c r="W19" s="16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9"/>
      <c r="AL19" s="9"/>
      <c r="AM19" s="8"/>
      <c r="AN19" s="10"/>
      <c r="AO19" s="25"/>
      <c r="AP19" s="25"/>
      <c r="AQ19" s="25"/>
      <c r="AR19" s="25"/>
      <c r="AS19" s="3"/>
      <c r="AT19" s="3"/>
      <c r="AU19" s="3"/>
      <c r="AV19" s="3"/>
      <c r="AW19" s="3"/>
    </row>
    <row r="20" spans="1:49" s="1" customFormat="1" ht="12.75" x14ac:dyDescent="0.25">
      <c r="A20" s="8"/>
      <c r="B20" s="8"/>
      <c r="C20" s="8"/>
      <c r="D20" s="8"/>
      <c r="E20" s="8"/>
      <c r="F20" s="9" t="str">
        <f t="shared" si="0"/>
        <v xml:space="preserve">  , , PL.: , CH.: </v>
      </c>
      <c r="G20" s="25"/>
      <c r="H20" s="25"/>
      <c r="I20" s="25"/>
      <c r="J20" s="25"/>
      <c r="K20" s="8"/>
      <c r="L20" s="8"/>
      <c r="M20" s="8"/>
      <c r="N20" s="8"/>
      <c r="O20" s="8"/>
      <c r="P20" s="8"/>
      <c r="Q20" s="8"/>
      <c r="R20" s="8"/>
      <c r="S20" s="16"/>
      <c r="T20" s="16"/>
      <c r="U20" s="16"/>
      <c r="V20" s="16"/>
      <c r="W20" s="16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9"/>
      <c r="AL20" s="9"/>
      <c r="AM20" s="8"/>
      <c r="AN20" s="10"/>
      <c r="AO20" s="25"/>
      <c r="AP20" s="25"/>
      <c r="AQ20" s="25"/>
      <c r="AR20" s="25"/>
      <c r="AS20" s="3"/>
      <c r="AT20" s="3"/>
      <c r="AU20" s="3"/>
      <c r="AV20" s="3"/>
      <c r="AW20" s="3"/>
    </row>
    <row r="21" spans="1:49" s="1" customFormat="1" ht="12.75" x14ac:dyDescent="0.25">
      <c r="A21" s="8"/>
      <c r="B21" s="8"/>
      <c r="C21" s="8"/>
      <c r="D21" s="8"/>
      <c r="E21" s="8"/>
      <c r="F21" s="9" t="str">
        <f t="shared" si="0"/>
        <v xml:space="preserve">  , , PL.: , CH.: </v>
      </c>
      <c r="G21" s="25"/>
      <c r="H21" s="25"/>
      <c r="I21" s="25"/>
      <c r="J21" s="25"/>
      <c r="K21" s="8"/>
      <c r="L21" s="8"/>
      <c r="M21" s="8"/>
      <c r="N21" s="8"/>
      <c r="O21" s="8"/>
      <c r="P21" s="8"/>
      <c r="Q21" s="8"/>
      <c r="R21" s="8"/>
      <c r="S21" s="16"/>
      <c r="T21" s="16"/>
      <c r="U21" s="16"/>
      <c r="V21" s="16"/>
      <c r="W21" s="16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9"/>
      <c r="AL21" s="9"/>
      <c r="AM21" s="8"/>
      <c r="AN21" s="10"/>
      <c r="AO21" s="25"/>
      <c r="AP21" s="25"/>
      <c r="AQ21" s="25"/>
      <c r="AR21" s="25"/>
      <c r="AS21" s="3"/>
      <c r="AT21" s="3"/>
      <c r="AU21" s="3"/>
      <c r="AV21" s="3"/>
      <c r="AW21" s="3"/>
    </row>
    <row r="22" spans="1:49" s="1" customFormat="1" ht="12.75" x14ac:dyDescent="0.25">
      <c r="A22" s="8"/>
      <c r="B22" s="8"/>
      <c r="C22" s="8"/>
      <c r="D22" s="8"/>
      <c r="E22" s="8"/>
      <c r="F22" s="9" t="str">
        <f t="shared" si="0"/>
        <v xml:space="preserve">  , , PL.: , CH.: </v>
      </c>
      <c r="G22" s="25"/>
      <c r="H22" s="25"/>
      <c r="I22" s="25"/>
      <c r="J22" s="25"/>
      <c r="K22" s="8"/>
      <c r="L22" s="8"/>
      <c r="M22" s="8"/>
      <c r="N22" s="8"/>
      <c r="O22" s="8"/>
      <c r="P22" s="8"/>
      <c r="Q22" s="8"/>
      <c r="R22" s="8"/>
      <c r="S22" s="16"/>
      <c r="T22" s="16"/>
      <c r="U22" s="16"/>
      <c r="V22" s="16"/>
      <c r="W22" s="16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9"/>
      <c r="AL22" s="9"/>
      <c r="AM22" s="8"/>
      <c r="AN22" s="10"/>
      <c r="AO22" s="25"/>
      <c r="AP22" s="25"/>
      <c r="AQ22" s="25"/>
      <c r="AR22" s="25"/>
      <c r="AS22" s="3"/>
      <c r="AT22" s="3"/>
      <c r="AU22" s="3"/>
      <c r="AV22" s="3"/>
      <c r="AW22" s="3"/>
    </row>
    <row r="23" spans="1:49" s="1" customFormat="1" ht="12.75" x14ac:dyDescent="0.25">
      <c r="A23" s="8"/>
      <c r="B23" s="8"/>
      <c r="C23" s="8"/>
      <c r="D23" s="8"/>
      <c r="E23" s="8"/>
      <c r="F23" s="9" t="str">
        <f t="shared" si="0"/>
        <v xml:space="preserve">  , , PL.: , CH.: </v>
      </c>
      <c r="G23" s="25"/>
      <c r="H23" s="25"/>
      <c r="I23" s="25"/>
      <c r="J23" s="25"/>
      <c r="K23" s="8"/>
      <c r="L23" s="8"/>
      <c r="M23" s="8"/>
      <c r="N23" s="8"/>
      <c r="O23" s="8"/>
      <c r="P23" s="8"/>
      <c r="Q23" s="8"/>
      <c r="R23" s="8"/>
      <c r="S23" s="16"/>
      <c r="T23" s="16"/>
      <c r="U23" s="16"/>
      <c r="V23" s="16"/>
      <c r="W23" s="16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9"/>
      <c r="AL23" s="9"/>
      <c r="AM23" s="8"/>
      <c r="AN23" s="10"/>
      <c r="AO23" s="25"/>
      <c r="AP23" s="25"/>
      <c r="AQ23" s="25"/>
      <c r="AR23" s="25"/>
      <c r="AS23" s="3"/>
      <c r="AT23" s="3"/>
      <c r="AU23" s="3"/>
      <c r="AV23" s="3"/>
      <c r="AW23" s="3"/>
    </row>
    <row r="24" spans="1:49" s="1" customFormat="1" ht="12.75" x14ac:dyDescent="0.25">
      <c r="A24" s="8"/>
      <c r="B24" s="8"/>
      <c r="C24" s="8"/>
      <c r="D24" s="8"/>
      <c r="E24" s="8"/>
      <c r="F24" s="9" t="str">
        <f t="shared" si="0"/>
        <v xml:space="preserve">  , , PL.: , CH.: </v>
      </c>
      <c r="G24" s="25"/>
      <c r="H24" s="25"/>
      <c r="I24" s="25"/>
      <c r="J24" s="25"/>
      <c r="K24" s="8"/>
      <c r="L24" s="8"/>
      <c r="M24" s="8"/>
      <c r="N24" s="8"/>
      <c r="O24" s="8"/>
      <c r="P24" s="8"/>
      <c r="Q24" s="8"/>
      <c r="R24" s="8"/>
      <c r="S24" s="16"/>
      <c r="T24" s="16"/>
      <c r="U24" s="16"/>
      <c r="V24" s="16"/>
      <c r="W24" s="16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9"/>
      <c r="AL24" s="9"/>
      <c r="AM24" s="8"/>
      <c r="AN24" s="10"/>
      <c r="AO24" s="25"/>
      <c r="AP24" s="25"/>
      <c r="AQ24" s="25"/>
      <c r="AR24" s="25"/>
      <c r="AS24" s="3"/>
      <c r="AT24" s="3"/>
      <c r="AU24" s="3"/>
      <c r="AV24" s="3"/>
      <c r="AW24" s="3"/>
    </row>
    <row r="25" spans="1:49" s="1" customFormat="1" ht="12.75" x14ac:dyDescent="0.25">
      <c r="A25" s="8"/>
      <c r="B25" s="8"/>
      <c r="C25" s="8"/>
      <c r="D25" s="8"/>
      <c r="E25" s="8"/>
      <c r="F25" s="9" t="str">
        <f t="shared" si="0"/>
        <v xml:space="preserve">  , , PL.: , CH.: </v>
      </c>
      <c r="G25" s="25"/>
      <c r="H25" s="25"/>
      <c r="I25" s="25"/>
      <c r="J25" s="25"/>
      <c r="K25" s="8"/>
      <c r="L25" s="8"/>
      <c r="M25" s="8"/>
      <c r="N25" s="8"/>
      <c r="O25" s="8"/>
      <c r="P25" s="8"/>
      <c r="Q25" s="8"/>
      <c r="R25" s="8"/>
      <c r="S25" s="16"/>
      <c r="T25" s="16"/>
      <c r="U25" s="16"/>
      <c r="V25" s="16"/>
      <c r="W25" s="16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9"/>
      <c r="AL25" s="9"/>
      <c r="AM25" s="8"/>
      <c r="AN25" s="10"/>
      <c r="AO25" s="25"/>
      <c r="AP25" s="25"/>
      <c r="AQ25" s="25"/>
      <c r="AR25" s="25"/>
      <c r="AS25" s="3"/>
      <c r="AT25" s="3"/>
      <c r="AU25" s="3"/>
      <c r="AV25" s="3"/>
      <c r="AW25" s="3"/>
    </row>
    <row r="26" spans="1:49" s="1" customFormat="1" ht="12.75" x14ac:dyDescent="0.25">
      <c r="A26" s="8"/>
      <c r="B26" s="8"/>
      <c r="C26" s="8"/>
      <c r="D26" s="8"/>
      <c r="E26" s="8"/>
      <c r="F26" s="9" t="str">
        <f t="shared" si="0"/>
        <v xml:space="preserve">  , , PL.: , CH.: </v>
      </c>
      <c r="G26" s="25"/>
      <c r="H26" s="25"/>
      <c r="I26" s="25"/>
      <c r="J26" s="25"/>
      <c r="K26" s="8"/>
      <c r="L26" s="8"/>
      <c r="M26" s="8"/>
      <c r="N26" s="8"/>
      <c r="O26" s="8"/>
      <c r="P26" s="8"/>
      <c r="Q26" s="8"/>
      <c r="R26" s="8"/>
      <c r="S26" s="16"/>
      <c r="T26" s="16"/>
      <c r="U26" s="16"/>
      <c r="V26" s="16"/>
      <c r="W26" s="16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9"/>
      <c r="AL26" s="9"/>
      <c r="AM26" s="8"/>
      <c r="AN26" s="10"/>
      <c r="AO26" s="25"/>
      <c r="AP26" s="25"/>
      <c r="AQ26" s="25"/>
      <c r="AR26" s="25"/>
      <c r="AS26" s="3"/>
      <c r="AT26" s="3"/>
      <c r="AU26" s="3"/>
      <c r="AV26" s="3"/>
      <c r="AW26" s="3"/>
    </row>
    <row r="27" spans="1:49" s="1" customFormat="1" ht="12.75" x14ac:dyDescent="0.25">
      <c r="A27" s="8"/>
      <c r="B27" s="8"/>
      <c r="C27" s="8"/>
      <c r="D27" s="8"/>
      <c r="E27" s="8"/>
      <c r="F27" s="9" t="str">
        <f t="shared" si="0"/>
        <v xml:space="preserve">  , , PL.: , CH.: </v>
      </c>
      <c r="G27" s="25"/>
      <c r="H27" s="25"/>
      <c r="I27" s="25"/>
      <c r="J27" s="25"/>
      <c r="K27" s="8"/>
      <c r="L27" s="8"/>
      <c r="M27" s="8"/>
      <c r="N27" s="8"/>
      <c r="O27" s="8"/>
      <c r="P27" s="8"/>
      <c r="Q27" s="8"/>
      <c r="R27" s="8"/>
      <c r="S27" s="16"/>
      <c r="T27" s="16"/>
      <c r="U27" s="16"/>
      <c r="V27" s="16"/>
      <c r="W27" s="16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9"/>
      <c r="AL27" s="9"/>
      <c r="AM27" s="8"/>
      <c r="AN27" s="10"/>
      <c r="AO27" s="25"/>
      <c r="AP27" s="25"/>
      <c r="AQ27" s="25"/>
      <c r="AR27" s="25"/>
      <c r="AS27" s="3"/>
      <c r="AT27" s="3"/>
      <c r="AU27" s="3"/>
      <c r="AV27" s="3"/>
      <c r="AW27" s="3"/>
    </row>
    <row r="28" spans="1:49" s="1" customFormat="1" ht="12.75" x14ac:dyDescent="0.25">
      <c r="A28" s="8"/>
      <c r="B28" s="8"/>
      <c r="C28" s="8"/>
      <c r="D28" s="8"/>
      <c r="E28" s="8"/>
      <c r="F28" s="9" t="str">
        <f t="shared" si="0"/>
        <v xml:space="preserve">  , , PL.: , CH.: </v>
      </c>
      <c r="G28" s="25"/>
      <c r="H28" s="25"/>
      <c r="I28" s="25"/>
      <c r="J28" s="25"/>
      <c r="K28" s="8"/>
      <c r="L28" s="8"/>
      <c r="M28" s="8"/>
      <c r="N28" s="8"/>
      <c r="O28" s="8"/>
      <c r="P28" s="8"/>
      <c r="Q28" s="8"/>
      <c r="R28" s="8"/>
      <c r="S28" s="16"/>
      <c r="T28" s="16"/>
      <c r="U28" s="16"/>
      <c r="V28" s="16"/>
      <c r="W28" s="16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9"/>
      <c r="AL28" s="9"/>
      <c r="AM28" s="8"/>
      <c r="AN28" s="10"/>
      <c r="AO28" s="25"/>
      <c r="AP28" s="25"/>
      <c r="AQ28" s="25"/>
      <c r="AR28" s="25"/>
      <c r="AS28" s="3"/>
      <c r="AT28" s="3"/>
      <c r="AU28" s="3"/>
      <c r="AV28" s="3"/>
      <c r="AW28" s="3"/>
    </row>
    <row r="29" spans="1:49" s="1" customFormat="1" ht="12.75" x14ac:dyDescent="0.25">
      <c r="A29" s="8"/>
      <c r="B29" s="8"/>
      <c r="C29" s="8"/>
      <c r="D29" s="8"/>
      <c r="E29" s="8"/>
      <c r="F29" s="9" t="str">
        <f t="shared" si="0"/>
        <v xml:space="preserve">  , , PL.: , CH.: </v>
      </c>
      <c r="G29" s="25"/>
      <c r="H29" s="25"/>
      <c r="I29" s="25"/>
      <c r="J29" s="25"/>
      <c r="K29" s="8"/>
      <c r="L29" s="8"/>
      <c r="M29" s="8"/>
      <c r="N29" s="8"/>
      <c r="O29" s="8"/>
      <c r="P29" s="8"/>
      <c r="Q29" s="8"/>
      <c r="R29" s="8"/>
      <c r="S29" s="16"/>
      <c r="T29" s="16"/>
      <c r="U29" s="16"/>
      <c r="V29" s="16"/>
      <c r="W29" s="16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9"/>
      <c r="AL29" s="9"/>
      <c r="AM29" s="8"/>
      <c r="AN29" s="10"/>
      <c r="AO29" s="25"/>
      <c r="AP29" s="25"/>
      <c r="AQ29" s="25"/>
      <c r="AR29" s="25"/>
      <c r="AS29" s="3"/>
      <c r="AT29" s="3"/>
      <c r="AU29" s="3"/>
      <c r="AV29" s="3"/>
      <c r="AW29" s="3"/>
    </row>
    <row r="30" spans="1:49" s="1" customFormat="1" ht="12.75" x14ac:dyDescent="0.25">
      <c r="A30" s="8"/>
      <c r="B30" s="8"/>
      <c r="C30" s="8"/>
      <c r="D30" s="8"/>
      <c r="E30" s="8"/>
      <c r="F30" s="9" t="str">
        <f t="shared" si="0"/>
        <v xml:space="preserve">  , , PL.: , CH.: </v>
      </c>
      <c r="G30" s="25"/>
      <c r="H30" s="25"/>
      <c r="I30" s="25"/>
      <c r="J30" s="25"/>
      <c r="K30" s="8"/>
      <c r="L30" s="8"/>
      <c r="M30" s="8"/>
      <c r="N30" s="8"/>
      <c r="O30" s="8"/>
      <c r="P30" s="8"/>
      <c r="Q30" s="8"/>
      <c r="R30" s="8"/>
      <c r="S30" s="16"/>
      <c r="T30" s="16"/>
      <c r="U30" s="16"/>
      <c r="V30" s="16"/>
      <c r="W30" s="16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9"/>
      <c r="AL30" s="9"/>
      <c r="AM30" s="8"/>
      <c r="AN30" s="10"/>
      <c r="AO30" s="25"/>
      <c r="AP30" s="25"/>
      <c r="AQ30" s="25"/>
      <c r="AR30" s="25"/>
      <c r="AS30" s="3"/>
      <c r="AT30" s="3"/>
      <c r="AU30" s="3"/>
      <c r="AV30" s="3"/>
      <c r="AW30" s="3"/>
    </row>
    <row r="31" spans="1:49" s="1" customFormat="1" ht="12.75" x14ac:dyDescent="0.25">
      <c r="A31" s="8"/>
      <c r="B31" s="8"/>
      <c r="C31" s="8"/>
      <c r="D31" s="8"/>
      <c r="E31" s="8"/>
      <c r="F31" s="9" t="str">
        <f t="shared" si="0"/>
        <v xml:space="preserve">  , , PL.: , CH.: </v>
      </c>
      <c r="G31" s="25"/>
      <c r="H31" s="25"/>
      <c r="I31" s="25"/>
      <c r="J31" s="25"/>
      <c r="K31" s="8"/>
      <c r="L31" s="8"/>
      <c r="M31" s="8"/>
      <c r="N31" s="8"/>
      <c r="O31" s="8"/>
      <c r="P31" s="8"/>
      <c r="Q31" s="8"/>
      <c r="R31" s="8"/>
      <c r="S31" s="16"/>
      <c r="T31" s="16"/>
      <c r="U31" s="16"/>
      <c r="V31" s="16"/>
      <c r="W31" s="16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9"/>
      <c r="AL31" s="9"/>
      <c r="AM31" s="8"/>
      <c r="AN31" s="10"/>
      <c r="AO31" s="25"/>
      <c r="AP31" s="25"/>
      <c r="AQ31" s="25"/>
      <c r="AR31" s="25"/>
      <c r="AS31" s="3"/>
      <c r="AT31" s="3"/>
      <c r="AU31" s="3"/>
      <c r="AV31" s="3"/>
      <c r="AW31" s="3"/>
    </row>
    <row r="32" spans="1:49" s="1" customFormat="1" ht="12.75" x14ac:dyDescent="0.25">
      <c r="A32" s="8"/>
      <c r="B32" s="8"/>
      <c r="C32" s="8"/>
      <c r="D32" s="8"/>
      <c r="E32" s="8"/>
      <c r="F32" s="9" t="str">
        <f t="shared" si="0"/>
        <v xml:space="preserve">  , , PL.: , CH.: </v>
      </c>
      <c r="G32" s="25"/>
      <c r="H32" s="25"/>
      <c r="I32" s="25"/>
      <c r="J32" s="25"/>
      <c r="K32" s="8"/>
      <c r="L32" s="8"/>
      <c r="M32" s="8"/>
      <c r="N32" s="8"/>
      <c r="O32" s="8"/>
      <c r="P32" s="8"/>
      <c r="Q32" s="8"/>
      <c r="R32" s="8"/>
      <c r="S32" s="16"/>
      <c r="T32" s="16"/>
      <c r="U32" s="16"/>
      <c r="V32" s="16"/>
      <c r="W32" s="16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9"/>
      <c r="AL32" s="9"/>
      <c r="AM32" s="8"/>
      <c r="AN32" s="10"/>
      <c r="AO32" s="25"/>
      <c r="AP32" s="25"/>
      <c r="AQ32" s="25"/>
      <c r="AR32" s="25"/>
      <c r="AS32" s="3"/>
      <c r="AT32" s="3"/>
      <c r="AU32" s="3"/>
      <c r="AV32" s="3"/>
      <c r="AW32" s="3"/>
    </row>
    <row r="33" spans="1:49" s="1" customFormat="1" ht="12.75" x14ac:dyDescent="0.25">
      <c r="A33" s="8"/>
      <c r="B33" s="8"/>
      <c r="C33" s="8"/>
      <c r="D33" s="8"/>
      <c r="E33" s="8"/>
      <c r="F33" s="9" t="str">
        <f t="shared" si="0"/>
        <v xml:space="preserve">  , , PL.: , CH.: </v>
      </c>
      <c r="G33" s="25"/>
      <c r="H33" s="25"/>
      <c r="I33" s="25"/>
      <c r="J33" s="25"/>
      <c r="K33" s="8"/>
      <c r="L33" s="8"/>
      <c r="M33" s="8"/>
      <c r="N33" s="8"/>
      <c r="O33" s="8"/>
      <c r="P33" s="8"/>
      <c r="Q33" s="8"/>
      <c r="R33" s="8"/>
      <c r="S33" s="16"/>
      <c r="T33" s="16"/>
      <c r="U33" s="16"/>
      <c r="V33" s="16"/>
      <c r="W33" s="16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9"/>
      <c r="AL33" s="9"/>
      <c r="AM33" s="8"/>
      <c r="AN33" s="10"/>
      <c r="AO33" s="25"/>
      <c r="AP33" s="25"/>
      <c r="AQ33" s="25"/>
      <c r="AR33" s="25"/>
      <c r="AS33" s="3"/>
      <c r="AT33" s="3"/>
      <c r="AU33" s="3"/>
      <c r="AV33" s="3"/>
      <c r="AW33" s="3"/>
    </row>
    <row r="34" spans="1:49" s="1" customFormat="1" ht="12.75" x14ac:dyDescent="0.25">
      <c r="A34" s="8"/>
      <c r="B34" s="8"/>
      <c r="C34" s="8"/>
      <c r="D34" s="8"/>
      <c r="E34" s="8"/>
      <c r="F34" s="9" t="str">
        <f t="shared" si="0"/>
        <v xml:space="preserve">  , , PL.: , CH.: </v>
      </c>
      <c r="G34" s="25"/>
      <c r="H34" s="25"/>
      <c r="I34" s="25"/>
      <c r="J34" s="25"/>
      <c r="K34" s="8"/>
      <c r="L34" s="8"/>
      <c r="M34" s="8"/>
      <c r="N34" s="8"/>
      <c r="O34" s="8"/>
      <c r="P34" s="8"/>
      <c r="Q34" s="8"/>
      <c r="R34" s="8"/>
      <c r="S34" s="16"/>
      <c r="T34" s="16"/>
      <c r="U34" s="16"/>
      <c r="V34" s="16"/>
      <c r="W34" s="16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9"/>
      <c r="AL34" s="9"/>
      <c r="AM34" s="8"/>
      <c r="AN34" s="10"/>
      <c r="AO34" s="25"/>
      <c r="AP34" s="25"/>
      <c r="AQ34" s="25"/>
      <c r="AR34" s="25"/>
      <c r="AS34" s="3"/>
      <c r="AT34" s="3"/>
      <c r="AU34" s="3"/>
      <c r="AV34" s="3"/>
      <c r="AW34" s="3"/>
    </row>
    <row r="35" spans="1:49" s="1" customFormat="1" ht="12.75" x14ac:dyDescent="0.25">
      <c r="A35" s="8"/>
      <c r="B35" s="8"/>
      <c r="C35" s="8"/>
      <c r="D35" s="8"/>
      <c r="E35" s="8"/>
      <c r="F35" s="9" t="str">
        <f t="shared" ref="F35:F66" si="1">AA35&amp;" "&amp;O35&amp;" "&amp; P35&amp;", "&amp;Q35&amp;", PL.: "&amp;R35&amp;", CH.: "&amp;TRIM(S35)
&amp;IF(E35="",""," (Ref.: "&amp;E35&amp;")")</f>
        <v xml:space="preserve">  , , PL.: , CH.: </v>
      </c>
      <c r="G35" s="25"/>
      <c r="H35" s="25"/>
      <c r="I35" s="25"/>
      <c r="J35" s="25"/>
      <c r="K35" s="8"/>
      <c r="L35" s="8"/>
      <c r="M35" s="8"/>
      <c r="N35" s="8"/>
      <c r="O35" s="8"/>
      <c r="P35" s="8"/>
      <c r="Q35" s="8"/>
      <c r="R35" s="8"/>
      <c r="S35" s="16"/>
      <c r="T35" s="16"/>
      <c r="U35" s="16"/>
      <c r="V35" s="16"/>
      <c r="W35" s="16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9"/>
      <c r="AL35" s="9"/>
      <c r="AM35" s="8"/>
      <c r="AN35" s="10"/>
      <c r="AO35" s="25"/>
      <c r="AP35" s="25"/>
      <c r="AQ35" s="25"/>
      <c r="AR35" s="25"/>
      <c r="AS35" s="3"/>
      <c r="AT35" s="3"/>
      <c r="AU35" s="3"/>
      <c r="AV35" s="3"/>
      <c r="AW35" s="3"/>
    </row>
    <row r="36" spans="1:49" s="1" customFormat="1" ht="12.75" x14ac:dyDescent="0.25">
      <c r="A36" s="8"/>
      <c r="B36" s="8"/>
      <c r="C36" s="8"/>
      <c r="D36" s="8"/>
      <c r="E36" s="8"/>
      <c r="F36" s="9" t="str">
        <f t="shared" si="1"/>
        <v xml:space="preserve">  , , PL.: , CH.: </v>
      </c>
      <c r="G36" s="25"/>
      <c r="H36" s="25"/>
      <c r="I36" s="25"/>
      <c r="J36" s="25"/>
      <c r="K36" s="8"/>
      <c r="L36" s="8"/>
      <c r="M36" s="8"/>
      <c r="N36" s="8"/>
      <c r="O36" s="8"/>
      <c r="P36" s="8"/>
      <c r="Q36" s="8"/>
      <c r="R36" s="8"/>
      <c r="S36" s="16"/>
      <c r="T36" s="16"/>
      <c r="U36" s="16"/>
      <c r="V36" s="16"/>
      <c r="W36" s="16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9"/>
      <c r="AL36" s="9"/>
      <c r="AM36" s="8"/>
      <c r="AN36" s="10"/>
      <c r="AO36" s="25"/>
      <c r="AP36" s="25"/>
      <c r="AQ36" s="25"/>
      <c r="AR36" s="25"/>
      <c r="AS36" s="3"/>
      <c r="AT36" s="3"/>
      <c r="AU36" s="3"/>
      <c r="AV36" s="3"/>
      <c r="AW36" s="3"/>
    </row>
    <row r="37" spans="1:49" s="1" customFormat="1" ht="12.75" x14ac:dyDescent="0.25">
      <c r="A37" s="8"/>
      <c r="B37" s="8"/>
      <c r="C37" s="8"/>
      <c r="D37" s="8"/>
      <c r="E37" s="8"/>
      <c r="F37" s="9" t="str">
        <f t="shared" si="1"/>
        <v xml:space="preserve">  , , PL.: , CH.: </v>
      </c>
      <c r="G37" s="25"/>
      <c r="H37" s="25"/>
      <c r="I37" s="25"/>
      <c r="J37" s="25"/>
      <c r="K37" s="8"/>
      <c r="L37" s="8"/>
      <c r="M37" s="8"/>
      <c r="N37" s="8"/>
      <c r="O37" s="8"/>
      <c r="P37" s="8"/>
      <c r="Q37" s="8"/>
      <c r="R37" s="8"/>
      <c r="S37" s="16"/>
      <c r="T37" s="16"/>
      <c r="U37" s="16"/>
      <c r="V37" s="16"/>
      <c r="W37" s="16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9"/>
      <c r="AL37" s="9"/>
      <c r="AM37" s="8"/>
      <c r="AN37" s="10"/>
      <c r="AO37" s="25"/>
      <c r="AP37" s="25"/>
      <c r="AQ37" s="25"/>
      <c r="AR37" s="25"/>
      <c r="AS37" s="3"/>
      <c r="AT37" s="3"/>
      <c r="AU37" s="3"/>
      <c r="AV37" s="3"/>
      <c r="AW37" s="3"/>
    </row>
    <row r="38" spans="1:49" s="1" customFormat="1" ht="12.75" x14ac:dyDescent="0.25">
      <c r="A38" s="8"/>
      <c r="B38" s="8"/>
      <c r="C38" s="8"/>
      <c r="D38" s="8"/>
      <c r="E38" s="8"/>
      <c r="F38" s="9" t="str">
        <f t="shared" si="1"/>
        <v xml:space="preserve">  , , PL.: , CH.: </v>
      </c>
      <c r="G38" s="25"/>
      <c r="H38" s="25"/>
      <c r="I38" s="25"/>
      <c r="J38" s="25"/>
      <c r="K38" s="8"/>
      <c r="L38" s="8"/>
      <c r="M38" s="8"/>
      <c r="N38" s="8"/>
      <c r="O38" s="8"/>
      <c r="P38" s="8"/>
      <c r="Q38" s="8"/>
      <c r="R38" s="8"/>
      <c r="S38" s="16"/>
      <c r="T38" s="16"/>
      <c r="U38" s="16"/>
      <c r="V38" s="16"/>
      <c r="W38" s="16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9"/>
      <c r="AL38" s="9"/>
      <c r="AM38" s="8"/>
      <c r="AN38" s="10"/>
      <c r="AO38" s="25"/>
      <c r="AP38" s="25"/>
      <c r="AQ38" s="25"/>
      <c r="AR38" s="25"/>
      <c r="AS38" s="3"/>
      <c r="AT38" s="3"/>
      <c r="AU38" s="3"/>
      <c r="AV38" s="3"/>
      <c r="AW38" s="3"/>
    </row>
    <row r="39" spans="1:49" s="1" customFormat="1" ht="12.75" x14ac:dyDescent="0.25">
      <c r="A39" s="8"/>
      <c r="B39" s="8"/>
      <c r="C39" s="8"/>
      <c r="D39" s="8"/>
      <c r="E39" s="8"/>
      <c r="F39" s="9" t="str">
        <f t="shared" si="1"/>
        <v xml:space="preserve">  , , PL.: , CH.: </v>
      </c>
      <c r="G39" s="25"/>
      <c r="H39" s="25"/>
      <c r="I39" s="25"/>
      <c r="J39" s="25"/>
      <c r="K39" s="8"/>
      <c r="L39" s="8"/>
      <c r="M39" s="8"/>
      <c r="N39" s="8"/>
      <c r="O39" s="8"/>
      <c r="P39" s="8"/>
      <c r="Q39" s="8"/>
      <c r="R39" s="8"/>
      <c r="S39" s="16"/>
      <c r="T39" s="16"/>
      <c r="U39" s="16"/>
      <c r="V39" s="16"/>
      <c r="W39" s="16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9"/>
      <c r="AL39" s="9"/>
      <c r="AM39" s="8"/>
      <c r="AN39" s="10"/>
      <c r="AO39" s="25"/>
      <c r="AP39" s="25"/>
      <c r="AQ39" s="25"/>
      <c r="AR39" s="25"/>
      <c r="AS39" s="3"/>
      <c r="AT39" s="3"/>
      <c r="AU39" s="3"/>
      <c r="AV39" s="3"/>
      <c r="AW39" s="3"/>
    </row>
    <row r="40" spans="1:49" s="1" customFormat="1" ht="12.75" x14ac:dyDescent="0.25">
      <c r="A40" s="8"/>
      <c r="B40" s="8"/>
      <c r="C40" s="8"/>
      <c r="D40" s="8"/>
      <c r="E40" s="8"/>
      <c r="F40" s="9" t="str">
        <f t="shared" si="1"/>
        <v xml:space="preserve">  , , PL.: , CH.: </v>
      </c>
      <c r="G40" s="25"/>
      <c r="H40" s="25"/>
      <c r="I40" s="25"/>
      <c r="J40" s="25"/>
      <c r="K40" s="8"/>
      <c r="L40" s="8"/>
      <c r="M40" s="8"/>
      <c r="N40" s="8"/>
      <c r="O40" s="8"/>
      <c r="P40" s="8"/>
      <c r="Q40" s="8"/>
      <c r="R40" s="8"/>
      <c r="S40" s="16"/>
      <c r="T40" s="16"/>
      <c r="U40" s="16"/>
      <c r="V40" s="16"/>
      <c r="W40" s="16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9"/>
      <c r="AL40" s="9"/>
      <c r="AM40" s="8"/>
      <c r="AN40" s="10"/>
      <c r="AO40" s="25"/>
      <c r="AP40" s="25"/>
      <c r="AQ40" s="25"/>
      <c r="AR40" s="25"/>
      <c r="AS40" s="3"/>
      <c r="AT40" s="3"/>
      <c r="AU40" s="3"/>
      <c r="AV40" s="3"/>
      <c r="AW40" s="3"/>
    </row>
    <row r="41" spans="1:49" s="1" customFormat="1" ht="12.75" x14ac:dyDescent="0.25">
      <c r="A41" s="8"/>
      <c r="B41" s="8"/>
      <c r="C41" s="8"/>
      <c r="D41" s="8"/>
      <c r="E41" s="8"/>
      <c r="F41" s="9" t="str">
        <f t="shared" si="1"/>
        <v xml:space="preserve">  , , PL.: , CH.: </v>
      </c>
      <c r="G41" s="25"/>
      <c r="H41" s="25"/>
      <c r="I41" s="25"/>
      <c r="J41" s="25"/>
      <c r="K41" s="8"/>
      <c r="L41" s="8"/>
      <c r="M41" s="8"/>
      <c r="N41" s="8"/>
      <c r="O41" s="8"/>
      <c r="P41" s="8"/>
      <c r="Q41" s="8"/>
      <c r="R41" s="8"/>
      <c r="S41" s="16"/>
      <c r="T41" s="16"/>
      <c r="U41" s="16"/>
      <c r="V41" s="16"/>
      <c r="W41" s="16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9"/>
      <c r="AL41" s="9"/>
      <c r="AM41" s="8"/>
      <c r="AN41" s="10"/>
      <c r="AO41" s="25"/>
      <c r="AP41" s="25"/>
      <c r="AQ41" s="25"/>
      <c r="AR41" s="25"/>
      <c r="AS41" s="3"/>
      <c r="AT41" s="3"/>
      <c r="AU41" s="3"/>
      <c r="AV41" s="3"/>
      <c r="AW41" s="3"/>
    </row>
    <row r="42" spans="1:49" s="1" customFormat="1" ht="12.75" x14ac:dyDescent="0.25">
      <c r="A42" s="8"/>
      <c r="B42" s="8"/>
      <c r="C42" s="8"/>
      <c r="D42" s="8"/>
      <c r="E42" s="8"/>
      <c r="F42" s="9" t="str">
        <f t="shared" si="1"/>
        <v xml:space="preserve">  , , PL.: , CH.: </v>
      </c>
      <c r="G42" s="25"/>
      <c r="H42" s="25"/>
      <c r="I42" s="25"/>
      <c r="J42" s="25"/>
      <c r="K42" s="8"/>
      <c r="L42" s="8"/>
      <c r="M42" s="8"/>
      <c r="N42" s="8"/>
      <c r="O42" s="8"/>
      <c r="P42" s="8"/>
      <c r="Q42" s="8"/>
      <c r="R42" s="8"/>
      <c r="S42" s="16"/>
      <c r="T42" s="16"/>
      <c r="U42" s="16"/>
      <c r="V42" s="16"/>
      <c r="W42" s="16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9"/>
      <c r="AL42" s="9"/>
      <c r="AM42" s="8"/>
      <c r="AN42" s="10"/>
      <c r="AO42" s="25"/>
      <c r="AP42" s="25"/>
      <c r="AQ42" s="25"/>
      <c r="AR42" s="25"/>
      <c r="AS42" s="3"/>
      <c r="AT42" s="3"/>
      <c r="AU42" s="3"/>
      <c r="AV42" s="3"/>
      <c r="AW42" s="3"/>
    </row>
    <row r="43" spans="1:49" s="1" customFormat="1" ht="12.75" x14ac:dyDescent="0.25">
      <c r="A43" s="8"/>
      <c r="B43" s="8"/>
      <c r="C43" s="8"/>
      <c r="D43" s="8"/>
      <c r="E43" s="8"/>
      <c r="F43" s="9" t="str">
        <f t="shared" si="1"/>
        <v xml:space="preserve">  , , PL.: , CH.: </v>
      </c>
      <c r="G43" s="25"/>
      <c r="H43" s="25"/>
      <c r="I43" s="25"/>
      <c r="J43" s="25"/>
      <c r="K43" s="8"/>
      <c r="L43" s="8"/>
      <c r="M43" s="8"/>
      <c r="N43" s="8"/>
      <c r="O43" s="8"/>
      <c r="P43" s="8"/>
      <c r="Q43" s="8"/>
      <c r="R43" s="8"/>
      <c r="S43" s="16"/>
      <c r="T43" s="16"/>
      <c r="U43" s="16"/>
      <c r="V43" s="16"/>
      <c r="W43" s="16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9"/>
      <c r="AL43" s="9"/>
      <c r="AM43" s="8"/>
      <c r="AN43" s="10"/>
      <c r="AO43" s="25"/>
      <c r="AP43" s="25"/>
      <c r="AQ43" s="25"/>
      <c r="AR43" s="25"/>
      <c r="AS43" s="3"/>
      <c r="AT43" s="3"/>
      <c r="AU43" s="3"/>
      <c r="AV43" s="3"/>
      <c r="AW43" s="3"/>
    </row>
    <row r="44" spans="1:49" s="1" customFormat="1" ht="12.75" x14ac:dyDescent="0.25">
      <c r="A44" s="8"/>
      <c r="B44" s="8"/>
      <c r="C44" s="8"/>
      <c r="D44" s="8"/>
      <c r="E44" s="8"/>
      <c r="F44" s="9" t="str">
        <f t="shared" si="1"/>
        <v xml:space="preserve">  , , PL.: , CH.: </v>
      </c>
      <c r="G44" s="25"/>
      <c r="H44" s="25"/>
      <c r="I44" s="25"/>
      <c r="J44" s="25"/>
      <c r="K44" s="8"/>
      <c r="L44" s="8"/>
      <c r="M44" s="8"/>
      <c r="N44" s="8"/>
      <c r="O44" s="8"/>
      <c r="P44" s="8"/>
      <c r="Q44" s="8"/>
      <c r="R44" s="8"/>
      <c r="S44" s="16"/>
      <c r="T44" s="16"/>
      <c r="U44" s="16"/>
      <c r="V44" s="16"/>
      <c r="W44" s="16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9"/>
      <c r="AL44" s="9"/>
      <c r="AM44" s="8"/>
      <c r="AN44" s="10"/>
      <c r="AO44" s="25"/>
      <c r="AP44" s="25"/>
      <c r="AQ44" s="25"/>
      <c r="AR44" s="25"/>
      <c r="AS44" s="3"/>
      <c r="AT44" s="3"/>
      <c r="AU44" s="3"/>
      <c r="AV44" s="3"/>
      <c r="AW44" s="3"/>
    </row>
    <row r="45" spans="1:49" s="1" customFormat="1" ht="12.75" x14ac:dyDescent="0.25">
      <c r="A45" s="8"/>
      <c r="B45" s="8"/>
      <c r="C45" s="8"/>
      <c r="D45" s="8"/>
      <c r="E45" s="8"/>
      <c r="F45" s="9" t="str">
        <f t="shared" si="1"/>
        <v xml:space="preserve">  , , PL.: , CH.: </v>
      </c>
      <c r="G45" s="25"/>
      <c r="H45" s="25"/>
      <c r="I45" s="25"/>
      <c r="J45" s="25"/>
      <c r="K45" s="8"/>
      <c r="L45" s="8"/>
      <c r="M45" s="8"/>
      <c r="N45" s="8"/>
      <c r="O45" s="8"/>
      <c r="P45" s="8"/>
      <c r="Q45" s="8"/>
      <c r="R45" s="8"/>
      <c r="S45" s="16"/>
      <c r="T45" s="16"/>
      <c r="U45" s="16"/>
      <c r="V45" s="16"/>
      <c r="W45" s="16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9"/>
      <c r="AL45" s="9"/>
      <c r="AM45" s="8"/>
      <c r="AN45" s="10"/>
      <c r="AO45" s="25"/>
      <c r="AP45" s="25"/>
      <c r="AQ45" s="25"/>
      <c r="AR45" s="25"/>
      <c r="AS45" s="3"/>
      <c r="AT45" s="3"/>
      <c r="AU45" s="3"/>
      <c r="AV45" s="3"/>
      <c r="AW45" s="3"/>
    </row>
    <row r="46" spans="1:49" s="1" customFormat="1" ht="12.75" x14ac:dyDescent="0.25">
      <c r="A46" s="8"/>
      <c r="B46" s="8"/>
      <c r="C46" s="8"/>
      <c r="D46" s="8"/>
      <c r="E46" s="8"/>
      <c r="F46" s="9" t="str">
        <f t="shared" si="1"/>
        <v xml:space="preserve">  , , PL.: , CH.: </v>
      </c>
      <c r="G46" s="25"/>
      <c r="H46" s="25"/>
      <c r="I46" s="25"/>
      <c r="J46" s="25"/>
      <c r="K46" s="8"/>
      <c r="L46" s="8"/>
      <c r="M46" s="8"/>
      <c r="N46" s="8"/>
      <c r="O46" s="8"/>
      <c r="P46" s="8"/>
      <c r="Q46" s="8"/>
      <c r="R46" s="8"/>
      <c r="S46" s="16"/>
      <c r="T46" s="16"/>
      <c r="U46" s="16"/>
      <c r="V46" s="16"/>
      <c r="W46" s="16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9"/>
      <c r="AL46" s="9"/>
      <c r="AM46" s="8"/>
      <c r="AN46" s="10"/>
      <c r="AO46" s="25"/>
      <c r="AP46" s="25"/>
      <c r="AQ46" s="25"/>
      <c r="AR46" s="25"/>
      <c r="AS46" s="3"/>
      <c r="AT46" s="3"/>
      <c r="AU46" s="3"/>
      <c r="AV46" s="3"/>
      <c r="AW46" s="3"/>
    </row>
    <row r="47" spans="1:49" s="1" customFormat="1" ht="12.75" x14ac:dyDescent="0.25">
      <c r="A47" s="8"/>
      <c r="B47" s="8"/>
      <c r="C47" s="8"/>
      <c r="D47" s="8"/>
      <c r="E47" s="8"/>
      <c r="F47" s="9" t="str">
        <f t="shared" si="1"/>
        <v xml:space="preserve">  , , PL.: , CH.: </v>
      </c>
      <c r="G47" s="25"/>
      <c r="H47" s="25"/>
      <c r="I47" s="25"/>
      <c r="J47" s="25"/>
      <c r="K47" s="8"/>
      <c r="L47" s="8"/>
      <c r="M47" s="8"/>
      <c r="N47" s="8"/>
      <c r="O47" s="8"/>
      <c r="P47" s="8"/>
      <c r="Q47" s="8"/>
      <c r="R47" s="8"/>
      <c r="S47" s="16"/>
      <c r="T47" s="16"/>
      <c r="U47" s="16"/>
      <c r="V47" s="16"/>
      <c r="W47" s="16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9"/>
      <c r="AL47" s="9"/>
      <c r="AM47" s="8"/>
      <c r="AN47" s="10"/>
      <c r="AO47" s="25"/>
      <c r="AP47" s="25"/>
      <c r="AQ47" s="25"/>
      <c r="AR47" s="25"/>
      <c r="AS47" s="3"/>
      <c r="AT47" s="3"/>
      <c r="AU47" s="3"/>
      <c r="AV47" s="3"/>
      <c r="AW47" s="3"/>
    </row>
    <row r="48" spans="1:49" s="1" customFormat="1" ht="12.75" x14ac:dyDescent="0.25">
      <c r="A48" s="8"/>
      <c r="B48" s="8"/>
      <c r="C48" s="8"/>
      <c r="D48" s="8"/>
      <c r="E48" s="8"/>
      <c r="F48" s="9" t="str">
        <f t="shared" si="1"/>
        <v xml:space="preserve">  , , PL.: , CH.: </v>
      </c>
      <c r="G48" s="25"/>
      <c r="H48" s="25"/>
      <c r="I48" s="25"/>
      <c r="J48" s="25"/>
      <c r="K48" s="8"/>
      <c r="L48" s="8"/>
      <c r="M48" s="8"/>
      <c r="N48" s="8"/>
      <c r="O48" s="8"/>
      <c r="P48" s="8"/>
      <c r="Q48" s="8"/>
      <c r="R48" s="8"/>
      <c r="S48" s="16"/>
      <c r="T48" s="16"/>
      <c r="U48" s="16"/>
      <c r="V48" s="16"/>
      <c r="W48" s="16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9"/>
      <c r="AL48" s="9"/>
      <c r="AM48" s="8"/>
      <c r="AN48" s="10"/>
      <c r="AO48" s="25"/>
      <c r="AP48" s="25"/>
      <c r="AQ48" s="25"/>
      <c r="AR48" s="25"/>
      <c r="AS48" s="3"/>
      <c r="AT48" s="3"/>
      <c r="AU48" s="3"/>
      <c r="AV48" s="3"/>
      <c r="AW48" s="3"/>
    </row>
    <row r="49" spans="1:49" s="1" customFormat="1" ht="12.75" x14ac:dyDescent="0.25">
      <c r="A49" s="8"/>
      <c r="B49" s="8"/>
      <c r="C49" s="8"/>
      <c r="D49" s="8"/>
      <c r="E49" s="8"/>
      <c r="F49" s="9" t="str">
        <f t="shared" si="1"/>
        <v xml:space="preserve">  , , PL.: , CH.: </v>
      </c>
      <c r="G49" s="25"/>
      <c r="H49" s="25"/>
      <c r="I49" s="25"/>
      <c r="J49" s="25"/>
      <c r="K49" s="8"/>
      <c r="L49" s="8"/>
      <c r="M49" s="8"/>
      <c r="N49" s="8"/>
      <c r="O49" s="8"/>
      <c r="P49" s="8"/>
      <c r="Q49" s="8"/>
      <c r="R49" s="8"/>
      <c r="S49" s="16"/>
      <c r="T49" s="16"/>
      <c r="U49" s="16"/>
      <c r="V49" s="16"/>
      <c r="W49" s="16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9"/>
      <c r="AL49" s="9"/>
      <c r="AM49" s="8"/>
      <c r="AN49" s="10"/>
      <c r="AO49" s="25"/>
      <c r="AP49" s="25"/>
      <c r="AQ49" s="25"/>
      <c r="AR49" s="25"/>
      <c r="AS49" s="3"/>
      <c r="AT49" s="3"/>
      <c r="AU49" s="3"/>
      <c r="AV49" s="3"/>
      <c r="AW49" s="3"/>
    </row>
    <row r="50" spans="1:49" s="1" customFormat="1" ht="12.75" x14ac:dyDescent="0.25">
      <c r="A50" s="8"/>
      <c r="B50" s="8"/>
      <c r="C50" s="8"/>
      <c r="D50" s="8"/>
      <c r="E50" s="8"/>
      <c r="F50" s="9" t="str">
        <f t="shared" si="1"/>
        <v xml:space="preserve">  , , PL.: , CH.: </v>
      </c>
      <c r="G50" s="25"/>
      <c r="H50" s="25"/>
      <c r="I50" s="25"/>
      <c r="J50" s="25"/>
      <c r="K50" s="8"/>
      <c r="L50" s="8"/>
      <c r="M50" s="8"/>
      <c r="N50" s="8"/>
      <c r="O50" s="8"/>
      <c r="P50" s="8"/>
      <c r="Q50" s="8"/>
      <c r="R50" s="8"/>
      <c r="S50" s="16"/>
      <c r="T50" s="16"/>
      <c r="U50" s="16"/>
      <c r="V50" s="16"/>
      <c r="W50" s="16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9"/>
      <c r="AL50" s="9"/>
      <c r="AM50" s="8"/>
      <c r="AN50" s="10"/>
      <c r="AO50" s="25"/>
      <c r="AP50" s="25"/>
      <c r="AQ50" s="25"/>
      <c r="AR50" s="25"/>
      <c r="AS50" s="3"/>
      <c r="AT50" s="3"/>
      <c r="AU50" s="3"/>
      <c r="AV50" s="3"/>
      <c r="AW50" s="3"/>
    </row>
    <row r="51" spans="1:49" s="1" customFormat="1" ht="12.75" x14ac:dyDescent="0.25">
      <c r="A51" s="8"/>
      <c r="B51" s="8"/>
      <c r="C51" s="8"/>
      <c r="D51" s="8"/>
      <c r="E51" s="8"/>
      <c r="F51" s="9" t="str">
        <f t="shared" si="1"/>
        <v xml:space="preserve">  , , PL.: , CH.: </v>
      </c>
      <c r="G51" s="25"/>
      <c r="H51" s="25"/>
      <c r="I51" s="25"/>
      <c r="J51" s="25"/>
      <c r="K51" s="8"/>
      <c r="L51" s="8"/>
      <c r="M51" s="8"/>
      <c r="N51" s="8"/>
      <c r="O51" s="8"/>
      <c r="P51" s="8"/>
      <c r="Q51" s="8"/>
      <c r="R51" s="8"/>
      <c r="S51" s="16"/>
      <c r="T51" s="16"/>
      <c r="U51" s="16"/>
      <c r="V51" s="16"/>
      <c r="W51" s="16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9"/>
      <c r="AL51" s="9"/>
      <c r="AM51" s="8"/>
      <c r="AN51" s="10"/>
      <c r="AO51" s="25"/>
      <c r="AP51" s="25"/>
      <c r="AQ51" s="25"/>
      <c r="AR51" s="25"/>
      <c r="AS51" s="3"/>
      <c r="AT51" s="3"/>
      <c r="AU51" s="3"/>
      <c r="AV51" s="3"/>
      <c r="AW51" s="3"/>
    </row>
    <row r="52" spans="1:49" s="1" customFormat="1" ht="12.75" x14ac:dyDescent="0.25">
      <c r="A52" s="8"/>
      <c r="B52" s="8"/>
      <c r="C52" s="8"/>
      <c r="D52" s="8"/>
      <c r="E52" s="8"/>
      <c r="F52" s="9" t="str">
        <f t="shared" si="1"/>
        <v xml:space="preserve">  , , PL.: , CH.: </v>
      </c>
      <c r="G52" s="25"/>
      <c r="H52" s="25"/>
      <c r="I52" s="25"/>
      <c r="J52" s="25"/>
      <c r="K52" s="8"/>
      <c r="L52" s="8"/>
      <c r="M52" s="8"/>
      <c r="N52" s="8"/>
      <c r="O52" s="8"/>
      <c r="P52" s="8"/>
      <c r="Q52" s="8"/>
      <c r="R52" s="8"/>
      <c r="S52" s="16"/>
      <c r="T52" s="16"/>
      <c r="U52" s="16"/>
      <c r="V52" s="16"/>
      <c r="W52" s="16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9"/>
      <c r="AL52" s="9"/>
      <c r="AM52" s="8"/>
      <c r="AN52" s="10"/>
      <c r="AO52" s="25"/>
      <c r="AP52" s="25"/>
      <c r="AQ52" s="25"/>
      <c r="AR52" s="25"/>
      <c r="AS52" s="3"/>
      <c r="AT52" s="3"/>
      <c r="AU52" s="3"/>
      <c r="AV52" s="3"/>
      <c r="AW52" s="3"/>
    </row>
    <row r="53" spans="1:49" s="1" customFormat="1" ht="12.75" x14ac:dyDescent="0.25">
      <c r="A53" s="8"/>
      <c r="B53" s="8"/>
      <c r="C53" s="8"/>
      <c r="D53" s="8"/>
      <c r="E53" s="8"/>
      <c r="F53" s="9" t="str">
        <f t="shared" si="1"/>
        <v xml:space="preserve">  , , PL.: , CH.: </v>
      </c>
      <c r="G53" s="25"/>
      <c r="H53" s="25"/>
      <c r="I53" s="25"/>
      <c r="J53" s="25"/>
      <c r="K53" s="8"/>
      <c r="L53" s="8"/>
      <c r="M53" s="8"/>
      <c r="N53" s="8"/>
      <c r="O53" s="8"/>
      <c r="P53" s="8"/>
      <c r="Q53" s="8"/>
      <c r="R53" s="8"/>
      <c r="S53" s="16"/>
      <c r="T53" s="16"/>
      <c r="U53" s="16"/>
      <c r="V53" s="16"/>
      <c r="W53" s="16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9"/>
      <c r="AL53" s="9"/>
      <c r="AM53" s="8"/>
      <c r="AN53" s="10"/>
      <c r="AO53" s="25"/>
      <c r="AP53" s="25"/>
      <c r="AQ53" s="25"/>
      <c r="AR53" s="25"/>
      <c r="AS53" s="3"/>
      <c r="AT53" s="3"/>
      <c r="AU53" s="3"/>
      <c r="AV53" s="3"/>
      <c r="AW53" s="3"/>
    </row>
    <row r="54" spans="1:49" s="1" customFormat="1" ht="12.75" x14ac:dyDescent="0.25">
      <c r="A54" s="8"/>
      <c r="B54" s="8"/>
      <c r="C54" s="8"/>
      <c r="D54" s="8"/>
      <c r="E54" s="8"/>
      <c r="F54" s="9" t="str">
        <f t="shared" si="1"/>
        <v xml:space="preserve">  , , PL.: , CH.: </v>
      </c>
      <c r="G54" s="25"/>
      <c r="H54" s="25"/>
      <c r="I54" s="25"/>
      <c r="J54" s="25"/>
      <c r="K54" s="8"/>
      <c r="L54" s="8"/>
      <c r="M54" s="8"/>
      <c r="N54" s="8"/>
      <c r="O54" s="8"/>
      <c r="P54" s="8"/>
      <c r="Q54" s="8"/>
      <c r="R54" s="8"/>
      <c r="S54" s="16"/>
      <c r="T54" s="16"/>
      <c r="U54" s="16"/>
      <c r="V54" s="16"/>
      <c r="W54" s="16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9"/>
      <c r="AL54" s="9"/>
      <c r="AM54" s="8"/>
      <c r="AN54" s="10"/>
      <c r="AO54" s="25"/>
      <c r="AP54" s="25"/>
      <c r="AQ54" s="25"/>
      <c r="AR54" s="25"/>
      <c r="AS54" s="3"/>
      <c r="AT54" s="3"/>
      <c r="AU54" s="3"/>
      <c r="AV54" s="3"/>
      <c r="AW54" s="3"/>
    </row>
    <row r="55" spans="1:49" s="1" customFormat="1" ht="12.75" x14ac:dyDescent="0.25">
      <c r="A55" s="8"/>
      <c r="B55" s="8"/>
      <c r="C55" s="8"/>
      <c r="D55" s="8"/>
      <c r="E55" s="8"/>
      <c r="F55" s="9" t="str">
        <f t="shared" si="1"/>
        <v xml:space="preserve">  , , PL.: , CH.: </v>
      </c>
      <c r="G55" s="25"/>
      <c r="H55" s="25"/>
      <c r="I55" s="25"/>
      <c r="J55" s="25"/>
      <c r="K55" s="8"/>
      <c r="L55" s="8"/>
      <c r="M55" s="8"/>
      <c r="N55" s="8"/>
      <c r="O55" s="8"/>
      <c r="P55" s="8"/>
      <c r="Q55" s="8"/>
      <c r="R55" s="8"/>
      <c r="S55" s="16"/>
      <c r="T55" s="16"/>
      <c r="U55" s="16"/>
      <c r="V55" s="16"/>
      <c r="W55" s="16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9"/>
      <c r="AL55" s="9"/>
      <c r="AM55" s="8"/>
      <c r="AN55" s="10"/>
      <c r="AO55" s="25"/>
      <c r="AP55" s="25"/>
      <c r="AQ55" s="25"/>
      <c r="AR55" s="25"/>
      <c r="AS55" s="3"/>
      <c r="AT55" s="3"/>
      <c r="AU55" s="3"/>
      <c r="AV55" s="3"/>
      <c r="AW55" s="3"/>
    </row>
    <row r="56" spans="1:49" s="1" customFormat="1" ht="12.75" x14ac:dyDescent="0.25">
      <c r="A56" s="8"/>
      <c r="B56" s="8"/>
      <c r="C56" s="8"/>
      <c r="D56" s="8"/>
      <c r="E56" s="8"/>
      <c r="F56" s="9" t="str">
        <f t="shared" si="1"/>
        <v xml:space="preserve">  , , PL.: , CH.: </v>
      </c>
      <c r="G56" s="25"/>
      <c r="H56" s="25"/>
      <c r="I56" s="25"/>
      <c r="J56" s="25"/>
      <c r="K56" s="8"/>
      <c r="L56" s="8"/>
      <c r="M56" s="8"/>
      <c r="N56" s="8"/>
      <c r="O56" s="8"/>
      <c r="P56" s="8"/>
      <c r="Q56" s="8"/>
      <c r="R56" s="8"/>
      <c r="S56" s="16"/>
      <c r="T56" s="16"/>
      <c r="U56" s="16"/>
      <c r="V56" s="16"/>
      <c r="W56" s="16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9"/>
      <c r="AL56" s="9"/>
      <c r="AM56" s="8"/>
      <c r="AN56" s="10"/>
      <c r="AO56" s="25"/>
      <c r="AP56" s="25"/>
      <c r="AQ56" s="25"/>
      <c r="AR56" s="25"/>
      <c r="AS56" s="3"/>
      <c r="AT56" s="3"/>
      <c r="AU56" s="3"/>
      <c r="AV56" s="3"/>
      <c r="AW56" s="3"/>
    </row>
    <row r="57" spans="1:49" s="1" customFormat="1" ht="12.75" x14ac:dyDescent="0.25">
      <c r="A57" s="8"/>
      <c r="B57" s="8"/>
      <c r="C57" s="8"/>
      <c r="D57" s="8"/>
      <c r="E57" s="8"/>
      <c r="F57" s="9" t="str">
        <f t="shared" si="1"/>
        <v xml:space="preserve">  , , PL.: , CH.: </v>
      </c>
      <c r="G57" s="25"/>
      <c r="H57" s="25"/>
      <c r="I57" s="25"/>
      <c r="J57" s="25"/>
      <c r="K57" s="8"/>
      <c r="L57" s="8"/>
      <c r="M57" s="8"/>
      <c r="N57" s="8"/>
      <c r="O57" s="8"/>
      <c r="P57" s="8"/>
      <c r="Q57" s="8"/>
      <c r="R57" s="8"/>
      <c r="S57" s="16"/>
      <c r="T57" s="16"/>
      <c r="U57" s="16"/>
      <c r="V57" s="16"/>
      <c r="W57" s="16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9"/>
      <c r="AL57" s="9"/>
      <c r="AM57" s="8"/>
      <c r="AN57" s="10"/>
      <c r="AO57" s="25"/>
      <c r="AP57" s="25"/>
      <c r="AQ57" s="25"/>
      <c r="AR57" s="25"/>
      <c r="AS57" s="3"/>
      <c r="AT57" s="3"/>
      <c r="AU57" s="3"/>
      <c r="AV57" s="3"/>
      <c r="AW57" s="3"/>
    </row>
    <row r="58" spans="1:49" s="1" customFormat="1" ht="12.75" x14ac:dyDescent="0.25">
      <c r="A58" s="8"/>
      <c r="B58" s="8"/>
      <c r="C58" s="8"/>
      <c r="D58" s="8"/>
      <c r="E58" s="8"/>
      <c r="F58" s="9" t="str">
        <f t="shared" si="1"/>
        <v xml:space="preserve">  , , PL.: , CH.: </v>
      </c>
      <c r="G58" s="25"/>
      <c r="H58" s="25"/>
      <c r="I58" s="25"/>
      <c r="J58" s="25"/>
      <c r="K58" s="8"/>
      <c r="L58" s="8"/>
      <c r="M58" s="8"/>
      <c r="N58" s="8"/>
      <c r="O58" s="8"/>
      <c r="P58" s="8"/>
      <c r="Q58" s="8"/>
      <c r="R58" s="8"/>
      <c r="S58" s="16"/>
      <c r="T58" s="16"/>
      <c r="U58" s="16"/>
      <c r="V58" s="16"/>
      <c r="W58" s="16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9"/>
      <c r="AL58" s="9"/>
      <c r="AM58" s="8"/>
      <c r="AN58" s="10"/>
      <c r="AO58" s="25"/>
      <c r="AP58" s="25"/>
      <c r="AQ58" s="25"/>
      <c r="AR58" s="25"/>
      <c r="AS58" s="3"/>
      <c r="AT58" s="3"/>
      <c r="AU58" s="3"/>
      <c r="AV58" s="3"/>
      <c r="AW58" s="3"/>
    </row>
    <row r="59" spans="1:49" s="1" customFormat="1" ht="12.75" x14ac:dyDescent="0.25">
      <c r="A59" s="8"/>
      <c r="B59" s="8"/>
      <c r="C59" s="8"/>
      <c r="D59" s="8"/>
      <c r="E59" s="8"/>
      <c r="F59" s="9" t="str">
        <f t="shared" si="1"/>
        <v xml:space="preserve">  , , PL.: , CH.: </v>
      </c>
      <c r="G59" s="25"/>
      <c r="H59" s="25"/>
      <c r="I59" s="25"/>
      <c r="J59" s="25"/>
      <c r="K59" s="8"/>
      <c r="L59" s="8"/>
      <c r="M59" s="8"/>
      <c r="N59" s="8"/>
      <c r="O59" s="8"/>
      <c r="P59" s="8"/>
      <c r="Q59" s="8"/>
      <c r="R59" s="8"/>
      <c r="S59" s="16"/>
      <c r="T59" s="16"/>
      <c r="U59" s="16"/>
      <c r="V59" s="16"/>
      <c r="W59" s="16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9"/>
      <c r="AL59" s="9"/>
      <c r="AM59" s="8"/>
      <c r="AN59" s="10"/>
      <c r="AO59" s="25"/>
      <c r="AP59" s="25"/>
      <c r="AQ59" s="25"/>
      <c r="AR59" s="25"/>
      <c r="AS59" s="3"/>
      <c r="AT59" s="3"/>
      <c r="AU59" s="3"/>
      <c r="AV59" s="3"/>
      <c r="AW59" s="3"/>
    </row>
    <row r="60" spans="1:49" s="1" customFormat="1" ht="12.75" x14ac:dyDescent="0.25">
      <c r="A60" s="8"/>
      <c r="B60" s="8"/>
      <c r="C60" s="8"/>
      <c r="D60" s="8"/>
      <c r="E60" s="8"/>
      <c r="F60" s="9" t="str">
        <f t="shared" si="1"/>
        <v xml:space="preserve">  , , PL.: , CH.: </v>
      </c>
      <c r="G60" s="25"/>
      <c r="H60" s="25"/>
      <c r="I60" s="25"/>
      <c r="J60" s="25"/>
      <c r="K60" s="8"/>
      <c r="L60" s="8"/>
      <c r="M60" s="8"/>
      <c r="N60" s="8"/>
      <c r="O60" s="8"/>
      <c r="P60" s="8"/>
      <c r="Q60" s="8"/>
      <c r="R60" s="8"/>
      <c r="S60" s="16"/>
      <c r="T60" s="16"/>
      <c r="U60" s="16"/>
      <c r="V60" s="16"/>
      <c r="W60" s="16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9"/>
      <c r="AL60" s="9"/>
      <c r="AM60" s="8"/>
      <c r="AN60" s="10"/>
      <c r="AO60" s="25"/>
      <c r="AP60" s="25"/>
      <c r="AQ60" s="25"/>
      <c r="AR60" s="25"/>
      <c r="AS60" s="3"/>
      <c r="AT60" s="3"/>
      <c r="AU60" s="3"/>
      <c r="AV60" s="3"/>
      <c r="AW60" s="3"/>
    </row>
    <row r="61" spans="1:49" s="1" customFormat="1" ht="12.75" x14ac:dyDescent="0.25">
      <c r="A61" s="8"/>
      <c r="B61" s="8"/>
      <c r="C61" s="8"/>
      <c r="D61" s="8"/>
      <c r="E61" s="8"/>
      <c r="F61" s="9" t="str">
        <f t="shared" si="1"/>
        <v xml:space="preserve">  , , PL.: , CH.: </v>
      </c>
      <c r="G61" s="25"/>
      <c r="H61" s="25"/>
      <c r="I61" s="25"/>
      <c r="J61" s="25"/>
      <c r="K61" s="8"/>
      <c r="L61" s="8"/>
      <c r="M61" s="8"/>
      <c r="N61" s="8"/>
      <c r="O61" s="8"/>
      <c r="P61" s="8"/>
      <c r="Q61" s="8"/>
      <c r="R61" s="8"/>
      <c r="S61" s="16"/>
      <c r="T61" s="16"/>
      <c r="U61" s="16"/>
      <c r="V61" s="16"/>
      <c r="W61" s="16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9"/>
      <c r="AL61" s="9"/>
      <c r="AM61" s="8"/>
      <c r="AN61" s="10"/>
      <c r="AO61" s="25"/>
      <c r="AP61" s="25"/>
      <c r="AQ61" s="25"/>
      <c r="AR61" s="25"/>
      <c r="AS61" s="3"/>
      <c r="AT61" s="3"/>
      <c r="AU61" s="3"/>
      <c r="AV61" s="3"/>
      <c r="AW61" s="3"/>
    </row>
    <row r="62" spans="1:49" s="1" customFormat="1" ht="12.75" x14ac:dyDescent="0.25">
      <c r="A62" s="8"/>
      <c r="B62" s="8"/>
      <c r="C62" s="8"/>
      <c r="D62" s="8"/>
      <c r="E62" s="8"/>
      <c r="F62" s="9" t="str">
        <f t="shared" si="1"/>
        <v xml:space="preserve">  , , PL.: , CH.: </v>
      </c>
      <c r="G62" s="25"/>
      <c r="H62" s="25"/>
      <c r="I62" s="25"/>
      <c r="J62" s="25"/>
      <c r="K62" s="8"/>
      <c r="L62" s="8"/>
      <c r="M62" s="8"/>
      <c r="N62" s="8"/>
      <c r="O62" s="8"/>
      <c r="P62" s="8"/>
      <c r="Q62" s="8"/>
      <c r="R62" s="8"/>
      <c r="S62" s="16"/>
      <c r="T62" s="16"/>
      <c r="U62" s="16"/>
      <c r="V62" s="16"/>
      <c r="W62" s="16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9"/>
      <c r="AL62" s="9"/>
      <c r="AM62" s="8"/>
      <c r="AN62" s="10"/>
      <c r="AO62" s="25"/>
      <c r="AP62" s="25"/>
      <c r="AQ62" s="25"/>
      <c r="AR62" s="25"/>
      <c r="AS62" s="3"/>
      <c r="AT62" s="3"/>
      <c r="AU62" s="3"/>
      <c r="AV62" s="3"/>
      <c r="AW62" s="3"/>
    </row>
    <row r="63" spans="1:49" s="1" customFormat="1" ht="12.75" x14ac:dyDescent="0.25">
      <c r="A63" s="8"/>
      <c r="B63" s="8"/>
      <c r="C63" s="8"/>
      <c r="D63" s="8"/>
      <c r="E63" s="8"/>
      <c r="F63" s="9" t="str">
        <f t="shared" si="1"/>
        <v xml:space="preserve">  , , PL.: , CH.: </v>
      </c>
      <c r="G63" s="25"/>
      <c r="H63" s="25"/>
      <c r="I63" s="25"/>
      <c r="J63" s="25"/>
      <c r="K63" s="8"/>
      <c r="L63" s="8"/>
      <c r="M63" s="8"/>
      <c r="N63" s="8"/>
      <c r="O63" s="8"/>
      <c r="P63" s="8"/>
      <c r="Q63" s="8"/>
      <c r="R63" s="8"/>
      <c r="S63" s="16"/>
      <c r="T63" s="16"/>
      <c r="U63" s="16"/>
      <c r="V63" s="16"/>
      <c r="W63" s="16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9"/>
      <c r="AL63" s="9"/>
      <c r="AM63" s="8"/>
      <c r="AN63" s="10"/>
      <c r="AO63" s="25"/>
      <c r="AP63" s="25"/>
      <c r="AQ63" s="25"/>
      <c r="AR63" s="25"/>
      <c r="AS63" s="3"/>
      <c r="AT63" s="3"/>
      <c r="AU63" s="3"/>
      <c r="AV63" s="3"/>
      <c r="AW63" s="3"/>
    </row>
    <row r="64" spans="1:49" s="1" customFormat="1" ht="12.75" x14ac:dyDescent="0.25">
      <c r="A64" s="8"/>
      <c r="B64" s="8"/>
      <c r="C64" s="8"/>
      <c r="D64" s="8"/>
      <c r="E64" s="8"/>
      <c r="F64" s="9" t="str">
        <f t="shared" si="1"/>
        <v xml:space="preserve">  , , PL.: , CH.: </v>
      </c>
      <c r="G64" s="25"/>
      <c r="H64" s="25"/>
      <c r="I64" s="25"/>
      <c r="J64" s="25"/>
      <c r="K64" s="8"/>
      <c r="L64" s="8"/>
      <c r="M64" s="8"/>
      <c r="N64" s="8"/>
      <c r="O64" s="8"/>
      <c r="P64" s="8"/>
      <c r="Q64" s="8"/>
      <c r="R64" s="8"/>
      <c r="S64" s="16"/>
      <c r="T64" s="16"/>
      <c r="U64" s="16"/>
      <c r="V64" s="16"/>
      <c r="W64" s="16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9"/>
      <c r="AL64" s="9"/>
      <c r="AM64" s="8"/>
      <c r="AN64" s="10"/>
      <c r="AO64" s="25"/>
      <c r="AP64" s="25"/>
      <c r="AQ64" s="25"/>
      <c r="AR64" s="25"/>
      <c r="AS64" s="3"/>
      <c r="AT64" s="3"/>
      <c r="AU64" s="3"/>
      <c r="AV64" s="3"/>
      <c r="AW64" s="3"/>
    </row>
    <row r="65" spans="1:49" s="1" customFormat="1" ht="12.75" x14ac:dyDescent="0.25">
      <c r="A65" s="8"/>
      <c r="B65" s="8"/>
      <c r="C65" s="8"/>
      <c r="D65" s="8"/>
      <c r="E65" s="8"/>
      <c r="F65" s="9" t="str">
        <f t="shared" si="1"/>
        <v xml:space="preserve">  , , PL.: , CH.: </v>
      </c>
      <c r="G65" s="25"/>
      <c r="H65" s="25"/>
      <c r="I65" s="25"/>
      <c r="J65" s="25"/>
      <c r="K65" s="8"/>
      <c r="L65" s="8"/>
      <c r="M65" s="8"/>
      <c r="N65" s="8"/>
      <c r="O65" s="8"/>
      <c r="P65" s="8"/>
      <c r="Q65" s="8"/>
      <c r="R65" s="8"/>
      <c r="S65" s="16"/>
      <c r="T65" s="16"/>
      <c r="U65" s="16"/>
      <c r="V65" s="16"/>
      <c r="W65" s="16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9"/>
      <c r="AL65" s="9"/>
      <c r="AM65" s="8"/>
      <c r="AN65" s="10"/>
      <c r="AO65" s="25"/>
      <c r="AP65" s="25"/>
      <c r="AQ65" s="25"/>
      <c r="AR65" s="25"/>
      <c r="AS65" s="3"/>
      <c r="AT65" s="3"/>
      <c r="AU65" s="3"/>
      <c r="AV65" s="3"/>
      <c r="AW65" s="3"/>
    </row>
    <row r="66" spans="1:49" s="1" customFormat="1" ht="12.75" x14ac:dyDescent="0.25">
      <c r="A66" s="8"/>
      <c r="B66" s="8"/>
      <c r="C66" s="8"/>
      <c r="D66" s="8"/>
      <c r="E66" s="8"/>
      <c r="F66" s="9" t="str">
        <f t="shared" si="1"/>
        <v xml:space="preserve">  , , PL.: , CH.: </v>
      </c>
      <c r="G66" s="25"/>
      <c r="H66" s="25"/>
      <c r="I66" s="25"/>
      <c r="J66" s="25"/>
      <c r="K66" s="8"/>
      <c r="L66" s="8"/>
      <c r="M66" s="8"/>
      <c r="N66" s="8"/>
      <c r="O66" s="8"/>
      <c r="P66" s="8"/>
      <c r="Q66" s="8"/>
      <c r="R66" s="8"/>
      <c r="S66" s="16"/>
      <c r="T66" s="16"/>
      <c r="U66" s="16"/>
      <c r="V66" s="16"/>
      <c r="W66" s="16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9"/>
      <c r="AL66" s="9"/>
      <c r="AM66" s="8"/>
      <c r="AN66" s="10"/>
      <c r="AO66" s="25"/>
      <c r="AP66" s="25"/>
      <c r="AQ66" s="25"/>
      <c r="AR66" s="25"/>
      <c r="AS66" s="3"/>
      <c r="AT66" s="3"/>
      <c r="AU66" s="3"/>
      <c r="AV66" s="3"/>
      <c r="AW66" s="3"/>
    </row>
    <row r="67" spans="1:49" s="1" customFormat="1" ht="12.75" x14ac:dyDescent="0.25">
      <c r="A67" s="8"/>
      <c r="B67" s="8"/>
      <c r="C67" s="8"/>
      <c r="D67" s="8"/>
      <c r="E67" s="8"/>
      <c r="F67" s="9" t="str">
        <f t="shared" ref="F67:F98" si="2">AA67&amp;" "&amp;O67&amp;" "&amp; P67&amp;", "&amp;Q67&amp;", PL.: "&amp;R67&amp;", CH.: "&amp;TRIM(S67)
&amp;IF(E67="",""," (Ref.: "&amp;E67&amp;")")</f>
        <v xml:space="preserve">  , , PL.: , CH.: </v>
      </c>
      <c r="G67" s="25"/>
      <c r="H67" s="25"/>
      <c r="I67" s="25"/>
      <c r="J67" s="25"/>
      <c r="K67" s="8"/>
      <c r="L67" s="8"/>
      <c r="M67" s="8"/>
      <c r="N67" s="8"/>
      <c r="O67" s="8"/>
      <c r="P67" s="8"/>
      <c r="Q67" s="8"/>
      <c r="R67" s="8"/>
      <c r="S67" s="16"/>
      <c r="T67" s="16"/>
      <c r="U67" s="16"/>
      <c r="V67" s="16"/>
      <c r="W67" s="16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9"/>
      <c r="AL67" s="9"/>
      <c r="AM67" s="8"/>
      <c r="AN67" s="10"/>
      <c r="AO67" s="25"/>
      <c r="AP67" s="25"/>
      <c r="AQ67" s="25"/>
      <c r="AR67" s="25"/>
      <c r="AS67" s="3"/>
      <c r="AT67" s="3"/>
      <c r="AU67" s="3"/>
      <c r="AV67" s="3"/>
      <c r="AW67" s="3"/>
    </row>
    <row r="68" spans="1:49" s="1" customFormat="1" ht="12.75" x14ac:dyDescent="0.25">
      <c r="A68" s="8"/>
      <c r="B68" s="8"/>
      <c r="C68" s="8"/>
      <c r="D68" s="8"/>
      <c r="E68" s="8"/>
      <c r="F68" s="9" t="str">
        <f t="shared" si="2"/>
        <v xml:space="preserve">  , , PL.: , CH.: </v>
      </c>
      <c r="G68" s="25"/>
      <c r="H68" s="25"/>
      <c r="I68" s="25"/>
      <c r="J68" s="25"/>
      <c r="K68" s="8"/>
      <c r="L68" s="8"/>
      <c r="M68" s="8"/>
      <c r="N68" s="8"/>
      <c r="O68" s="8"/>
      <c r="P68" s="8"/>
      <c r="Q68" s="8"/>
      <c r="R68" s="8"/>
      <c r="S68" s="16"/>
      <c r="T68" s="16"/>
      <c r="U68" s="16"/>
      <c r="V68" s="16"/>
      <c r="W68" s="16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9"/>
      <c r="AL68" s="9"/>
      <c r="AM68" s="8"/>
      <c r="AN68" s="10"/>
      <c r="AO68" s="25"/>
      <c r="AP68" s="25"/>
      <c r="AQ68" s="25"/>
      <c r="AR68" s="25"/>
      <c r="AS68" s="3"/>
      <c r="AT68" s="3"/>
      <c r="AU68" s="3"/>
      <c r="AV68" s="3"/>
      <c r="AW68" s="3"/>
    </row>
    <row r="69" spans="1:49" s="1" customFormat="1" ht="12.75" x14ac:dyDescent="0.25">
      <c r="A69" s="8"/>
      <c r="B69" s="8"/>
      <c r="C69" s="8"/>
      <c r="D69" s="8"/>
      <c r="E69" s="8"/>
      <c r="F69" s="9" t="str">
        <f t="shared" si="2"/>
        <v xml:space="preserve">  , , PL.: , CH.: </v>
      </c>
      <c r="G69" s="25"/>
      <c r="H69" s="25"/>
      <c r="I69" s="25"/>
      <c r="J69" s="25"/>
      <c r="K69" s="8"/>
      <c r="L69" s="8"/>
      <c r="M69" s="8"/>
      <c r="N69" s="8"/>
      <c r="O69" s="8"/>
      <c r="P69" s="8"/>
      <c r="Q69" s="8"/>
      <c r="R69" s="8"/>
      <c r="S69" s="16"/>
      <c r="T69" s="16"/>
      <c r="U69" s="16"/>
      <c r="V69" s="16"/>
      <c r="W69" s="16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9"/>
      <c r="AL69" s="9"/>
      <c r="AM69" s="8"/>
      <c r="AN69" s="10"/>
      <c r="AO69" s="25"/>
      <c r="AP69" s="25"/>
      <c r="AQ69" s="25"/>
      <c r="AR69" s="25"/>
      <c r="AS69" s="3"/>
      <c r="AT69" s="3"/>
      <c r="AU69" s="3"/>
      <c r="AV69" s="3"/>
      <c r="AW69" s="3"/>
    </row>
    <row r="70" spans="1:49" s="1" customFormat="1" ht="12.75" x14ac:dyDescent="0.25">
      <c r="A70" s="8"/>
      <c r="B70" s="8"/>
      <c r="C70" s="8"/>
      <c r="D70" s="8"/>
      <c r="E70" s="8"/>
      <c r="F70" s="9" t="str">
        <f t="shared" si="2"/>
        <v xml:space="preserve">  , , PL.: , CH.: </v>
      </c>
      <c r="G70" s="25"/>
      <c r="H70" s="25"/>
      <c r="I70" s="25"/>
      <c r="J70" s="25"/>
      <c r="K70" s="8"/>
      <c r="L70" s="8"/>
      <c r="M70" s="8"/>
      <c r="N70" s="8"/>
      <c r="O70" s="8"/>
      <c r="P70" s="8"/>
      <c r="Q70" s="8"/>
      <c r="R70" s="8"/>
      <c r="S70" s="16"/>
      <c r="T70" s="16"/>
      <c r="U70" s="16"/>
      <c r="V70" s="16"/>
      <c r="W70" s="16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9"/>
      <c r="AL70" s="9"/>
      <c r="AM70" s="8"/>
      <c r="AN70" s="10"/>
      <c r="AO70" s="25"/>
      <c r="AP70" s="25"/>
      <c r="AQ70" s="25"/>
      <c r="AR70" s="25"/>
      <c r="AS70" s="3"/>
      <c r="AT70" s="3"/>
      <c r="AU70" s="3"/>
      <c r="AV70" s="3"/>
      <c r="AW70" s="3"/>
    </row>
    <row r="71" spans="1:49" s="1" customFormat="1" ht="12.75" x14ac:dyDescent="0.25">
      <c r="A71" s="8"/>
      <c r="B71" s="8"/>
      <c r="C71" s="8"/>
      <c r="D71" s="8"/>
      <c r="E71" s="8"/>
      <c r="F71" s="9" t="str">
        <f t="shared" si="2"/>
        <v xml:space="preserve">  , , PL.: , CH.: </v>
      </c>
      <c r="G71" s="25"/>
      <c r="H71" s="25"/>
      <c r="I71" s="25"/>
      <c r="J71" s="25"/>
      <c r="K71" s="8"/>
      <c r="L71" s="8"/>
      <c r="M71" s="8"/>
      <c r="N71" s="8"/>
      <c r="O71" s="8"/>
      <c r="P71" s="8"/>
      <c r="Q71" s="8"/>
      <c r="R71" s="8"/>
      <c r="S71" s="16"/>
      <c r="T71" s="16"/>
      <c r="U71" s="16"/>
      <c r="V71" s="16"/>
      <c r="W71" s="16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9"/>
      <c r="AL71" s="9"/>
      <c r="AM71" s="8"/>
      <c r="AN71" s="10"/>
      <c r="AO71" s="25"/>
      <c r="AP71" s="25"/>
      <c r="AQ71" s="25"/>
      <c r="AR71" s="25"/>
      <c r="AS71" s="3"/>
      <c r="AT71" s="3"/>
      <c r="AU71" s="3"/>
      <c r="AV71" s="3"/>
      <c r="AW71" s="3"/>
    </row>
    <row r="72" spans="1:49" s="1" customFormat="1" ht="12.75" x14ac:dyDescent="0.25">
      <c r="A72" s="8"/>
      <c r="B72" s="8"/>
      <c r="C72" s="8"/>
      <c r="D72" s="8"/>
      <c r="E72" s="8"/>
      <c r="F72" s="9" t="str">
        <f t="shared" si="2"/>
        <v xml:space="preserve">  , , PL.: , CH.: </v>
      </c>
      <c r="G72" s="25"/>
      <c r="H72" s="25"/>
      <c r="I72" s="25"/>
      <c r="J72" s="25"/>
      <c r="K72" s="8"/>
      <c r="L72" s="8"/>
      <c r="M72" s="8"/>
      <c r="N72" s="8"/>
      <c r="O72" s="8"/>
      <c r="P72" s="8"/>
      <c r="Q72" s="8"/>
      <c r="R72" s="8"/>
      <c r="S72" s="16"/>
      <c r="T72" s="16"/>
      <c r="U72" s="16"/>
      <c r="V72" s="16"/>
      <c r="W72" s="16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9"/>
      <c r="AL72" s="9"/>
      <c r="AM72" s="8"/>
      <c r="AN72" s="10"/>
      <c r="AO72" s="25"/>
      <c r="AP72" s="25"/>
      <c r="AQ72" s="25"/>
      <c r="AR72" s="25"/>
      <c r="AS72" s="3"/>
      <c r="AT72" s="3"/>
      <c r="AU72" s="3"/>
      <c r="AV72" s="3"/>
      <c r="AW72" s="3"/>
    </row>
    <row r="73" spans="1:49" s="1" customFormat="1" ht="12.75" x14ac:dyDescent="0.25">
      <c r="A73" s="8"/>
      <c r="B73" s="8"/>
      <c r="C73" s="8"/>
      <c r="D73" s="8"/>
      <c r="E73" s="8"/>
      <c r="F73" s="9" t="str">
        <f t="shared" si="2"/>
        <v xml:space="preserve">  , , PL.: , CH.: </v>
      </c>
      <c r="G73" s="25"/>
      <c r="H73" s="25"/>
      <c r="I73" s="25"/>
      <c r="J73" s="25"/>
      <c r="K73" s="8"/>
      <c r="L73" s="8"/>
      <c r="M73" s="8"/>
      <c r="N73" s="8"/>
      <c r="O73" s="8"/>
      <c r="P73" s="8"/>
      <c r="Q73" s="8"/>
      <c r="R73" s="8"/>
      <c r="S73" s="16"/>
      <c r="T73" s="16"/>
      <c r="U73" s="16"/>
      <c r="V73" s="16"/>
      <c r="W73" s="16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9"/>
      <c r="AL73" s="9"/>
      <c r="AM73" s="8"/>
      <c r="AN73" s="10"/>
      <c r="AO73" s="25"/>
      <c r="AP73" s="25"/>
      <c r="AQ73" s="25"/>
      <c r="AR73" s="25"/>
      <c r="AS73" s="3"/>
      <c r="AT73" s="3"/>
      <c r="AU73" s="3"/>
      <c r="AV73" s="3"/>
      <c r="AW73" s="3"/>
    </row>
    <row r="74" spans="1:49" s="1" customFormat="1" ht="12.75" x14ac:dyDescent="0.25">
      <c r="A74" s="8"/>
      <c r="B74" s="8"/>
      <c r="C74" s="8"/>
      <c r="D74" s="8"/>
      <c r="E74" s="8"/>
      <c r="F74" s="9" t="str">
        <f t="shared" si="2"/>
        <v xml:space="preserve">  , , PL.: , CH.: </v>
      </c>
      <c r="G74" s="25"/>
      <c r="H74" s="25"/>
      <c r="I74" s="25"/>
      <c r="J74" s="25"/>
      <c r="K74" s="8"/>
      <c r="L74" s="8"/>
      <c r="M74" s="8"/>
      <c r="N74" s="8"/>
      <c r="O74" s="8"/>
      <c r="P74" s="8"/>
      <c r="Q74" s="8"/>
      <c r="R74" s="8"/>
      <c r="S74" s="16"/>
      <c r="T74" s="16"/>
      <c r="U74" s="16"/>
      <c r="V74" s="16"/>
      <c r="W74" s="16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9"/>
      <c r="AL74" s="9"/>
      <c r="AM74" s="8"/>
      <c r="AN74" s="10"/>
      <c r="AO74" s="25"/>
      <c r="AP74" s="25"/>
      <c r="AQ74" s="25"/>
      <c r="AR74" s="25"/>
      <c r="AS74" s="3"/>
      <c r="AT74" s="3"/>
      <c r="AU74" s="3"/>
      <c r="AV74" s="3"/>
      <c r="AW74" s="3"/>
    </row>
    <row r="75" spans="1:49" s="1" customFormat="1" ht="12.75" x14ac:dyDescent="0.25">
      <c r="A75" s="8"/>
      <c r="B75" s="8"/>
      <c r="C75" s="8"/>
      <c r="D75" s="8"/>
      <c r="E75" s="8"/>
      <c r="F75" s="9" t="str">
        <f t="shared" si="2"/>
        <v xml:space="preserve">  , , PL.: , CH.: </v>
      </c>
      <c r="G75" s="25"/>
      <c r="H75" s="25"/>
      <c r="I75" s="25"/>
      <c r="J75" s="25"/>
      <c r="K75" s="8"/>
      <c r="L75" s="8"/>
      <c r="M75" s="8"/>
      <c r="N75" s="8"/>
      <c r="O75" s="8"/>
      <c r="P75" s="8"/>
      <c r="Q75" s="8"/>
      <c r="R75" s="8"/>
      <c r="S75" s="16"/>
      <c r="T75" s="16"/>
      <c r="U75" s="16"/>
      <c r="V75" s="16"/>
      <c r="W75" s="16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9"/>
      <c r="AL75" s="9"/>
      <c r="AM75" s="8"/>
      <c r="AN75" s="10"/>
      <c r="AO75" s="25"/>
      <c r="AP75" s="25"/>
      <c r="AQ75" s="25"/>
      <c r="AR75" s="25"/>
      <c r="AS75" s="3"/>
      <c r="AT75" s="3"/>
      <c r="AU75" s="3"/>
      <c r="AV75" s="3"/>
      <c r="AW75" s="3"/>
    </row>
    <row r="76" spans="1:49" s="1" customFormat="1" ht="12.75" x14ac:dyDescent="0.25">
      <c r="A76" s="8"/>
      <c r="B76" s="8"/>
      <c r="C76" s="8"/>
      <c r="D76" s="8"/>
      <c r="E76" s="8"/>
      <c r="F76" s="9" t="str">
        <f t="shared" si="2"/>
        <v xml:space="preserve">  , , PL.: , CH.: </v>
      </c>
      <c r="G76" s="25"/>
      <c r="H76" s="25"/>
      <c r="I76" s="25"/>
      <c r="J76" s="25"/>
      <c r="K76" s="8"/>
      <c r="L76" s="8"/>
      <c r="M76" s="8"/>
      <c r="N76" s="8"/>
      <c r="O76" s="8"/>
      <c r="P76" s="8"/>
      <c r="Q76" s="8"/>
      <c r="R76" s="8"/>
      <c r="S76" s="16"/>
      <c r="T76" s="16"/>
      <c r="U76" s="16"/>
      <c r="V76" s="16"/>
      <c r="W76" s="16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9"/>
      <c r="AL76" s="9"/>
      <c r="AM76" s="8"/>
      <c r="AN76" s="10"/>
      <c r="AO76" s="25"/>
      <c r="AP76" s="25"/>
      <c r="AQ76" s="25"/>
      <c r="AR76" s="25"/>
      <c r="AS76" s="3"/>
      <c r="AT76" s="3"/>
      <c r="AU76" s="3"/>
      <c r="AV76" s="3"/>
      <c r="AW76" s="3"/>
    </row>
    <row r="77" spans="1:49" s="1" customFormat="1" ht="12.75" x14ac:dyDescent="0.25">
      <c r="A77" s="8"/>
      <c r="B77" s="8"/>
      <c r="C77" s="8"/>
      <c r="D77" s="8"/>
      <c r="E77" s="8"/>
      <c r="F77" s="9" t="str">
        <f t="shared" si="2"/>
        <v xml:space="preserve">  , , PL.: , CH.: </v>
      </c>
      <c r="G77" s="25"/>
      <c r="H77" s="25"/>
      <c r="I77" s="25"/>
      <c r="J77" s="25"/>
      <c r="K77" s="8"/>
      <c r="L77" s="8"/>
      <c r="M77" s="8"/>
      <c r="N77" s="8"/>
      <c r="O77" s="8"/>
      <c r="P77" s="8"/>
      <c r="Q77" s="8"/>
      <c r="R77" s="8"/>
      <c r="S77" s="16"/>
      <c r="T77" s="16"/>
      <c r="U77" s="16"/>
      <c r="V77" s="16"/>
      <c r="W77" s="16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9"/>
      <c r="AL77" s="9"/>
      <c r="AM77" s="8"/>
      <c r="AN77" s="10"/>
      <c r="AO77" s="25"/>
      <c r="AP77" s="25"/>
      <c r="AQ77" s="25"/>
      <c r="AR77" s="25"/>
      <c r="AS77" s="3"/>
      <c r="AT77" s="3"/>
      <c r="AU77" s="3"/>
      <c r="AV77" s="3"/>
      <c r="AW77" s="3"/>
    </row>
    <row r="78" spans="1:49" s="1" customFormat="1" ht="12.75" x14ac:dyDescent="0.25">
      <c r="A78" s="8"/>
      <c r="B78" s="8"/>
      <c r="C78" s="8"/>
      <c r="D78" s="8"/>
      <c r="E78" s="8"/>
      <c r="F78" s="9" t="str">
        <f t="shared" si="2"/>
        <v xml:space="preserve">  , , PL.: , CH.: </v>
      </c>
      <c r="G78" s="25"/>
      <c r="H78" s="25"/>
      <c r="I78" s="25"/>
      <c r="J78" s="25"/>
      <c r="K78" s="8"/>
      <c r="L78" s="8"/>
      <c r="M78" s="8"/>
      <c r="N78" s="8"/>
      <c r="O78" s="8"/>
      <c r="P78" s="8"/>
      <c r="Q78" s="8"/>
      <c r="R78" s="8"/>
      <c r="S78" s="16"/>
      <c r="T78" s="16"/>
      <c r="U78" s="16"/>
      <c r="V78" s="16"/>
      <c r="W78" s="16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9"/>
      <c r="AL78" s="9"/>
      <c r="AM78" s="8"/>
      <c r="AN78" s="10"/>
      <c r="AO78" s="25"/>
      <c r="AP78" s="25"/>
      <c r="AQ78" s="25"/>
      <c r="AR78" s="25"/>
      <c r="AS78" s="3"/>
      <c r="AT78" s="3"/>
      <c r="AU78" s="3"/>
      <c r="AV78" s="3"/>
      <c r="AW78" s="3"/>
    </row>
    <row r="79" spans="1:49" s="1" customFormat="1" ht="12.75" x14ac:dyDescent="0.25">
      <c r="A79" s="8"/>
      <c r="B79" s="8"/>
      <c r="C79" s="8"/>
      <c r="D79" s="8"/>
      <c r="E79" s="8"/>
      <c r="F79" s="9" t="str">
        <f t="shared" si="2"/>
        <v xml:space="preserve">  , , PL.: , CH.: </v>
      </c>
      <c r="G79" s="25"/>
      <c r="H79" s="25"/>
      <c r="I79" s="25"/>
      <c r="J79" s="25"/>
      <c r="K79" s="8"/>
      <c r="L79" s="8"/>
      <c r="M79" s="8"/>
      <c r="N79" s="8"/>
      <c r="O79" s="8"/>
      <c r="P79" s="8"/>
      <c r="Q79" s="8"/>
      <c r="R79" s="8"/>
      <c r="S79" s="16"/>
      <c r="T79" s="16"/>
      <c r="U79" s="16"/>
      <c r="V79" s="16"/>
      <c r="W79" s="16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9"/>
      <c r="AL79" s="9"/>
      <c r="AM79" s="8"/>
      <c r="AN79" s="10"/>
      <c r="AO79" s="25"/>
      <c r="AP79" s="25"/>
      <c r="AQ79" s="25"/>
      <c r="AR79" s="25"/>
      <c r="AS79" s="3"/>
      <c r="AT79" s="3"/>
      <c r="AU79" s="3"/>
      <c r="AV79" s="3"/>
      <c r="AW79" s="3"/>
    </row>
    <row r="80" spans="1:49" s="1" customFormat="1" ht="12.75" x14ac:dyDescent="0.25">
      <c r="A80" s="8"/>
      <c r="B80" s="8"/>
      <c r="C80" s="8"/>
      <c r="D80" s="8"/>
      <c r="E80" s="8"/>
      <c r="F80" s="9" t="str">
        <f t="shared" si="2"/>
        <v xml:space="preserve">  , , PL.: , CH.: </v>
      </c>
      <c r="G80" s="25"/>
      <c r="H80" s="25"/>
      <c r="I80" s="25"/>
      <c r="J80" s="25"/>
      <c r="K80" s="8"/>
      <c r="L80" s="8"/>
      <c r="M80" s="8"/>
      <c r="N80" s="8"/>
      <c r="O80" s="8"/>
      <c r="P80" s="8"/>
      <c r="Q80" s="8"/>
      <c r="R80" s="8"/>
      <c r="S80" s="16"/>
      <c r="T80" s="16"/>
      <c r="U80" s="16"/>
      <c r="V80" s="16"/>
      <c r="W80" s="16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9"/>
      <c r="AL80" s="9"/>
      <c r="AM80" s="8"/>
      <c r="AN80" s="10"/>
      <c r="AO80" s="25"/>
      <c r="AP80" s="25"/>
      <c r="AQ80" s="25"/>
      <c r="AR80" s="25"/>
      <c r="AS80" s="3"/>
      <c r="AT80" s="3"/>
      <c r="AU80" s="3"/>
      <c r="AV80" s="3"/>
      <c r="AW80" s="3"/>
    </row>
    <row r="81" spans="1:49" s="1" customFormat="1" ht="12.75" x14ac:dyDescent="0.25">
      <c r="A81" s="8"/>
      <c r="B81" s="8"/>
      <c r="C81" s="8"/>
      <c r="D81" s="8"/>
      <c r="E81" s="8"/>
      <c r="F81" s="9" t="str">
        <f t="shared" si="2"/>
        <v xml:space="preserve">  , , PL.: , CH.: </v>
      </c>
      <c r="G81" s="25"/>
      <c r="H81" s="25"/>
      <c r="I81" s="25"/>
      <c r="J81" s="25"/>
      <c r="K81" s="8"/>
      <c r="L81" s="8"/>
      <c r="M81" s="8"/>
      <c r="N81" s="8"/>
      <c r="O81" s="8"/>
      <c r="P81" s="8"/>
      <c r="Q81" s="8"/>
      <c r="R81" s="8"/>
      <c r="S81" s="16"/>
      <c r="T81" s="16"/>
      <c r="U81" s="16"/>
      <c r="V81" s="16"/>
      <c r="W81" s="16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9"/>
      <c r="AL81" s="9"/>
      <c r="AM81" s="8"/>
      <c r="AN81" s="10"/>
      <c r="AO81" s="25"/>
      <c r="AP81" s="25"/>
      <c r="AQ81" s="25"/>
      <c r="AR81" s="25"/>
      <c r="AS81" s="3"/>
      <c r="AT81" s="3"/>
      <c r="AU81" s="3"/>
      <c r="AV81" s="3"/>
      <c r="AW81" s="3"/>
    </row>
    <row r="82" spans="1:49" s="1" customFormat="1" ht="12.75" x14ac:dyDescent="0.25">
      <c r="A82" s="8"/>
      <c r="B82" s="8"/>
      <c r="C82" s="8"/>
      <c r="D82" s="8"/>
      <c r="E82" s="8"/>
      <c r="F82" s="9" t="str">
        <f t="shared" si="2"/>
        <v xml:space="preserve">  , , PL.: , CH.: </v>
      </c>
      <c r="G82" s="25"/>
      <c r="H82" s="25"/>
      <c r="I82" s="25"/>
      <c r="J82" s="25"/>
      <c r="K82" s="8"/>
      <c r="L82" s="8"/>
      <c r="M82" s="8"/>
      <c r="N82" s="8"/>
      <c r="O82" s="8"/>
      <c r="P82" s="8"/>
      <c r="Q82" s="8"/>
      <c r="R82" s="8"/>
      <c r="S82" s="16"/>
      <c r="T82" s="16"/>
      <c r="U82" s="16"/>
      <c r="V82" s="16"/>
      <c r="W82" s="16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9"/>
      <c r="AL82" s="9"/>
      <c r="AM82" s="8"/>
      <c r="AN82" s="10"/>
      <c r="AO82" s="25"/>
      <c r="AP82" s="25"/>
      <c r="AQ82" s="25"/>
      <c r="AR82" s="25"/>
      <c r="AS82" s="3"/>
      <c r="AT82" s="3"/>
      <c r="AU82" s="3"/>
      <c r="AV82" s="3"/>
      <c r="AW82" s="3"/>
    </row>
    <row r="83" spans="1:49" s="1" customFormat="1" ht="12.75" x14ac:dyDescent="0.25">
      <c r="A83" s="8"/>
      <c r="B83" s="8"/>
      <c r="C83" s="8"/>
      <c r="D83" s="8"/>
      <c r="E83" s="8"/>
      <c r="F83" s="9" t="str">
        <f t="shared" si="2"/>
        <v xml:space="preserve">  , , PL.: , CH.: </v>
      </c>
      <c r="G83" s="25"/>
      <c r="H83" s="25"/>
      <c r="I83" s="25"/>
      <c r="J83" s="25"/>
      <c r="K83" s="8"/>
      <c r="L83" s="8"/>
      <c r="M83" s="8"/>
      <c r="N83" s="8"/>
      <c r="O83" s="8"/>
      <c r="P83" s="8"/>
      <c r="Q83" s="8"/>
      <c r="R83" s="8"/>
      <c r="S83" s="16"/>
      <c r="T83" s="16"/>
      <c r="U83" s="16"/>
      <c r="V83" s="16"/>
      <c r="W83" s="16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9"/>
      <c r="AL83" s="9"/>
      <c r="AM83" s="8"/>
      <c r="AN83" s="10"/>
      <c r="AO83" s="25"/>
      <c r="AP83" s="25"/>
      <c r="AQ83" s="25"/>
      <c r="AR83" s="25"/>
      <c r="AS83" s="3"/>
      <c r="AT83" s="3"/>
      <c r="AU83" s="3"/>
      <c r="AV83" s="3"/>
      <c r="AW83" s="3"/>
    </row>
    <row r="84" spans="1:49" s="1" customFormat="1" ht="12.75" x14ac:dyDescent="0.25">
      <c r="A84" s="8"/>
      <c r="B84" s="8"/>
      <c r="C84" s="8"/>
      <c r="D84" s="8"/>
      <c r="E84" s="8"/>
      <c r="F84" s="9" t="str">
        <f t="shared" si="2"/>
        <v xml:space="preserve">  , , PL.: , CH.: </v>
      </c>
      <c r="G84" s="25"/>
      <c r="H84" s="25"/>
      <c r="I84" s="25"/>
      <c r="J84" s="25"/>
      <c r="K84" s="8"/>
      <c r="L84" s="8"/>
      <c r="M84" s="8"/>
      <c r="N84" s="8"/>
      <c r="O84" s="8"/>
      <c r="P84" s="8"/>
      <c r="Q84" s="8"/>
      <c r="R84" s="8"/>
      <c r="S84" s="16"/>
      <c r="T84" s="16"/>
      <c r="U84" s="16"/>
      <c r="V84" s="16"/>
      <c r="W84" s="16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9"/>
      <c r="AL84" s="9"/>
      <c r="AM84" s="8"/>
      <c r="AN84" s="10"/>
      <c r="AO84" s="25"/>
      <c r="AP84" s="25"/>
      <c r="AQ84" s="25"/>
      <c r="AR84" s="25"/>
      <c r="AS84" s="3"/>
      <c r="AT84" s="3"/>
      <c r="AU84" s="3"/>
      <c r="AV84" s="3"/>
      <c r="AW84" s="3"/>
    </row>
    <row r="85" spans="1:49" s="1" customFormat="1" ht="12.75" x14ac:dyDescent="0.25">
      <c r="A85" s="8"/>
      <c r="B85" s="8"/>
      <c r="C85" s="8"/>
      <c r="D85" s="8"/>
      <c r="E85" s="8"/>
      <c r="F85" s="9" t="str">
        <f t="shared" si="2"/>
        <v xml:space="preserve">  , , PL.: , CH.: </v>
      </c>
      <c r="G85" s="25"/>
      <c r="H85" s="25"/>
      <c r="I85" s="25"/>
      <c r="J85" s="25"/>
      <c r="K85" s="8"/>
      <c r="L85" s="8"/>
      <c r="M85" s="8"/>
      <c r="N85" s="8"/>
      <c r="O85" s="8"/>
      <c r="P85" s="8"/>
      <c r="Q85" s="8"/>
      <c r="R85" s="8"/>
      <c r="S85" s="16"/>
      <c r="T85" s="16"/>
      <c r="U85" s="16"/>
      <c r="V85" s="16"/>
      <c r="W85" s="16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9"/>
      <c r="AL85" s="9"/>
      <c r="AM85" s="8"/>
      <c r="AN85" s="10"/>
      <c r="AO85" s="25"/>
      <c r="AP85" s="25"/>
      <c r="AQ85" s="25"/>
      <c r="AR85" s="25"/>
      <c r="AS85" s="3"/>
      <c r="AT85" s="3"/>
      <c r="AU85" s="3"/>
      <c r="AV85" s="3"/>
      <c r="AW85" s="3"/>
    </row>
    <row r="86" spans="1:49" s="1" customFormat="1" ht="12.75" x14ac:dyDescent="0.25">
      <c r="A86" s="8"/>
      <c r="B86" s="8"/>
      <c r="C86" s="8"/>
      <c r="D86" s="8"/>
      <c r="E86" s="8"/>
      <c r="F86" s="9" t="str">
        <f t="shared" si="2"/>
        <v xml:space="preserve">  , , PL.: , CH.: </v>
      </c>
      <c r="G86" s="25"/>
      <c r="H86" s="25"/>
      <c r="I86" s="25"/>
      <c r="J86" s="25"/>
      <c r="K86" s="8"/>
      <c r="L86" s="8"/>
      <c r="M86" s="8"/>
      <c r="N86" s="8"/>
      <c r="O86" s="8"/>
      <c r="P86" s="8"/>
      <c r="Q86" s="8"/>
      <c r="R86" s="8"/>
      <c r="S86" s="16"/>
      <c r="T86" s="16"/>
      <c r="U86" s="16"/>
      <c r="V86" s="16"/>
      <c r="W86" s="16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9"/>
      <c r="AL86" s="9"/>
      <c r="AM86" s="8"/>
      <c r="AN86" s="10"/>
      <c r="AO86" s="25"/>
      <c r="AP86" s="25"/>
      <c r="AQ86" s="25"/>
      <c r="AR86" s="25"/>
      <c r="AS86" s="3"/>
      <c r="AT86" s="3"/>
      <c r="AU86" s="3"/>
      <c r="AV86" s="3"/>
      <c r="AW86" s="3"/>
    </row>
    <row r="87" spans="1:49" s="1" customFormat="1" ht="12.75" x14ac:dyDescent="0.25">
      <c r="A87" s="8"/>
      <c r="B87" s="8"/>
      <c r="C87" s="8"/>
      <c r="D87" s="8"/>
      <c r="E87" s="8"/>
      <c r="F87" s="9" t="str">
        <f t="shared" si="2"/>
        <v xml:space="preserve">  , , PL.: , CH.: </v>
      </c>
      <c r="G87" s="25"/>
      <c r="H87" s="25"/>
      <c r="I87" s="25"/>
      <c r="J87" s="25"/>
      <c r="K87" s="8"/>
      <c r="L87" s="8"/>
      <c r="M87" s="8"/>
      <c r="N87" s="8"/>
      <c r="O87" s="8"/>
      <c r="P87" s="8"/>
      <c r="Q87" s="8"/>
      <c r="R87" s="8"/>
      <c r="S87" s="16"/>
      <c r="T87" s="16"/>
      <c r="U87" s="16"/>
      <c r="V87" s="16"/>
      <c r="W87" s="16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9"/>
      <c r="AL87" s="9"/>
      <c r="AM87" s="8"/>
      <c r="AN87" s="10"/>
      <c r="AO87" s="25"/>
      <c r="AP87" s="25"/>
      <c r="AQ87" s="25"/>
      <c r="AR87" s="25"/>
      <c r="AS87" s="3"/>
      <c r="AT87" s="3"/>
      <c r="AU87" s="3"/>
      <c r="AV87" s="3"/>
      <c r="AW87" s="3"/>
    </row>
    <row r="88" spans="1:49" s="1" customFormat="1" ht="12.75" x14ac:dyDescent="0.25">
      <c r="A88" s="8"/>
      <c r="B88" s="8"/>
      <c r="C88" s="8"/>
      <c r="D88" s="8"/>
      <c r="E88" s="8"/>
      <c r="F88" s="9" t="str">
        <f t="shared" si="2"/>
        <v xml:space="preserve">  , , PL.: , CH.: </v>
      </c>
      <c r="G88" s="25"/>
      <c r="H88" s="25"/>
      <c r="I88" s="25"/>
      <c r="J88" s="25"/>
      <c r="K88" s="8"/>
      <c r="L88" s="8"/>
      <c r="M88" s="8"/>
      <c r="N88" s="8"/>
      <c r="O88" s="8"/>
      <c r="P88" s="8"/>
      <c r="Q88" s="8"/>
      <c r="R88" s="8"/>
      <c r="S88" s="16"/>
      <c r="T88" s="16"/>
      <c r="U88" s="16"/>
      <c r="V88" s="16"/>
      <c r="W88" s="16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9"/>
      <c r="AL88" s="9"/>
      <c r="AM88" s="8"/>
      <c r="AN88" s="10"/>
      <c r="AO88" s="25"/>
      <c r="AP88" s="25"/>
      <c r="AQ88" s="25"/>
      <c r="AR88" s="25"/>
      <c r="AS88" s="3"/>
      <c r="AT88" s="3"/>
      <c r="AU88" s="3"/>
      <c r="AV88" s="3"/>
      <c r="AW88" s="3"/>
    </row>
    <row r="89" spans="1:49" s="1" customFormat="1" ht="12.75" x14ac:dyDescent="0.25">
      <c r="A89" s="8"/>
      <c r="B89" s="8"/>
      <c r="C89" s="8"/>
      <c r="D89" s="8"/>
      <c r="E89" s="8"/>
      <c r="F89" s="9" t="str">
        <f t="shared" si="2"/>
        <v xml:space="preserve">  , , PL.: , CH.: </v>
      </c>
      <c r="G89" s="25"/>
      <c r="H89" s="25"/>
      <c r="I89" s="25"/>
      <c r="J89" s="25"/>
      <c r="K89" s="8"/>
      <c r="L89" s="8"/>
      <c r="M89" s="8"/>
      <c r="N89" s="8"/>
      <c r="O89" s="8"/>
      <c r="P89" s="8"/>
      <c r="Q89" s="8"/>
      <c r="R89" s="8"/>
      <c r="S89" s="16"/>
      <c r="T89" s="16"/>
      <c r="U89" s="16"/>
      <c r="V89" s="16"/>
      <c r="W89" s="16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9"/>
      <c r="AL89" s="9"/>
      <c r="AM89" s="8"/>
      <c r="AN89" s="10"/>
      <c r="AO89" s="25"/>
      <c r="AP89" s="25"/>
      <c r="AQ89" s="25"/>
      <c r="AR89" s="25"/>
      <c r="AS89" s="3"/>
      <c r="AT89" s="3"/>
      <c r="AU89" s="3"/>
      <c r="AV89" s="3"/>
      <c r="AW89" s="3"/>
    </row>
    <row r="90" spans="1:49" s="1" customFormat="1" ht="12.75" x14ac:dyDescent="0.25">
      <c r="A90" s="8"/>
      <c r="B90" s="8"/>
      <c r="C90" s="8"/>
      <c r="D90" s="8"/>
      <c r="E90" s="8"/>
      <c r="F90" s="9" t="str">
        <f t="shared" si="2"/>
        <v xml:space="preserve">  , , PL.: , CH.: </v>
      </c>
      <c r="G90" s="25"/>
      <c r="H90" s="25"/>
      <c r="I90" s="25"/>
      <c r="J90" s="25"/>
      <c r="K90" s="8"/>
      <c r="L90" s="8"/>
      <c r="M90" s="8"/>
      <c r="N90" s="8"/>
      <c r="O90" s="8"/>
      <c r="P90" s="8"/>
      <c r="Q90" s="8"/>
      <c r="R90" s="8"/>
      <c r="S90" s="16"/>
      <c r="T90" s="16"/>
      <c r="U90" s="16"/>
      <c r="V90" s="16"/>
      <c r="W90" s="16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9"/>
      <c r="AL90" s="9"/>
      <c r="AM90" s="8"/>
      <c r="AN90" s="10"/>
      <c r="AO90" s="25"/>
      <c r="AP90" s="25"/>
      <c r="AQ90" s="25"/>
      <c r="AR90" s="25"/>
      <c r="AS90" s="3"/>
      <c r="AT90" s="3"/>
      <c r="AU90" s="3"/>
      <c r="AV90" s="3"/>
      <c r="AW90" s="3"/>
    </row>
    <row r="91" spans="1:49" s="1" customFormat="1" ht="12.75" x14ac:dyDescent="0.25">
      <c r="A91" s="8"/>
      <c r="B91" s="8"/>
      <c r="C91" s="8"/>
      <c r="D91" s="8"/>
      <c r="E91" s="8"/>
      <c r="F91" s="9" t="str">
        <f t="shared" si="2"/>
        <v xml:space="preserve">  , , PL.: , CH.: </v>
      </c>
      <c r="G91" s="25"/>
      <c r="H91" s="25"/>
      <c r="I91" s="25"/>
      <c r="J91" s="25"/>
      <c r="K91" s="8"/>
      <c r="L91" s="8"/>
      <c r="M91" s="8"/>
      <c r="N91" s="8"/>
      <c r="O91" s="8"/>
      <c r="P91" s="8"/>
      <c r="Q91" s="8"/>
      <c r="R91" s="8"/>
      <c r="S91" s="16"/>
      <c r="T91" s="16"/>
      <c r="U91" s="16"/>
      <c r="V91" s="16"/>
      <c r="W91" s="16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9"/>
      <c r="AL91" s="9"/>
      <c r="AM91" s="8"/>
      <c r="AN91" s="10"/>
      <c r="AO91" s="25"/>
      <c r="AP91" s="25"/>
      <c r="AQ91" s="25"/>
      <c r="AR91" s="25"/>
      <c r="AS91" s="3"/>
      <c r="AT91" s="3"/>
      <c r="AU91" s="3"/>
      <c r="AV91" s="3"/>
      <c r="AW91" s="3"/>
    </row>
    <row r="92" spans="1:49" s="1" customFormat="1" ht="12.75" x14ac:dyDescent="0.25">
      <c r="A92" s="8"/>
      <c r="B92" s="8"/>
      <c r="C92" s="8"/>
      <c r="D92" s="8"/>
      <c r="E92" s="8"/>
      <c r="F92" s="9" t="str">
        <f t="shared" si="2"/>
        <v xml:space="preserve">  , , PL.: , CH.: </v>
      </c>
      <c r="G92" s="25"/>
      <c r="H92" s="25"/>
      <c r="I92" s="25"/>
      <c r="J92" s="25"/>
      <c r="K92" s="8"/>
      <c r="L92" s="8"/>
      <c r="M92" s="8"/>
      <c r="N92" s="8"/>
      <c r="O92" s="8"/>
      <c r="P92" s="8"/>
      <c r="Q92" s="8"/>
      <c r="R92" s="8"/>
      <c r="S92" s="16"/>
      <c r="T92" s="16"/>
      <c r="U92" s="16"/>
      <c r="V92" s="16"/>
      <c r="W92" s="16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9"/>
      <c r="AL92" s="9"/>
      <c r="AM92" s="8"/>
      <c r="AN92" s="10"/>
      <c r="AO92" s="25"/>
      <c r="AP92" s="25"/>
      <c r="AQ92" s="25"/>
      <c r="AR92" s="25"/>
      <c r="AS92" s="3"/>
      <c r="AT92" s="3"/>
      <c r="AU92" s="3"/>
      <c r="AV92" s="3"/>
      <c r="AW92" s="3"/>
    </row>
    <row r="93" spans="1:49" s="1" customFormat="1" ht="12.75" x14ac:dyDescent="0.25">
      <c r="A93" s="8"/>
      <c r="B93" s="8"/>
      <c r="C93" s="8"/>
      <c r="D93" s="8"/>
      <c r="E93" s="8"/>
      <c r="F93" s="9" t="str">
        <f t="shared" si="2"/>
        <v xml:space="preserve">  , , PL.: , CH.: </v>
      </c>
      <c r="G93" s="25"/>
      <c r="H93" s="25"/>
      <c r="I93" s="25"/>
      <c r="J93" s="25"/>
      <c r="K93" s="8"/>
      <c r="L93" s="8"/>
      <c r="M93" s="8"/>
      <c r="N93" s="8"/>
      <c r="O93" s="8"/>
      <c r="P93" s="8"/>
      <c r="Q93" s="8"/>
      <c r="R93" s="8"/>
      <c r="S93" s="16"/>
      <c r="T93" s="16"/>
      <c r="U93" s="16"/>
      <c r="V93" s="16"/>
      <c r="W93" s="16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9"/>
      <c r="AL93" s="9"/>
      <c r="AM93" s="8"/>
      <c r="AN93" s="10"/>
      <c r="AO93" s="25"/>
      <c r="AP93" s="25"/>
      <c r="AQ93" s="25"/>
      <c r="AR93" s="25"/>
      <c r="AS93" s="3"/>
      <c r="AT93" s="3"/>
      <c r="AU93" s="3"/>
      <c r="AV93" s="3"/>
      <c r="AW93" s="3"/>
    </row>
    <row r="94" spans="1:49" s="1" customFormat="1" ht="12.75" x14ac:dyDescent="0.25">
      <c r="A94" s="8"/>
      <c r="B94" s="8"/>
      <c r="C94" s="8"/>
      <c r="D94" s="8"/>
      <c r="E94" s="8"/>
      <c r="F94" s="9" t="str">
        <f t="shared" si="2"/>
        <v xml:space="preserve">  , , PL.: , CH.: </v>
      </c>
      <c r="G94" s="25"/>
      <c r="H94" s="25"/>
      <c r="I94" s="25"/>
      <c r="J94" s="25"/>
      <c r="K94" s="8"/>
      <c r="L94" s="8"/>
      <c r="M94" s="8"/>
      <c r="N94" s="8"/>
      <c r="O94" s="8"/>
      <c r="P94" s="8"/>
      <c r="Q94" s="8"/>
      <c r="R94" s="8"/>
      <c r="S94" s="16"/>
      <c r="T94" s="16"/>
      <c r="U94" s="16"/>
      <c r="V94" s="16"/>
      <c r="W94" s="16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9"/>
      <c r="AL94" s="9"/>
      <c r="AM94" s="8"/>
      <c r="AN94" s="10"/>
      <c r="AO94" s="25"/>
      <c r="AP94" s="25"/>
      <c r="AQ94" s="25"/>
      <c r="AR94" s="25"/>
      <c r="AS94" s="3"/>
      <c r="AT94" s="3"/>
      <c r="AU94" s="3"/>
      <c r="AV94" s="3"/>
      <c r="AW94" s="3"/>
    </row>
    <row r="95" spans="1:49" s="1" customFormat="1" ht="12.75" x14ac:dyDescent="0.25">
      <c r="A95" s="8"/>
      <c r="B95" s="8"/>
      <c r="C95" s="8"/>
      <c r="D95" s="8"/>
      <c r="E95" s="8"/>
      <c r="F95" s="9" t="str">
        <f t="shared" si="2"/>
        <v xml:space="preserve">  , , PL.: , CH.: </v>
      </c>
      <c r="G95" s="25"/>
      <c r="H95" s="25"/>
      <c r="I95" s="25"/>
      <c r="J95" s="25"/>
      <c r="K95" s="8"/>
      <c r="L95" s="8"/>
      <c r="M95" s="8"/>
      <c r="N95" s="8"/>
      <c r="O95" s="8"/>
      <c r="P95" s="8"/>
      <c r="Q95" s="8"/>
      <c r="R95" s="8"/>
      <c r="S95" s="16"/>
      <c r="T95" s="16"/>
      <c r="U95" s="16"/>
      <c r="V95" s="16"/>
      <c r="W95" s="16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9"/>
      <c r="AL95" s="9"/>
      <c r="AM95" s="8"/>
      <c r="AN95" s="10"/>
      <c r="AO95" s="25"/>
      <c r="AP95" s="25"/>
      <c r="AQ95" s="25"/>
      <c r="AR95" s="25"/>
      <c r="AS95" s="3"/>
      <c r="AT95" s="3"/>
      <c r="AU95" s="3"/>
      <c r="AV95" s="3"/>
      <c r="AW95" s="3"/>
    </row>
    <row r="96" spans="1:49" s="1" customFormat="1" ht="12.75" x14ac:dyDescent="0.25">
      <c r="A96" s="8"/>
      <c r="B96" s="8"/>
      <c r="C96" s="8"/>
      <c r="D96" s="8"/>
      <c r="E96" s="8"/>
      <c r="F96" s="9" t="str">
        <f t="shared" si="2"/>
        <v xml:space="preserve">  , , PL.: , CH.: </v>
      </c>
      <c r="G96" s="25"/>
      <c r="H96" s="25"/>
      <c r="I96" s="25"/>
      <c r="J96" s="25"/>
      <c r="K96" s="8"/>
      <c r="L96" s="8"/>
      <c r="M96" s="8"/>
      <c r="N96" s="8"/>
      <c r="O96" s="8"/>
      <c r="P96" s="8"/>
      <c r="Q96" s="8"/>
      <c r="R96" s="8"/>
      <c r="S96" s="16"/>
      <c r="T96" s="16"/>
      <c r="U96" s="16"/>
      <c r="V96" s="16"/>
      <c r="W96" s="16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9"/>
      <c r="AL96" s="9"/>
      <c r="AM96" s="8"/>
      <c r="AN96" s="10"/>
      <c r="AO96" s="25"/>
      <c r="AP96" s="25"/>
      <c r="AQ96" s="25"/>
      <c r="AR96" s="25"/>
      <c r="AS96" s="3"/>
      <c r="AT96" s="3"/>
      <c r="AU96" s="3"/>
      <c r="AV96" s="3"/>
      <c r="AW96" s="3"/>
    </row>
    <row r="97" spans="1:49" s="1" customFormat="1" ht="12.75" x14ac:dyDescent="0.25">
      <c r="A97" s="8"/>
      <c r="B97" s="8"/>
      <c r="C97" s="8"/>
      <c r="D97" s="8"/>
      <c r="E97" s="8"/>
      <c r="F97" s="9" t="str">
        <f t="shared" si="2"/>
        <v xml:space="preserve">  , , PL.: , CH.: </v>
      </c>
      <c r="G97" s="25"/>
      <c r="H97" s="25"/>
      <c r="I97" s="25"/>
      <c r="J97" s="25"/>
      <c r="K97" s="8"/>
      <c r="L97" s="8"/>
      <c r="M97" s="8"/>
      <c r="N97" s="8"/>
      <c r="O97" s="8"/>
      <c r="P97" s="8"/>
      <c r="Q97" s="8"/>
      <c r="R97" s="8"/>
      <c r="S97" s="16"/>
      <c r="T97" s="16"/>
      <c r="U97" s="16"/>
      <c r="V97" s="16"/>
      <c r="W97" s="16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9"/>
      <c r="AL97" s="9"/>
      <c r="AM97" s="8"/>
      <c r="AN97" s="10"/>
      <c r="AO97" s="25"/>
      <c r="AP97" s="25"/>
      <c r="AQ97" s="25"/>
      <c r="AR97" s="25"/>
      <c r="AS97" s="3"/>
      <c r="AT97" s="3"/>
      <c r="AU97" s="3"/>
      <c r="AV97" s="3"/>
      <c r="AW97" s="3"/>
    </row>
    <row r="98" spans="1:49" s="1" customFormat="1" ht="12.75" x14ac:dyDescent="0.25">
      <c r="A98" s="8"/>
      <c r="B98" s="8"/>
      <c r="C98" s="8"/>
      <c r="D98" s="8"/>
      <c r="E98" s="8"/>
      <c r="F98" s="9" t="str">
        <f t="shared" si="2"/>
        <v xml:space="preserve">  , , PL.: , CH.: </v>
      </c>
      <c r="G98" s="25"/>
      <c r="H98" s="25"/>
      <c r="I98" s="25"/>
      <c r="J98" s="25"/>
      <c r="K98" s="8"/>
      <c r="L98" s="8"/>
      <c r="M98" s="8"/>
      <c r="N98" s="8"/>
      <c r="O98" s="8"/>
      <c r="P98" s="8"/>
      <c r="Q98" s="8"/>
      <c r="R98" s="8"/>
      <c r="S98" s="16"/>
      <c r="T98" s="16"/>
      <c r="U98" s="16"/>
      <c r="V98" s="16"/>
      <c r="W98" s="16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9"/>
      <c r="AL98" s="9"/>
      <c r="AM98" s="8"/>
      <c r="AN98" s="10"/>
      <c r="AO98" s="25"/>
      <c r="AP98" s="25"/>
      <c r="AQ98" s="25"/>
      <c r="AR98" s="25"/>
      <c r="AS98" s="3"/>
      <c r="AT98" s="3"/>
      <c r="AU98" s="3"/>
      <c r="AV98" s="3"/>
      <c r="AW98" s="3"/>
    </row>
    <row r="99" spans="1:49" s="1" customFormat="1" ht="12.75" x14ac:dyDescent="0.25">
      <c r="A99" s="8"/>
      <c r="B99" s="8"/>
      <c r="C99" s="8"/>
      <c r="D99" s="8"/>
      <c r="E99" s="8"/>
      <c r="F99" s="9" t="str">
        <f t="shared" ref="F99:F130" si="3">AA99&amp;" "&amp;O99&amp;" "&amp; P99&amp;", "&amp;Q99&amp;", PL.: "&amp;R99&amp;", CH.: "&amp;TRIM(S99)
&amp;IF(E99="",""," (Ref.: "&amp;E99&amp;")")</f>
        <v xml:space="preserve">  , , PL.: , CH.: </v>
      </c>
      <c r="G99" s="25"/>
      <c r="H99" s="25"/>
      <c r="I99" s="25"/>
      <c r="J99" s="25"/>
      <c r="K99" s="8"/>
      <c r="L99" s="8"/>
      <c r="M99" s="8"/>
      <c r="N99" s="8"/>
      <c r="O99" s="8"/>
      <c r="P99" s="8"/>
      <c r="Q99" s="8"/>
      <c r="R99" s="8"/>
      <c r="S99" s="16"/>
      <c r="T99" s="16"/>
      <c r="U99" s="16"/>
      <c r="V99" s="16"/>
      <c r="W99" s="16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9"/>
      <c r="AL99" s="9"/>
      <c r="AM99" s="8"/>
      <c r="AN99" s="10"/>
      <c r="AO99" s="25"/>
      <c r="AP99" s="25"/>
      <c r="AQ99" s="25"/>
      <c r="AR99" s="25"/>
      <c r="AS99" s="3"/>
      <c r="AT99" s="3"/>
      <c r="AU99" s="3"/>
      <c r="AV99" s="3"/>
      <c r="AW99" s="3"/>
    </row>
    <row r="100" spans="1:49" s="1" customFormat="1" ht="12.75" x14ac:dyDescent="0.25">
      <c r="A100" s="8"/>
      <c r="B100" s="8"/>
      <c r="C100" s="8"/>
      <c r="D100" s="8"/>
      <c r="E100" s="8"/>
      <c r="F100" s="9" t="str">
        <f t="shared" si="3"/>
        <v xml:space="preserve">  , , PL.: , CH.: </v>
      </c>
      <c r="G100" s="25"/>
      <c r="H100" s="25"/>
      <c r="I100" s="25"/>
      <c r="J100" s="25"/>
      <c r="K100" s="8"/>
      <c r="L100" s="8"/>
      <c r="M100" s="8"/>
      <c r="N100" s="8"/>
      <c r="O100" s="8"/>
      <c r="P100" s="8"/>
      <c r="Q100" s="8"/>
      <c r="R100" s="8"/>
      <c r="S100" s="16"/>
      <c r="T100" s="16"/>
      <c r="U100" s="16"/>
      <c r="V100" s="16"/>
      <c r="W100" s="16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9"/>
      <c r="AL100" s="9"/>
      <c r="AM100" s="8"/>
      <c r="AN100" s="10"/>
      <c r="AO100" s="25"/>
      <c r="AP100" s="25"/>
      <c r="AQ100" s="25"/>
      <c r="AR100" s="25"/>
      <c r="AS100" s="3"/>
      <c r="AT100" s="3"/>
      <c r="AU100" s="3"/>
      <c r="AV100" s="3"/>
      <c r="AW100" s="3"/>
    </row>
    <row r="101" spans="1:49" s="1" customFormat="1" ht="12.75" x14ac:dyDescent="0.25">
      <c r="A101" s="8"/>
      <c r="B101" s="8"/>
      <c r="C101" s="8"/>
      <c r="D101" s="8"/>
      <c r="E101" s="8"/>
      <c r="F101" s="9" t="str">
        <f t="shared" si="3"/>
        <v xml:space="preserve">  , , PL.: , CH.: </v>
      </c>
      <c r="G101" s="25"/>
      <c r="H101" s="25"/>
      <c r="I101" s="25"/>
      <c r="J101" s="25"/>
      <c r="K101" s="8"/>
      <c r="L101" s="8"/>
      <c r="M101" s="8"/>
      <c r="N101" s="8"/>
      <c r="O101" s="8"/>
      <c r="P101" s="8"/>
      <c r="Q101" s="8"/>
      <c r="R101" s="8"/>
      <c r="S101" s="16"/>
      <c r="T101" s="16"/>
      <c r="U101" s="16"/>
      <c r="V101" s="16"/>
      <c r="W101" s="16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9"/>
      <c r="AL101" s="9"/>
      <c r="AM101" s="8"/>
      <c r="AN101" s="10"/>
      <c r="AO101" s="25"/>
      <c r="AP101" s="25"/>
      <c r="AQ101" s="25"/>
      <c r="AR101" s="25"/>
      <c r="AS101" s="3"/>
      <c r="AT101" s="3"/>
      <c r="AU101" s="3"/>
      <c r="AV101" s="3"/>
      <c r="AW101" s="3"/>
    </row>
    <row r="102" spans="1:49" s="1" customFormat="1" ht="12.75" x14ac:dyDescent="0.25">
      <c r="A102" s="8"/>
      <c r="B102" s="8"/>
      <c r="C102" s="8"/>
      <c r="D102" s="8"/>
      <c r="E102" s="8"/>
      <c r="F102" s="9" t="str">
        <f t="shared" si="3"/>
        <v xml:space="preserve">  , , PL.: , CH.: </v>
      </c>
      <c r="G102" s="25"/>
      <c r="H102" s="25"/>
      <c r="I102" s="25"/>
      <c r="J102" s="25"/>
      <c r="K102" s="8"/>
      <c r="L102" s="8"/>
      <c r="M102" s="8"/>
      <c r="N102" s="8"/>
      <c r="O102" s="8"/>
      <c r="P102" s="8"/>
      <c r="Q102" s="8"/>
      <c r="R102" s="8"/>
      <c r="S102" s="16"/>
      <c r="T102" s="16"/>
      <c r="U102" s="16"/>
      <c r="V102" s="16"/>
      <c r="W102" s="16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9"/>
      <c r="AL102" s="9"/>
      <c r="AM102" s="8"/>
      <c r="AN102" s="10"/>
      <c r="AO102" s="25"/>
      <c r="AP102" s="25"/>
      <c r="AQ102" s="25"/>
      <c r="AR102" s="25"/>
      <c r="AS102" s="3"/>
      <c r="AT102" s="3"/>
      <c r="AU102" s="3"/>
      <c r="AV102" s="3"/>
      <c r="AW102" s="3"/>
    </row>
    <row r="103" spans="1:49" s="1" customFormat="1" ht="12.75" x14ac:dyDescent="0.25">
      <c r="A103" s="8"/>
      <c r="B103" s="8"/>
      <c r="C103" s="8"/>
      <c r="D103" s="8"/>
      <c r="E103" s="8"/>
      <c r="F103" s="9" t="str">
        <f t="shared" si="3"/>
        <v xml:space="preserve">  , , PL.: , CH.: </v>
      </c>
      <c r="G103" s="25"/>
      <c r="H103" s="25"/>
      <c r="I103" s="25"/>
      <c r="J103" s="25"/>
      <c r="K103" s="8"/>
      <c r="L103" s="8"/>
      <c r="M103" s="8"/>
      <c r="N103" s="8"/>
      <c r="O103" s="8"/>
      <c r="P103" s="8"/>
      <c r="Q103" s="8"/>
      <c r="R103" s="8"/>
      <c r="S103" s="16"/>
      <c r="T103" s="16"/>
      <c r="U103" s="16"/>
      <c r="V103" s="16"/>
      <c r="W103" s="16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9"/>
      <c r="AL103" s="9"/>
      <c r="AM103" s="8"/>
      <c r="AN103" s="10"/>
      <c r="AO103" s="25"/>
      <c r="AP103" s="25"/>
      <c r="AQ103" s="25"/>
      <c r="AR103" s="25"/>
      <c r="AS103" s="3"/>
      <c r="AT103" s="3"/>
      <c r="AU103" s="3"/>
      <c r="AV103" s="3"/>
      <c r="AW103" s="3"/>
    </row>
    <row r="104" spans="1:49" s="1" customFormat="1" ht="12.75" x14ac:dyDescent="0.25">
      <c r="A104" s="8"/>
      <c r="B104" s="8"/>
      <c r="C104" s="8"/>
      <c r="D104" s="8"/>
      <c r="E104" s="8"/>
      <c r="F104" s="9" t="str">
        <f t="shared" si="3"/>
        <v xml:space="preserve">  , , PL.: , CH.: </v>
      </c>
      <c r="G104" s="25"/>
      <c r="H104" s="25"/>
      <c r="I104" s="25"/>
      <c r="J104" s="25"/>
      <c r="K104" s="8"/>
      <c r="L104" s="8"/>
      <c r="M104" s="8"/>
      <c r="N104" s="8"/>
      <c r="O104" s="8"/>
      <c r="P104" s="8"/>
      <c r="Q104" s="8"/>
      <c r="R104" s="8"/>
      <c r="S104" s="16"/>
      <c r="T104" s="16"/>
      <c r="U104" s="16"/>
      <c r="V104" s="16"/>
      <c r="W104" s="16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9"/>
      <c r="AL104" s="9"/>
      <c r="AM104" s="8"/>
      <c r="AN104" s="10"/>
      <c r="AO104" s="25"/>
      <c r="AP104" s="25"/>
      <c r="AQ104" s="25"/>
      <c r="AR104" s="25"/>
      <c r="AS104" s="3"/>
      <c r="AT104" s="3"/>
      <c r="AU104" s="3"/>
      <c r="AV104" s="3"/>
      <c r="AW104" s="3"/>
    </row>
    <row r="105" spans="1:49" s="1" customFormat="1" ht="12.75" x14ac:dyDescent="0.25">
      <c r="A105" s="8"/>
      <c r="B105" s="8"/>
      <c r="C105" s="8"/>
      <c r="D105" s="8"/>
      <c r="E105" s="8"/>
      <c r="F105" s="9" t="str">
        <f t="shared" si="3"/>
        <v xml:space="preserve">  , , PL.: , CH.: </v>
      </c>
      <c r="G105" s="25"/>
      <c r="H105" s="25"/>
      <c r="I105" s="25"/>
      <c r="J105" s="25"/>
      <c r="K105" s="8"/>
      <c r="L105" s="8"/>
      <c r="M105" s="8"/>
      <c r="N105" s="8"/>
      <c r="O105" s="8"/>
      <c r="P105" s="8"/>
      <c r="Q105" s="8"/>
      <c r="R105" s="8"/>
      <c r="S105" s="16"/>
      <c r="T105" s="16"/>
      <c r="U105" s="16"/>
      <c r="V105" s="16"/>
      <c r="W105" s="16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9"/>
      <c r="AL105" s="9"/>
      <c r="AM105" s="8"/>
      <c r="AN105" s="10"/>
      <c r="AO105" s="25"/>
      <c r="AP105" s="25"/>
      <c r="AQ105" s="25"/>
      <c r="AR105" s="25"/>
      <c r="AS105" s="3"/>
      <c r="AT105" s="3"/>
      <c r="AU105" s="3"/>
      <c r="AV105" s="3"/>
      <c r="AW105" s="3"/>
    </row>
    <row r="106" spans="1:49" s="1" customFormat="1" ht="12.75" x14ac:dyDescent="0.25">
      <c r="A106" s="8"/>
      <c r="B106" s="8"/>
      <c r="C106" s="8"/>
      <c r="D106" s="8"/>
      <c r="E106" s="8"/>
      <c r="F106" s="9" t="str">
        <f t="shared" si="3"/>
        <v xml:space="preserve">  , , PL.: , CH.: </v>
      </c>
      <c r="G106" s="25"/>
      <c r="H106" s="25"/>
      <c r="I106" s="25"/>
      <c r="J106" s="25"/>
      <c r="K106" s="8"/>
      <c r="L106" s="8"/>
      <c r="M106" s="8"/>
      <c r="N106" s="8"/>
      <c r="O106" s="8"/>
      <c r="P106" s="8"/>
      <c r="Q106" s="8"/>
      <c r="R106" s="8"/>
      <c r="S106" s="16"/>
      <c r="T106" s="16"/>
      <c r="U106" s="16"/>
      <c r="V106" s="16"/>
      <c r="W106" s="16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9"/>
      <c r="AL106" s="9"/>
      <c r="AM106" s="8"/>
      <c r="AN106" s="10"/>
      <c r="AO106" s="25"/>
      <c r="AP106" s="25"/>
      <c r="AQ106" s="25"/>
      <c r="AR106" s="25"/>
      <c r="AS106" s="3"/>
      <c r="AT106" s="3"/>
      <c r="AU106" s="3"/>
      <c r="AV106" s="3"/>
      <c r="AW106" s="3"/>
    </row>
    <row r="107" spans="1:49" s="1" customFormat="1" ht="12.75" x14ac:dyDescent="0.25">
      <c r="A107" s="8"/>
      <c r="B107" s="8"/>
      <c r="C107" s="8"/>
      <c r="D107" s="8"/>
      <c r="E107" s="8"/>
      <c r="F107" s="9" t="str">
        <f t="shared" si="3"/>
        <v xml:space="preserve">  , , PL.: , CH.: </v>
      </c>
      <c r="G107" s="25"/>
      <c r="H107" s="25"/>
      <c r="I107" s="25"/>
      <c r="J107" s="25"/>
      <c r="K107" s="8"/>
      <c r="L107" s="8"/>
      <c r="M107" s="8"/>
      <c r="N107" s="8"/>
      <c r="O107" s="8"/>
      <c r="P107" s="8"/>
      <c r="Q107" s="8"/>
      <c r="R107" s="8"/>
      <c r="S107" s="16"/>
      <c r="T107" s="16"/>
      <c r="U107" s="16"/>
      <c r="V107" s="16"/>
      <c r="W107" s="16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9"/>
      <c r="AL107" s="9"/>
      <c r="AM107" s="8"/>
      <c r="AN107" s="10"/>
      <c r="AO107" s="25"/>
      <c r="AP107" s="25"/>
      <c r="AQ107" s="25"/>
      <c r="AR107" s="25"/>
      <c r="AS107" s="3"/>
      <c r="AT107" s="3"/>
      <c r="AU107" s="3"/>
      <c r="AV107" s="3"/>
      <c r="AW107" s="3"/>
    </row>
    <row r="108" spans="1:49" s="1" customFormat="1" ht="12.75" x14ac:dyDescent="0.25">
      <c r="A108" s="8"/>
      <c r="B108" s="8"/>
      <c r="C108" s="8"/>
      <c r="D108" s="8"/>
      <c r="E108" s="8"/>
      <c r="F108" s="9" t="str">
        <f t="shared" si="3"/>
        <v xml:space="preserve">  , , PL.: , CH.: </v>
      </c>
      <c r="G108" s="25"/>
      <c r="H108" s="25"/>
      <c r="I108" s="25"/>
      <c r="J108" s="25"/>
      <c r="K108" s="8"/>
      <c r="L108" s="8"/>
      <c r="M108" s="8"/>
      <c r="N108" s="8"/>
      <c r="O108" s="8"/>
      <c r="P108" s="8"/>
      <c r="Q108" s="8"/>
      <c r="R108" s="8"/>
      <c r="S108" s="16"/>
      <c r="T108" s="16"/>
      <c r="U108" s="16"/>
      <c r="V108" s="16"/>
      <c r="W108" s="16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9"/>
      <c r="AL108" s="9"/>
      <c r="AM108" s="8"/>
      <c r="AN108" s="10"/>
      <c r="AO108" s="25"/>
      <c r="AP108" s="25"/>
      <c r="AQ108" s="25"/>
      <c r="AR108" s="25"/>
      <c r="AS108" s="3"/>
      <c r="AT108" s="3"/>
      <c r="AU108" s="3"/>
      <c r="AV108" s="3"/>
      <c r="AW108" s="3"/>
    </row>
    <row r="109" spans="1:49" s="1" customFormat="1" ht="12.75" x14ac:dyDescent="0.25">
      <c r="A109" s="8"/>
      <c r="B109" s="8"/>
      <c r="C109" s="8"/>
      <c r="D109" s="8"/>
      <c r="E109" s="8"/>
      <c r="F109" s="9" t="str">
        <f t="shared" si="3"/>
        <v xml:space="preserve">  , , PL.: , CH.: </v>
      </c>
      <c r="G109" s="25"/>
      <c r="H109" s="25"/>
      <c r="I109" s="25"/>
      <c r="J109" s="25"/>
      <c r="K109" s="8"/>
      <c r="L109" s="8"/>
      <c r="M109" s="8"/>
      <c r="N109" s="8"/>
      <c r="O109" s="8"/>
      <c r="P109" s="8"/>
      <c r="Q109" s="8"/>
      <c r="R109" s="8"/>
      <c r="S109" s="16"/>
      <c r="T109" s="16"/>
      <c r="U109" s="16"/>
      <c r="V109" s="16"/>
      <c r="W109" s="16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9"/>
      <c r="AL109" s="9"/>
      <c r="AM109" s="8"/>
      <c r="AN109" s="10"/>
      <c r="AO109" s="25"/>
      <c r="AP109" s="25"/>
      <c r="AQ109" s="25"/>
      <c r="AR109" s="25"/>
      <c r="AS109" s="3"/>
      <c r="AT109" s="3"/>
      <c r="AU109" s="3"/>
      <c r="AV109" s="3"/>
      <c r="AW109" s="3"/>
    </row>
    <row r="110" spans="1:49" s="1" customFormat="1" ht="12.75" x14ac:dyDescent="0.25">
      <c r="A110" s="8"/>
      <c r="B110" s="8"/>
      <c r="C110" s="8"/>
      <c r="D110" s="8"/>
      <c r="E110" s="8"/>
      <c r="F110" s="9" t="str">
        <f t="shared" si="3"/>
        <v xml:space="preserve">  , , PL.: , CH.: </v>
      </c>
      <c r="G110" s="25"/>
      <c r="H110" s="25"/>
      <c r="I110" s="25"/>
      <c r="J110" s="25"/>
      <c r="K110" s="8"/>
      <c r="L110" s="8"/>
      <c r="M110" s="8"/>
      <c r="N110" s="8"/>
      <c r="O110" s="8"/>
      <c r="P110" s="8"/>
      <c r="Q110" s="8"/>
      <c r="R110" s="8"/>
      <c r="S110" s="16"/>
      <c r="T110" s="16"/>
      <c r="U110" s="16"/>
      <c r="V110" s="16"/>
      <c r="W110" s="16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9"/>
      <c r="AL110" s="9"/>
      <c r="AM110" s="8"/>
      <c r="AN110" s="10"/>
      <c r="AO110" s="25"/>
      <c r="AP110" s="25"/>
      <c r="AQ110" s="25"/>
      <c r="AR110" s="25"/>
      <c r="AS110" s="3"/>
      <c r="AT110" s="3"/>
      <c r="AU110" s="3"/>
      <c r="AV110" s="3"/>
      <c r="AW110" s="3"/>
    </row>
    <row r="111" spans="1:49" s="1" customFormat="1" ht="12.75" x14ac:dyDescent="0.25">
      <c r="A111" s="8"/>
      <c r="B111" s="8"/>
      <c r="C111" s="8"/>
      <c r="D111" s="8"/>
      <c r="E111" s="8"/>
      <c r="F111" s="9" t="str">
        <f t="shared" si="3"/>
        <v xml:space="preserve">  , , PL.: , CH.: </v>
      </c>
      <c r="G111" s="25"/>
      <c r="H111" s="25"/>
      <c r="I111" s="25"/>
      <c r="J111" s="25"/>
      <c r="K111" s="8"/>
      <c r="L111" s="8"/>
      <c r="M111" s="8"/>
      <c r="N111" s="8"/>
      <c r="O111" s="8"/>
      <c r="P111" s="8"/>
      <c r="Q111" s="8"/>
      <c r="R111" s="8"/>
      <c r="S111" s="16"/>
      <c r="T111" s="16"/>
      <c r="U111" s="16"/>
      <c r="V111" s="16"/>
      <c r="W111" s="16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9"/>
      <c r="AL111" s="9"/>
      <c r="AM111" s="8"/>
      <c r="AN111" s="10"/>
      <c r="AO111" s="25"/>
      <c r="AP111" s="25"/>
      <c r="AQ111" s="25"/>
      <c r="AR111" s="25"/>
      <c r="AS111" s="3"/>
      <c r="AT111" s="3"/>
      <c r="AU111" s="3"/>
      <c r="AV111" s="3"/>
      <c r="AW111" s="3"/>
    </row>
    <row r="112" spans="1:49" s="1" customFormat="1" ht="12.75" x14ac:dyDescent="0.25">
      <c r="A112" s="8"/>
      <c r="B112" s="8"/>
      <c r="C112" s="8"/>
      <c r="D112" s="8"/>
      <c r="E112" s="8"/>
      <c r="F112" s="9" t="str">
        <f t="shared" si="3"/>
        <v xml:space="preserve">  , , PL.: , CH.: </v>
      </c>
      <c r="G112" s="25"/>
      <c r="H112" s="25"/>
      <c r="I112" s="25"/>
      <c r="J112" s="25"/>
      <c r="K112" s="8"/>
      <c r="L112" s="8"/>
      <c r="M112" s="8"/>
      <c r="N112" s="8"/>
      <c r="O112" s="8"/>
      <c r="P112" s="8"/>
      <c r="Q112" s="8"/>
      <c r="R112" s="8"/>
      <c r="S112" s="16"/>
      <c r="T112" s="16"/>
      <c r="U112" s="16"/>
      <c r="V112" s="16"/>
      <c r="W112" s="16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9"/>
      <c r="AL112" s="9"/>
      <c r="AM112" s="8"/>
      <c r="AN112" s="10"/>
      <c r="AO112" s="25"/>
      <c r="AP112" s="25"/>
      <c r="AQ112" s="25"/>
      <c r="AR112" s="25"/>
      <c r="AS112" s="3"/>
      <c r="AT112" s="3"/>
      <c r="AU112" s="3"/>
      <c r="AV112" s="3"/>
      <c r="AW112" s="3"/>
    </row>
    <row r="113" spans="1:49" s="1" customFormat="1" ht="12.75" x14ac:dyDescent="0.25">
      <c r="A113" s="8"/>
      <c r="B113" s="8"/>
      <c r="C113" s="8"/>
      <c r="D113" s="8"/>
      <c r="E113" s="8"/>
      <c r="F113" s="9" t="str">
        <f t="shared" si="3"/>
        <v xml:space="preserve">  , , PL.: , CH.: </v>
      </c>
      <c r="G113" s="25"/>
      <c r="H113" s="25"/>
      <c r="I113" s="25"/>
      <c r="J113" s="25"/>
      <c r="K113" s="8"/>
      <c r="L113" s="8"/>
      <c r="M113" s="8"/>
      <c r="N113" s="8"/>
      <c r="O113" s="8"/>
      <c r="P113" s="8"/>
      <c r="Q113" s="8"/>
      <c r="R113" s="8"/>
      <c r="S113" s="16"/>
      <c r="T113" s="16"/>
      <c r="U113" s="16"/>
      <c r="V113" s="16"/>
      <c r="W113" s="16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9"/>
      <c r="AL113" s="9"/>
      <c r="AM113" s="8"/>
      <c r="AN113" s="10"/>
      <c r="AO113" s="25"/>
      <c r="AP113" s="25"/>
      <c r="AQ113" s="25"/>
      <c r="AR113" s="25"/>
      <c r="AS113" s="3"/>
      <c r="AT113" s="3"/>
      <c r="AU113" s="3"/>
      <c r="AV113" s="3"/>
      <c r="AW113" s="3"/>
    </row>
    <row r="114" spans="1:49" s="1" customFormat="1" ht="12.75" x14ac:dyDescent="0.25">
      <c r="A114" s="8"/>
      <c r="B114" s="8"/>
      <c r="C114" s="8"/>
      <c r="D114" s="8"/>
      <c r="E114" s="8"/>
      <c r="F114" s="9" t="str">
        <f t="shared" si="3"/>
        <v xml:space="preserve">  , , PL.: , CH.: </v>
      </c>
      <c r="G114" s="25"/>
      <c r="H114" s="25"/>
      <c r="I114" s="25"/>
      <c r="J114" s="25"/>
      <c r="K114" s="8"/>
      <c r="L114" s="8"/>
      <c r="M114" s="8"/>
      <c r="N114" s="8"/>
      <c r="O114" s="8"/>
      <c r="P114" s="8"/>
      <c r="Q114" s="8"/>
      <c r="R114" s="8"/>
      <c r="S114" s="16"/>
      <c r="T114" s="16"/>
      <c r="U114" s="16"/>
      <c r="V114" s="16"/>
      <c r="W114" s="16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9"/>
      <c r="AL114" s="9"/>
      <c r="AM114" s="8"/>
      <c r="AN114" s="10"/>
      <c r="AO114" s="25"/>
      <c r="AP114" s="25"/>
      <c r="AQ114" s="25"/>
      <c r="AR114" s="25"/>
      <c r="AS114" s="3"/>
      <c r="AT114" s="3"/>
      <c r="AU114" s="3"/>
      <c r="AV114" s="3"/>
      <c r="AW114" s="3"/>
    </row>
    <row r="115" spans="1:49" s="1" customFormat="1" ht="12.75" x14ac:dyDescent="0.25">
      <c r="A115" s="8"/>
      <c r="B115" s="8"/>
      <c r="C115" s="8"/>
      <c r="D115" s="8"/>
      <c r="E115" s="8"/>
      <c r="F115" s="9" t="str">
        <f t="shared" si="3"/>
        <v xml:space="preserve">  , , PL.: , CH.: </v>
      </c>
      <c r="G115" s="25"/>
      <c r="H115" s="25"/>
      <c r="I115" s="25"/>
      <c r="J115" s="25"/>
      <c r="K115" s="8"/>
      <c r="L115" s="8"/>
      <c r="M115" s="8"/>
      <c r="N115" s="8"/>
      <c r="O115" s="8"/>
      <c r="P115" s="8"/>
      <c r="Q115" s="8"/>
      <c r="R115" s="8"/>
      <c r="S115" s="16"/>
      <c r="T115" s="16"/>
      <c r="U115" s="16"/>
      <c r="V115" s="16"/>
      <c r="W115" s="16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9"/>
      <c r="AL115" s="9"/>
      <c r="AM115" s="8"/>
      <c r="AN115" s="10"/>
      <c r="AO115" s="25"/>
      <c r="AP115" s="25"/>
      <c r="AQ115" s="25"/>
      <c r="AR115" s="25"/>
      <c r="AS115" s="3"/>
      <c r="AT115" s="3"/>
      <c r="AU115" s="3"/>
      <c r="AV115" s="3"/>
      <c r="AW115" s="3"/>
    </row>
    <row r="116" spans="1:49" s="1" customFormat="1" ht="12.75" x14ac:dyDescent="0.25">
      <c r="A116" s="8"/>
      <c r="B116" s="8"/>
      <c r="C116" s="8"/>
      <c r="D116" s="8"/>
      <c r="E116" s="8"/>
      <c r="F116" s="9" t="str">
        <f t="shared" si="3"/>
        <v xml:space="preserve">  , , PL.: , CH.: </v>
      </c>
      <c r="G116" s="25"/>
      <c r="H116" s="25"/>
      <c r="I116" s="25"/>
      <c r="J116" s="25"/>
      <c r="K116" s="8"/>
      <c r="L116" s="8"/>
      <c r="M116" s="8"/>
      <c r="N116" s="8"/>
      <c r="O116" s="8"/>
      <c r="P116" s="8"/>
      <c r="Q116" s="8"/>
      <c r="R116" s="8"/>
      <c r="S116" s="16"/>
      <c r="T116" s="16"/>
      <c r="U116" s="16"/>
      <c r="V116" s="16"/>
      <c r="W116" s="16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9"/>
      <c r="AL116" s="9"/>
      <c r="AM116" s="8"/>
      <c r="AN116" s="10"/>
      <c r="AO116" s="25"/>
      <c r="AP116" s="25"/>
      <c r="AQ116" s="25"/>
      <c r="AR116" s="25"/>
      <c r="AS116" s="3"/>
      <c r="AT116" s="3"/>
      <c r="AU116" s="3"/>
      <c r="AV116" s="3"/>
      <c r="AW116" s="3"/>
    </row>
    <row r="117" spans="1:49" s="1" customFormat="1" ht="12.75" x14ac:dyDescent="0.25">
      <c r="A117" s="8"/>
      <c r="B117" s="8"/>
      <c r="C117" s="8"/>
      <c r="D117" s="8"/>
      <c r="E117" s="8"/>
      <c r="F117" s="9" t="str">
        <f t="shared" si="3"/>
        <v xml:space="preserve">  , , PL.: , CH.: </v>
      </c>
      <c r="G117" s="25"/>
      <c r="H117" s="25"/>
      <c r="I117" s="25"/>
      <c r="J117" s="25"/>
      <c r="K117" s="8"/>
      <c r="L117" s="8"/>
      <c r="M117" s="8"/>
      <c r="N117" s="8"/>
      <c r="O117" s="8"/>
      <c r="P117" s="8"/>
      <c r="Q117" s="8"/>
      <c r="R117" s="8"/>
      <c r="S117" s="16"/>
      <c r="T117" s="16"/>
      <c r="U117" s="16"/>
      <c r="V117" s="16"/>
      <c r="W117" s="16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9"/>
      <c r="AL117" s="9"/>
      <c r="AM117" s="8"/>
      <c r="AN117" s="10"/>
      <c r="AO117" s="25"/>
      <c r="AP117" s="25"/>
      <c r="AQ117" s="25"/>
      <c r="AR117" s="25"/>
      <c r="AS117" s="3"/>
      <c r="AT117" s="3"/>
      <c r="AU117" s="3"/>
      <c r="AV117" s="3"/>
      <c r="AW117" s="3"/>
    </row>
    <row r="118" spans="1:49" s="1" customFormat="1" ht="12.75" x14ac:dyDescent="0.25">
      <c r="A118" s="8"/>
      <c r="B118" s="8"/>
      <c r="C118" s="8"/>
      <c r="D118" s="8"/>
      <c r="E118" s="8"/>
      <c r="F118" s="9" t="str">
        <f t="shared" si="3"/>
        <v xml:space="preserve">  , , PL.: , CH.: </v>
      </c>
      <c r="G118" s="25"/>
      <c r="H118" s="25"/>
      <c r="I118" s="25"/>
      <c r="J118" s="25"/>
      <c r="K118" s="8"/>
      <c r="L118" s="8"/>
      <c r="M118" s="8"/>
      <c r="N118" s="8"/>
      <c r="O118" s="8"/>
      <c r="P118" s="8"/>
      <c r="Q118" s="8"/>
      <c r="R118" s="8"/>
      <c r="S118" s="16"/>
      <c r="T118" s="16"/>
      <c r="U118" s="16"/>
      <c r="V118" s="16"/>
      <c r="W118" s="16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9"/>
      <c r="AL118" s="9"/>
      <c r="AM118" s="8"/>
      <c r="AN118" s="10"/>
      <c r="AO118" s="25"/>
      <c r="AP118" s="25"/>
      <c r="AQ118" s="25"/>
      <c r="AR118" s="25"/>
      <c r="AS118" s="3"/>
      <c r="AT118" s="3"/>
      <c r="AU118" s="3"/>
      <c r="AV118" s="3"/>
      <c r="AW118" s="3"/>
    </row>
    <row r="119" spans="1:49" s="1" customFormat="1" ht="12.75" x14ac:dyDescent="0.25">
      <c r="A119" s="8"/>
      <c r="B119" s="8"/>
      <c r="C119" s="8"/>
      <c r="D119" s="8"/>
      <c r="E119" s="8"/>
      <c r="F119" s="9" t="str">
        <f t="shared" si="3"/>
        <v xml:space="preserve">  , , PL.: , CH.: </v>
      </c>
      <c r="G119" s="25"/>
      <c r="H119" s="25"/>
      <c r="I119" s="25"/>
      <c r="J119" s="25"/>
      <c r="K119" s="8"/>
      <c r="L119" s="8"/>
      <c r="M119" s="8"/>
      <c r="N119" s="8"/>
      <c r="O119" s="8"/>
      <c r="P119" s="8"/>
      <c r="Q119" s="8"/>
      <c r="R119" s="8"/>
      <c r="S119" s="16"/>
      <c r="T119" s="16"/>
      <c r="U119" s="16"/>
      <c r="V119" s="16"/>
      <c r="W119" s="16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9"/>
      <c r="AL119" s="9"/>
      <c r="AM119" s="8"/>
      <c r="AN119" s="10"/>
      <c r="AO119" s="25"/>
      <c r="AP119" s="25"/>
      <c r="AQ119" s="25"/>
      <c r="AR119" s="25"/>
      <c r="AS119" s="3"/>
      <c r="AT119" s="3"/>
      <c r="AU119" s="3"/>
      <c r="AV119" s="3"/>
      <c r="AW119" s="3"/>
    </row>
    <row r="120" spans="1:49" s="1" customFormat="1" ht="12.75" x14ac:dyDescent="0.25">
      <c r="A120" s="8"/>
      <c r="B120" s="8"/>
      <c r="C120" s="8"/>
      <c r="D120" s="8"/>
      <c r="E120" s="8"/>
      <c r="F120" s="9" t="str">
        <f t="shared" si="3"/>
        <v xml:space="preserve">  , , PL.: , CH.: </v>
      </c>
      <c r="G120" s="25"/>
      <c r="H120" s="25"/>
      <c r="I120" s="25"/>
      <c r="J120" s="25"/>
      <c r="K120" s="8"/>
      <c r="L120" s="8"/>
      <c r="M120" s="8"/>
      <c r="N120" s="8"/>
      <c r="O120" s="8"/>
      <c r="P120" s="8"/>
      <c r="Q120" s="8"/>
      <c r="R120" s="8"/>
      <c r="S120" s="16"/>
      <c r="T120" s="16"/>
      <c r="U120" s="16"/>
      <c r="V120" s="16"/>
      <c r="W120" s="16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9"/>
      <c r="AL120" s="9"/>
      <c r="AM120" s="8"/>
      <c r="AN120" s="10"/>
      <c r="AO120" s="25"/>
      <c r="AP120" s="25"/>
      <c r="AQ120" s="25"/>
      <c r="AR120" s="25"/>
      <c r="AS120" s="3"/>
      <c r="AT120" s="3"/>
      <c r="AU120" s="3"/>
      <c r="AV120" s="3"/>
      <c r="AW120" s="3"/>
    </row>
    <row r="121" spans="1:49" s="1" customFormat="1" ht="12.75" x14ac:dyDescent="0.25">
      <c r="A121" s="8"/>
      <c r="B121" s="8"/>
      <c r="C121" s="8"/>
      <c r="D121" s="8"/>
      <c r="E121" s="8"/>
      <c r="F121" s="9" t="str">
        <f t="shared" si="3"/>
        <v xml:space="preserve">  , , PL.: , CH.: </v>
      </c>
      <c r="G121" s="25"/>
      <c r="H121" s="25"/>
      <c r="I121" s="25"/>
      <c r="J121" s="25"/>
      <c r="K121" s="8"/>
      <c r="L121" s="8"/>
      <c r="M121" s="8"/>
      <c r="N121" s="8"/>
      <c r="O121" s="8"/>
      <c r="P121" s="8"/>
      <c r="Q121" s="8"/>
      <c r="R121" s="8"/>
      <c r="S121" s="16"/>
      <c r="T121" s="16"/>
      <c r="U121" s="16"/>
      <c r="V121" s="16"/>
      <c r="W121" s="16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9"/>
      <c r="AL121" s="9"/>
      <c r="AM121" s="8"/>
      <c r="AN121" s="10"/>
      <c r="AO121" s="25"/>
      <c r="AP121" s="25"/>
      <c r="AQ121" s="25"/>
      <c r="AR121" s="25"/>
      <c r="AS121" s="3"/>
      <c r="AT121" s="3"/>
      <c r="AU121" s="3"/>
      <c r="AV121" s="3"/>
      <c r="AW121" s="3"/>
    </row>
    <row r="122" spans="1:49" s="1" customFormat="1" ht="12.75" x14ac:dyDescent="0.25">
      <c r="A122" s="8"/>
      <c r="B122" s="8"/>
      <c r="C122" s="8"/>
      <c r="D122" s="8"/>
      <c r="E122" s="8"/>
      <c r="F122" s="9" t="str">
        <f t="shared" si="3"/>
        <v xml:space="preserve">  , , PL.: , CH.: </v>
      </c>
      <c r="G122" s="25"/>
      <c r="H122" s="25"/>
      <c r="I122" s="25"/>
      <c r="J122" s="25"/>
      <c r="K122" s="8"/>
      <c r="L122" s="8"/>
      <c r="M122" s="8"/>
      <c r="N122" s="8"/>
      <c r="O122" s="8"/>
      <c r="P122" s="8"/>
      <c r="Q122" s="8"/>
      <c r="R122" s="8"/>
      <c r="S122" s="16"/>
      <c r="T122" s="16"/>
      <c r="U122" s="16"/>
      <c r="V122" s="16"/>
      <c r="W122" s="16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9"/>
      <c r="AL122" s="9"/>
      <c r="AM122" s="8"/>
      <c r="AN122" s="10"/>
      <c r="AO122" s="25"/>
      <c r="AP122" s="25"/>
      <c r="AQ122" s="25"/>
      <c r="AR122" s="25"/>
      <c r="AS122" s="3"/>
      <c r="AT122" s="3"/>
      <c r="AU122" s="3"/>
      <c r="AV122" s="3"/>
      <c r="AW122" s="3"/>
    </row>
    <row r="123" spans="1:49" s="1" customFormat="1" ht="12.75" x14ac:dyDescent="0.25">
      <c r="A123" s="8"/>
      <c r="B123" s="8"/>
      <c r="C123" s="8"/>
      <c r="D123" s="8"/>
      <c r="E123" s="8"/>
      <c r="F123" s="9" t="str">
        <f t="shared" si="3"/>
        <v xml:space="preserve">  , , PL.: , CH.: </v>
      </c>
      <c r="G123" s="25"/>
      <c r="H123" s="25"/>
      <c r="I123" s="25"/>
      <c r="J123" s="25"/>
      <c r="K123" s="8"/>
      <c r="L123" s="8"/>
      <c r="M123" s="8"/>
      <c r="N123" s="8"/>
      <c r="O123" s="8"/>
      <c r="P123" s="8"/>
      <c r="Q123" s="8"/>
      <c r="R123" s="8"/>
      <c r="S123" s="16"/>
      <c r="T123" s="16"/>
      <c r="U123" s="16"/>
      <c r="V123" s="16"/>
      <c r="W123" s="16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9"/>
      <c r="AL123" s="9"/>
      <c r="AM123" s="8"/>
      <c r="AN123" s="10"/>
      <c r="AO123" s="25"/>
      <c r="AP123" s="25"/>
      <c r="AQ123" s="25"/>
      <c r="AR123" s="25"/>
      <c r="AS123" s="3"/>
      <c r="AT123" s="3"/>
      <c r="AU123" s="3"/>
      <c r="AV123" s="3"/>
      <c r="AW123" s="3"/>
    </row>
    <row r="124" spans="1:49" s="1" customFormat="1" ht="12.75" x14ac:dyDescent="0.25">
      <c r="A124" s="8"/>
      <c r="B124" s="8"/>
      <c r="C124" s="8"/>
      <c r="D124" s="8"/>
      <c r="E124" s="8"/>
      <c r="F124" s="9" t="str">
        <f t="shared" si="3"/>
        <v xml:space="preserve">  , , PL.: , CH.: </v>
      </c>
      <c r="G124" s="25"/>
      <c r="H124" s="25"/>
      <c r="I124" s="25"/>
      <c r="J124" s="25"/>
      <c r="K124" s="8"/>
      <c r="L124" s="8"/>
      <c r="M124" s="8"/>
      <c r="N124" s="8"/>
      <c r="O124" s="8"/>
      <c r="P124" s="8"/>
      <c r="Q124" s="8"/>
      <c r="R124" s="8"/>
      <c r="S124" s="16"/>
      <c r="T124" s="16"/>
      <c r="U124" s="16"/>
      <c r="V124" s="16"/>
      <c r="W124" s="16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9"/>
      <c r="AL124" s="9"/>
      <c r="AM124" s="8"/>
      <c r="AN124" s="10"/>
      <c r="AO124" s="25"/>
      <c r="AP124" s="25"/>
      <c r="AQ124" s="25"/>
      <c r="AR124" s="25"/>
      <c r="AS124" s="3"/>
      <c r="AT124" s="3"/>
      <c r="AU124" s="3"/>
      <c r="AV124" s="3"/>
      <c r="AW124" s="3"/>
    </row>
    <row r="125" spans="1:49" s="1" customFormat="1" ht="12.75" x14ac:dyDescent="0.25">
      <c r="A125" s="8"/>
      <c r="B125" s="8"/>
      <c r="C125" s="8"/>
      <c r="D125" s="8"/>
      <c r="E125" s="8"/>
      <c r="F125" s="9" t="str">
        <f t="shared" si="3"/>
        <v xml:space="preserve">  , , PL.: , CH.: </v>
      </c>
      <c r="G125" s="25"/>
      <c r="H125" s="25"/>
      <c r="I125" s="25"/>
      <c r="J125" s="25"/>
      <c r="K125" s="8"/>
      <c r="L125" s="8"/>
      <c r="M125" s="8"/>
      <c r="N125" s="8"/>
      <c r="O125" s="8"/>
      <c r="P125" s="8"/>
      <c r="Q125" s="8"/>
      <c r="R125" s="8"/>
      <c r="S125" s="16"/>
      <c r="T125" s="16"/>
      <c r="U125" s="16"/>
      <c r="V125" s="16"/>
      <c r="W125" s="16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9"/>
      <c r="AL125" s="9"/>
      <c r="AM125" s="8"/>
      <c r="AN125" s="10"/>
      <c r="AO125" s="25"/>
      <c r="AP125" s="25"/>
      <c r="AQ125" s="25"/>
      <c r="AR125" s="25"/>
      <c r="AS125" s="3"/>
      <c r="AT125" s="3"/>
      <c r="AU125" s="3"/>
      <c r="AV125" s="3"/>
      <c r="AW125" s="3"/>
    </row>
    <row r="126" spans="1:49" s="1" customFormat="1" ht="12.75" x14ac:dyDescent="0.25">
      <c r="A126" s="8"/>
      <c r="B126" s="8"/>
      <c r="C126" s="8"/>
      <c r="D126" s="8"/>
      <c r="E126" s="8"/>
      <c r="F126" s="9" t="str">
        <f t="shared" si="3"/>
        <v xml:space="preserve">  , , PL.: , CH.: </v>
      </c>
      <c r="G126" s="25"/>
      <c r="H126" s="25"/>
      <c r="I126" s="25"/>
      <c r="J126" s="25"/>
      <c r="K126" s="8"/>
      <c r="L126" s="8"/>
      <c r="M126" s="8"/>
      <c r="N126" s="8"/>
      <c r="O126" s="8"/>
      <c r="P126" s="8"/>
      <c r="Q126" s="8"/>
      <c r="R126" s="8"/>
      <c r="S126" s="16"/>
      <c r="T126" s="16"/>
      <c r="U126" s="16"/>
      <c r="V126" s="16"/>
      <c r="W126" s="16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9"/>
      <c r="AL126" s="9"/>
      <c r="AM126" s="8"/>
      <c r="AN126" s="10"/>
      <c r="AO126" s="25"/>
      <c r="AP126" s="25"/>
      <c r="AQ126" s="25"/>
      <c r="AR126" s="25"/>
      <c r="AS126" s="3"/>
      <c r="AT126" s="3"/>
      <c r="AU126" s="3"/>
      <c r="AV126" s="3"/>
      <c r="AW126" s="3"/>
    </row>
    <row r="127" spans="1:49" s="1" customFormat="1" ht="12.75" x14ac:dyDescent="0.25">
      <c r="A127" s="8"/>
      <c r="B127" s="8"/>
      <c r="C127" s="8"/>
      <c r="D127" s="8"/>
      <c r="E127" s="8"/>
      <c r="F127" s="9" t="str">
        <f t="shared" si="3"/>
        <v xml:space="preserve">  , , PL.: , CH.: </v>
      </c>
      <c r="G127" s="25"/>
      <c r="H127" s="25"/>
      <c r="I127" s="25"/>
      <c r="J127" s="25"/>
      <c r="K127" s="8"/>
      <c r="L127" s="8"/>
      <c r="M127" s="8"/>
      <c r="N127" s="8"/>
      <c r="O127" s="8"/>
      <c r="P127" s="8"/>
      <c r="Q127" s="8"/>
      <c r="R127" s="8"/>
      <c r="S127" s="16"/>
      <c r="T127" s="16"/>
      <c r="U127" s="16"/>
      <c r="V127" s="16"/>
      <c r="W127" s="16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9"/>
      <c r="AL127" s="9"/>
      <c r="AM127" s="8"/>
      <c r="AN127" s="10"/>
      <c r="AO127" s="25"/>
      <c r="AP127" s="25"/>
      <c r="AQ127" s="25"/>
      <c r="AR127" s="25"/>
      <c r="AS127" s="3"/>
      <c r="AT127" s="3"/>
      <c r="AU127" s="3"/>
      <c r="AV127" s="3"/>
      <c r="AW127" s="3"/>
    </row>
    <row r="128" spans="1:49" s="1" customFormat="1" ht="12.75" x14ac:dyDescent="0.25">
      <c r="A128" s="8"/>
      <c r="B128" s="8"/>
      <c r="C128" s="8"/>
      <c r="D128" s="8"/>
      <c r="E128" s="8"/>
      <c r="F128" s="9" t="str">
        <f t="shared" si="3"/>
        <v xml:space="preserve">  , , PL.: , CH.: </v>
      </c>
      <c r="G128" s="25"/>
      <c r="H128" s="25"/>
      <c r="I128" s="25"/>
      <c r="J128" s="25"/>
      <c r="K128" s="8"/>
      <c r="L128" s="8"/>
      <c r="M128" s="8"/>
      <c r="N128" s="8"/>
      <c r="O128" s="8"/>
      <c r="P128" s="8"/>
      <c r="Q128" s="8"/>
      <c r="R128" s="8"/>
      <c r="S128" s="16"/>
      <c r="T128" s="16"/>
      <c r="U128" s="16"/>
      <c r="V128" s="16"/>
      <c r="W128" s="16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9"/>
      <c r="AL128" s="9"/>
      <c r="AM128" s="8"/>
      <c r="AN128" s="10"/>
      <c r="AO128" s="25"/>
      <c r="AP128" s="25"/>
      <c r="AQ128" s="25"/>
      <c r="AR128" s="25"/>
      <c r="AS128" s="3"/>
      <c r="AT128" s="3"/>
      <c r="AU128" s="3"/>
      <c r="AV128" s="3"/>
      <c r="AW128" s="3"/>
    </row>
    <row r="129" spans="1:49" s="1" customFormat="1" ht="12.75" x14ac:dyDescent="0.25">
      <c r="A129" s="8"/>
      <c r="B129" s="8"/>
      <c r="C129" s="8"/>
      <c r="D129" s="8"/>
      <c r="E129" s="8"/>
      <c r="F129" s="9" t="str">
        <f t="shared" si="3"/>
        <v xml:space="preserve">  , , PL.: , CH.: </v>
      </c>
      <c r="G129" s="25"/>
      <c r="H129" s="25"/>
      <c r="I129" s="25"/>
      <c r="J129" s="25"/>
      <c r="K129" s="8"/>
      <c r="L129" s="8"/>
      <c r="M129" s="8"/>
      <c r="N129" s="8"/>
      <c r="O129" s="8"/>
      <c r="P129" s="8"/>
      <c r="Q129" s="8"/>
      <c r="R129" s="8"/>
      <c r="S129" s="16"/>
      <c r="T129" s="16"/>
      <c r="U129" s="16"/>
      <c r="V129" s="16"/>
      <c r="W129" s="16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9"/>
      <c r="AL129" s="9"/>
      <c r="AM129" s="8"/>
      <c r="AN129" s="10"/>
      <c r="AO129" s="25"/>
      <c r="AP129" s="25"/>
      <c r="AQ129" s="25"/>
      <c r="AR129" s="25"/>
      <c r="AS129" s="3"/>
      <c r="AT129" s="3"/>
      <c r="AU129" s="3"/>
      <c r="AV129" s="3"/>
      <c r="AW129" s="3"/>
    </row>
    <row r="130" spans="1:49" s="1" customFormat="1" ht="12.75" x14ac:dyDescent="0.25">
      <c r="A130" s="8"/>
      <c r="B130" s="8"/>
      <c r="C130" s="8"/>
      <c r="D130" s="8"/>
      <c r="E130" s="8"/>
      <c r="F130" s="9" t="str">
        <f t="shared" si="3"/>
        <v xml:space="preserve">  , , PL.: , CH.: </v>
      </c>
      <c r="G130" s="25"/>
      <c r="H130" s="25"/>
      <c r="I130" s="25"/>
      <c r="J130" s="25"/>
      <c r="K130" s="8"/>
      <c r="L130" s="8"/>
      <c r="M130" s="8"/>
      <c r="N130" s="8"/>
      <c r="O130" s="8"/>
      <c r="P130" s="8"/>
      <c r="Q130" s="8"/>
      <c r="R130" s="8"/>
      <c r="S130" s="16"/>
      <c r="T130" s="16"/>
      <c r="U130" s="16"/>
      <c r="V130" s="16"/>
      <c r="W130" s="16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9"/>
      <c r="AL130" s="9"/>
      <c r="AM130" s="8"/>
      <c r="AN130" s="10"/>
      <c r="AO130" s="25"/>
      <c r="AP130" s="25"/>
      <c r="AQ130" s="25"/>
      <c r="AR130" s="25"/>
      <c r="AS130" s="3"/>
      <c r="AT130" s="3"/>
      <c r="AU130" s="3"/>
      <c r="AV130" s="3"/>
      <c r="AW130" s="3"/>
    </row>
    <row r="131" spans="1:49" s="1" customFormat="1" ht="12.75" x14ac:dyDescent="0.25">
      <c r="A131" s="8"/>
      <c r="B131" s="8"/>
      <c r="C131" s="8"/>
      <c r="D131" s="8"/>
      <c r="E131" s="8"/>
      <c r="F131" s="9" t="str">
        <f t="shared" ref="F131:F150" si="4">AA131&amp;" "&amp;O131&amp;" "&amp; P131&amp;", "&amp;Q131&amp;", PL.: "&amp;R131&amp;", CH.: "&amp;TRIM(S131)
&amp;IF(E131="",""," (Ref.: "&amp;E131&amp;")")</f>
        <v xml:space="preserve">  , , PL.: , CH.: </v>
      </c>
      <c r="G131" s="25"/>
      <c r="H131" s="25"/>
      <c r="I131" s="25"/>
      <c r="J131" s="25"/>
      <c r="K131" s="8"/>
      <c r="L131" s="8"/>
      <c r="M131" s="8"/>
      <c r="N131" s="8"/>
      <c r="O131" s="8"/>
      <c r="P131" s="8"/>
      <c r="Q131" s="8"/>
      <c r="R131" s="8"/>
      <c r="S131" s="16"/>
      <c r="T131" s="16"/>
      <c r="U131" s="16"/>
      <c r="V131" s="16"/>
      <c r="W131" s="16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9"/>
      <c r="AL131" s="9"/>
      <c r="AM131" s="8"/>
      <c r="AN131" s="10"/>
      <c r="AO131" s="25"/>
      <c r="AP131" s="25"/>
      <c r="AQ131" s="25"/>
      <c r="AR131" s="25"/>
      <c r="AS131" s="3"/>
      <c r="AT131" s="3"/>
      <c r="AU131" s="3"/>
      <c r="AV131" s="3"/>
      <c r="AW131" s="3"/>
    </row>
    <row r="132" spans="1:49" s="1" customFormat="1" ht="12.75" x14ac:dyDescent="0.25">
      <c r="A132" s="8"/>
      <c r="B132" s="8"/>
      <c r="C132" s="8"/>
      <c r="D132" s="8"/>
      <c r="E132" s="8"/>
      <c r="F132" s="9" t="str">
        <f t="shared" si="4"/>
        <v xml:space="preserve">  , , PL.: , CH.: </v>
      </c>
      <c r="G132" s="25"/>
      <c r="H132" s="25"/>
      <c r="I132" s="25"/>
      <c r="J132" s="25"/>
      <c r="K132" s="8"/>
      <c r="L132" s="8"/>
      <c r="M132" s="8"/>
      <c r="N132" s="8"/>
      <c r="O132" s="8"/>
      <c r="P132" s="8"/>
      <c r="Q132" s="8"/>
      <c r="R132" s="8"/>
      <c r="S132" s="16"/>
      <c r="T132" s="16"/>
      <c r="U132" s="16"/>
      <c r="V132" s="16"/>
      <c r="W132" s="16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9"/>
      <c r="AL132" s="9"/>
      <c r="AM132" s="8"/>
      <c r="AN132" s="10"/>
      <c r="AO132" s="25"/>
      <c r="AP132" s="25"/>
      <c r="AQ132" s="25"/>
      <c r="AR132" s="25"/>
      <c r="AS132" s="3"/>
      <c r="AT132" s="3"/>
      <c r="AU132" s="3"/>
      <c r="AV132" s="3"/>
      <c r="AW132" s="3"/>
    </row>
    <row r="133" spans="1:49" s="1" customFormat="1" ht="12.75" x14ac:dyDescent="0.25">
      <c r="A133" s="8"/>
      <c r="B133" s="8"/>
      <c r="C133" s="8"/>
      <c r="D133" s="8"/>
      <c r="E133" s="8"/>
      <c r="F133" s="9" t="str">
        <f t="shared" si="4"/>
        <v xml:space="preserve">  , , PL.: , CH.: </v>
      </c>
      <c r="G133" s="25"/>
      <c r="H133" s="25"/>
      <c r="I133" s="25"/>
      <c r="J133" s="25"/>
      <c r="K133" s="8"/>
      <c r="L133" s="8"/>
      <c r="M133" s="8"/>
      <c r="N133" s="8"/>
      <c r="O133" s="8"/>
      <c r="P133" s="8"/>
      <c r="Q133" s="8"/>
      <c r="R133" s="8"/>
      <c r="S133" s="16"/>
      <c r="T133" s="16"/>
      <c r="U133" s="16"/>
      <c r="V133" s="16"/>
      <c r="W133" s="16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9"/>
      <c r="AL133" s="9"/>
      <c r="AM133" s="8"/>
      <c r="AN133" s="10"/>
      <c r="AO133" s="25"/>
      <c r="AP133" s="25"/>
      <c r="AQ133" s="25"/>
      <c r="AR133" s="25"/>
      <c r="AS133" s="3"/>
      <c r="AT133" s="3"/>
      <c r="AU133" s="3"/>
      <c r="AV133" s="3"/>
      <c r="AW133" s="3"/>
    </row>
    <row r="134" spans="1:49" s="1" customFormat="1" ht="12.75" x14ac:dyDescent="0.25">
      <c r="A134" s="8"/>
      <c r="B134" s="8"/>
      <c r="C134" s="8"/>
      <c r="D134" s="8"/>
      <c r="E134" s="8"/>
      <c r="F134" s="9" t="str">
        <f t="shared" si="4"/>
        <v xml:space="preserve">  , , PL.: , CH.: </v>
      </c>
      <c r="G134" s="25"/>
      <c r="H134" s="25"/>
      <c r="I134" s="25"/>
      <c r="J134" s="25"/>
      <c r="K134" s="8"/>
      <c r="L134" s="8"/>
      <c r="M134" s="8"/>
      <c r="N134" s="8"/>
      <c r="O134" s="8"/>
      <c r="P134" s="8"/>
      <c r="Q134" s="8"/>
      <c r="R134" s="8"/>
      <c r="S134" s="16"/>
      <c r="T134" s="16"/>
      <c r="U134" s="16"/>
      <c r="V134" s="16"/>
      <c r="W134" s="16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9"/>
      <c r="AL134" s="9"/>
      <c r="AM134" s="8"/>
      <c r="AN134" s="10"/>
      <c r="AO134" s="25"/>
      <c r="AP134" s="25"/>
      <c r="AQ134" s="25"/>
      <c r="AR134" s="25"/>
      <c r="AS134" s="3"/>
      <c r="AT134" s="3"/>
      <c r="AU134" s="3"/>
      <c r="AV134" s="3"/>
      <c r="AW134" s="3"/>
    </row>
    <row r="135" spans="1:49" s="1" customFormat="1" ht="12.75" x14ac:dyDescent="0.25">
      <c r="A135" s="8"/>
      <c r="B135" s="8"/>
      <c r="C135" s="8"/>
      <c r="D135" s="8"/>
      <c r="E135" s="8"/>
      <c r="F135" s="9" t="str">
        <f t="shared" si="4"/>
        <v xml:space="preserve">  , , PL.: , CH.: </v>
      </c>
      <c r="G135" s="25"/>
      <c r="H135" s="25"/>
      <c r="I135" s="25"/>
      <c r="J135" s="25"/>
      <c r="K135" s="8"/>
      <c r="L135" s="8"/>
      <c r="M135" s="8"/>
      <c r="N135" s="8"/>
      <c r="O135" s="8"/>
      <c r="P135" s="8"/>
      <c r="Q135" s="8"/>
      <c r="R135" s="8"/>
      <c r="S135" s="16"/>
      <c r="T135" s="16"/>
      <c r="U135" s="16"/>
      <c r="V135" s="16"/>
      <c r="W135" s="16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9"/>
      <c r="AL135" s="9"/>
      <c r="AM135" s="8"/>
      <c r="AN135" s="10"/>
      <c r="AO135" s="25"/>
      <c r="AP135" s="25"/>
      <c r="AQ135" s="25"/>
      <c r="AR135" s="25"/>
      <c r="AS135" s="3"/>
      <c r="AT135" s="3"/>
      <c r="AU135" s="3"/>
      <c r="AV135" s="3"/>
      <c r="AW135" s="3"/>
    </row>
    <row r="136" spans="1:49" s="1" customFormat="1" ht="12.75" x14ac:dyDescent="0.25">
      <c r="A136" s="8"/>
      <c r="B136" s="8"/>
      <c r="C136" s="8"/>
      <c r="D136" s="8"/>
      <c r="E136" s="8"/>
      <c r="F136" s="9" t="str">
        <f t="shared" si="4"/>
        <v xml:space="preserve">  , , PL.: , CH.: </v>
      </c>
      <c r="G136" s="25"/>
      <c r="H136" s="25"/>
      <c r="I136" s="25"/>
      <c r="J136" s="25"/>
      <c r="K136" s="8"/>
      <c r="L136" s="8"/>
      <c r="M136" s="8"/>
      <c r="N136" s="8"/>
      <c r="O136" s="8"/>
      <c r="P136" s="8"/>
      <c r="Q136" s="8"/>
      <c r="R136" s="8"/>
      <c r="S136" s="16"/>
      <c r="T136" s="16"/>
      <c r="U136" s="16"/>
      <c r="V136" s="16"/>
      <c r="W136" s="16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9"/>
      <c r="AL136" s="9"/>
      <c r="AM136" s="8"/>
      <c r="AN136" s="10"/>
      <c r="AO136" s="25"/>
      <c r="AP136" s="25"/>
      <c r="AQ136" s="25"/>
      <c r="AR136" s="25"/>
      <c r="AS136" s="3"/>
      <c r="AT136" s="3"/>
      <c r="AU136" s="3"/>
      <c r="AV136" s="3"/>
      <c r="AW136" s="3"/>
    </row>
    <row r="137" spans="1:49" s="1" customFormat="1" ht="12.75" x14ac:dyDescent="0.25">
      <c r="A137" s="8"/>
      <c r="B137" s="8"/>
      <c r="C137" s="8"/>
      <c r="D137" s="8"/>
      <c r="E137" s="8"/>
      <c r="F137" s="9" t="str">
        <f t="shared" si="4"/>
        <v xml:space="preserve">  , , PL.: , CH.: </v>
      </c>
      <c r="G137" s="25"/>
      <c r="H137" s="25"/>
      <c r="I137" s="25"/>
      <c r="J137" s="25"/>
      <c r="K137" s="8"/>
      <c r="L137" s="8"/>
      <c r="M137" s="8"/>
      <c r="N137" s="8"/>
      <c r="O137" s="8"/>
      <c r="P137" s="8"/>
      <c r="Q137" s="8"/>
      <c r="R137" s="8"/>
      <c r="S137" s="16"/>
      <c r="T137" s="16"/>
      <c r="U137" s="16"/>
      <c r="V137" s="16"/>
      <c r="W137" s="16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9"/>
      <c r="AL137" s="9"/>
      <c r="AM137" s="8"/>
      <c r="AN137" s="10"/>
      <c r="AO137" s="25"/>
      <c r="AP137" s="25"/>
      <c r="AQ137" s="25"/>
      <c r="AR137" s="25"/>
      <c r="AS137" s="3"/>
      <c r="AT137" s="3"/>
      <c r="AU137" s="3"/>
      <c r="AV137" s="3"/>
      <c r="AW137" s="3"/>
    </row>
    <row r="138" spans="1:49" s="1" customFormat="1" ht="12.75" x14ac:dyDescent="0.25">
      <c r="A138" s="8"/>
      <c r="B138" s="8"/>
      <c r="C138" s="8"/>
      <c r="D138" s="8"/>
      <c r="E138" s="8"/>
      <c r="F138" s="9" t="str">
        <f t="shared" si="4"/>
        <v xml:space="preserve">  , , PL.: , CH.: </v>
      </c>
      <c r="G138" s="25"/>
      <c r="H138" s="25"/>
      <c r="I138" s="25"/>
      <c r="J138" s="25"/>
      <c r="K138" s="8"/>
      <c r="L138" s="8"/>
      <c r="M138" s="8"/>
      <c r="N138" s="8"/>
      <c r="O138" s="8"/>
      <c r="P138" s="8"/>
      <c r="Q138" s="8"/>
      <c r="R138" s="8"/>
      <c r="S138" s="16"/>
      <c r="T138" s="16"/>
      <c r="U138" s="16"/>
      <c r="V138" s="16"/>
      <c r="W138" s="16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9"/>
      <c r="AL138" s="9"/>
      <c r="AM138" s="8"/>
      <c r="AN138" s="10"/>
      <c r="AO138" s="25"/>
      <c r="AP138" s="25"/>
      <c r="AQ138" s="25"/>
      <c r="AR138" s="25"/>
      <c r="AS138" s="3"/>
      <c r="AT138" s="3"/>
      <c r="AU138" s="3"/>
      <c r="AV138" s="3"/>
      <c r="AW138" s="3"/>
    </row>
    <row r="139" spans="1:49" s="1" customFormat="1" ht="12.75" x14ac:dyDescent="0.25">
      <c r="A139" s="8"/>
      <c r="B139" s="8"/>
      <c r="C139" s="8"/>
      <c r="D139" s="8"/>
      <c r="E139" s="8"/>
      <c r="F139" s="9" t="str">
        <f t="shared" si="4"/>
        <v xml:space="preserve">  , , PL.: , CH.: </v>
      </c>
      <c r="G139" s="25"/>
      <c r="H139" s="25"/>
      <c r="I139" s="25"/>
      <c r="J139" s="25"/>
      <c r="K139" s="8"/>
      <c r="L139" s="8"/>
      <c r="M139" s="8"/>
      <c r="N139" s="8"/>
      <c r="O139" s="8"/>
      <c r="P139" s="8"/>
      <c r="Q139" s="8"/>
      <c r="R139" s="8"/>
      <c r="S139" s="16"/>
      <c r="T139" s="16"/>
      <c r="U139" s="16"/>
      <c r="V139" s="16"/>
      <c r="W139" s="16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9"/>
      <c r="AL139" s="9"/>
      <c r="AM139" s="8"/>
      <c r="AN139" s="10"/>
      <c r="AO139" s="25"/>
      <c r="AP139" s="25"/>
      <c r="AQ139" s="25"/>
      <c r="AR139" s="25"/>
      <c r="AS139" s="3"/>
      <c r="AT139" s="3"/>
      <c r="AU139" s="3"/>
      <c r="AV139" s="3"/>
      <c r="AW139" s="3"/>
    </row>
    <row r="140" spans="1:49" s="1" customFormat="1" ht="12.75" x14ac:dyDescent="0.25">
      <c r="A140" s="8"/>
      <c r="B140" s="8"/>
      <c r="C140" s="8"/>
      <c r="D140" s="8"/>
      <c r="E140" s="8"/>
      <c r="F140" s="9" t="str">
        <f t="shared" si="4"/>
        <v xml:space="preserve">  , , PL.: , CH.: </v>
      </c>
      <c r="G140" s="25"/>
      <c r="H140" s="25"/>
      <c r="I140" s="25"/>
      <c r="J140" s="25"/>
      <c r="K140" s="8"/>
      <c r="L140" s="8"/>
      <c r="M140" s="8"/>
      <c r="N140" s="8"/>
      <c r="O140" s="8"/>
      <c r="P140" s="8"/>
      <c r="Q140" s="8"/>
      <c r="R140" s="8"/>
      <c r="S140" s="16"/>
      <c r="T140" s="16"/>
      <c r="U140" s="16"/>
      <c r="V140" s="16"/>
      <c r="W140" s="16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9"/>
      <c r="AL140" s="9"/>
      <c r="AM140" s="8"/>
      <c r="AN140" s="10"/>
      <c r="AO140" s="25"/>
      <c r="AP140" s="25"/>
      <c r="AQ140" s="25"/>
      <c r="AR140" s="25"/>
      <c r="AS140" s="3"/>
      <c r="AT140" s="3"/>
      <c r="AU140" s="3"/>
      <c r="AV140" s="3"/>
      <c r="AW140" s="3"/>
    </row>
    <row r="141" spans="1:49" s="1" customFormat="1" ht="12.75" x14ac:dyDescent="0.25">
      <c r="A141" s="8"/>
      <c r="B141" s="8"/>
      <c r="C141" s="8"/>
      <c r="D141" s="8"/>
      <c r="E141" s="8"/>
      <c r="F141" s="9" t="str">
        <f t="shared" si="4"/>
        <v xml:space="preserve">  , , PL.: , CH.: </v>
      </c>
      <c r="G141" s="25"/>
      <c r="H141" s="25"/>
      <c r="I141" s="25"/>
      <c r="J141" s="25"/>
      <c r="K141" s="8"/>
      <c r="L141" s="8"/>
      <c r="M141" s="8"/>
      <c r="N141" s="8"/>
      <c r="O141" s="8"/>
      <c r="P141" s="8"/>
      <c r="Q141" s="8"/>
      <c r="R141" s="8"/>
      <c r="S141" s="16"/>
      <c r="T141" s="16"/>
      <c r="U141" s="16"/>
      <c r="V141" s="16"/>
      <c r="W141" s="16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9"/>
      <c r="AL141" s="9"/>
      <c r="AM141" s="8"/>
      <c r="AN141" s="10"/>
      <c r="AO141" s="25"/>
      <c r="AP141" s="25"/>
      <c r="AQ141" s="25"/>
      <c r="AR141" s="25"/>
      <c r="AS141" s="3"/>
      <c r="AT141" s="3"/>
      <c r="AU141" s="3"/>
      <c r="AV141" s="3"/>
      <c r="AW141" s="3"/>
    </row>
    <row r="142" spans="1:49" s="1" customFormat="1" ht="12.75" x14ac:dyDescent="0.25">
      <c r="A142" s="8"/>
      <c r="B142" s="8"/>
      <c r="C142" s="8"/>
      <c r="D142" s="8"/>
      <c r="E142" s="8"/>
      <c r="F142" s="9" t="str">
        <f t="shared" si="4"/>
        <v xml:space="preserve">  , , PL.: , CH.: </v>
      </c>
      <c r="G142" s="25"/>
      <c r="H142" s="25"/>
      <c r="I142" s="25"/>
      <c r="J142" s="25"/>
      <c r="K142" s="8"/>
      <c r="L142" s="8"/>
      <c r="M142" s="8"/>
      <c r="N142" s="8"/>
      <c r="O142" s="8"/>
      <c r="P142" s="8"/>
      <c r="Q142" s="8"/>
      <c r="R142" s="8"/>
      <c r="S142" s="16"/>
      <c r="T142" s="16"/>
      <c r="U142" s="16"/>
      <c r="V142" s="16"/>
      <c r="W142" s="16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9"/>
      <c r="AL142" s="9"/>
      <c r="AM142" s="8"/>
      <c r="AN142" s="10"/>
      <c r="AO142" s="25"/>
      <c r="AP142" s="25"/>
      <c r="AQ142" s="25"/>
      <c r="AR142" s="25"/>
      <c r="AS142" s="3"/>
      <c r="AT142" s="3"/>
      <c r="AU142" s="3"/>
      <c r="AV142" s="3"/>
      <c r="AW142" s="3"/>
    </row>
    <row r="143" spans="1:49" s="1" customFormat="1" ht="12.75" x14ac:dyDescent="0.25">
      <c r="A143" s="8"/>
      <c r="B143" s="8"/>
      <c r="C143" s="8"/>
      <c r="D143" s="8"/>
      <c r="E143" s="8"/>
      <c r="F143" s="9" t="str">
        <f t="shared" si="4"/>
        <v xml:space="preserve">  , , PL.: , CH.: </v>
      </c>
      <c r="G143" s="25"/>
      <c r="H143" s="25"/>
      <c r="I143" s="25"/>
      <c r="J143" s="25"/>
      <c r="K143" s="8"/>
      <c r="L143" s="8"/>
      <c r="M143" s="8"/>
      <c r="N143" s="8"/>
      <c r="O143" s="8"/>
      <c r="P143" s="8"/>
      <c r="Q143" s="8"/>
      <c r="R143" s="8"/>
      <c r="S143" s="16"/>
      <c r="T143" s="16"/>
      <c r="U143" s="16"/>
      <c r="V143" s="16"/>
      <c r="W143" s="16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9"/>
      <c r="AL143" s="9"/>
      <c r="AM143" s="8"/>
      <c r="AN143" s="10"/>
      <c r="AO143" s="25"/>
      <c r="AP143" s="25"/>
      <c r="AQ143" s="25"/>
      <c r="AR143" s="25"/>
      <c r="AS143" s="3"/>
      <c r="AT143" s="3"/>
      <c r="AU143" s="3"/>
      <c r="AV143" s="3"/>
      <c r="AW143" s="3"/>
    </row>
    <row r="144" spans="1:49" s="1" customFormat="1" ht="12.75" x14ac:dyDescent="0.25">
      <c r="A144" s="8"/>
      <c r="B144" s="8"/>
      <c r="C144" s="8"/>
      <c r="D144" s="8"/>
      <c r="E144" s="8"/>
      <c r="F144" s="9" t="str">
        <f t="shared" si="4"/>
        <v xml:space="preserve">  , , PL.: , CH.: </v>
      </c>
      <c r="G144" s="25"/>
      <c r="H144" s="25"/>
      <c r="I144" s="25"/>
      <c r="J144" s="25"/>
      <c r="K144" s="8"/>
      <c r="L144" s="8"/>
      <c r="M144" s="8"/>
      <c r="N144" s="8"/>
      <c r="O144" s="8"/>
      <c r="P144" s="8"/>
      <c r="Q144" s="8"/>
      <c r="R144" s="8"/>
      <c r="S144" s="16"/>
      <c r="T144" s="16"/>
      <c r="U144" s="16"/>
      <c r="V144" s="16"/>
      <c r="W144" s="16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9"/>
      <c r="AL144" s="9"/>
      <c r="AM144" s="8"/>
      <c r="AN144" s="10"/>
      <c r="AO144" s="25"/>
      <c r="AP144" s="25"/>
      <c r="AQ144" s="25"/>
      <c r="AR144" s="25"/>
      <c r="AS144" s="3"/>
      <c r="AT144" s="3"/>
      <c r="AU144" s="3"/>
      <c r="AV144" s="3"/>
      <c r="AW144" s="3"/>
    </row>
    <row r="145" spans="1:49" s="1" customFormat="1" ht="12.75" x14ac:dyDescent="0.25">
      <c r="A145" s="8"/>
      <c r="B145" s="8"/>
      <c r="C145" s="8"/>
      <c r="D145" s="8"/>
      <c r="E145" s="8"/>
      <c r="F145" s="9" t="str">
        <f t="shared" si="4"/>
        <v xml:space="preserve">  , , PL.: , CH.: </v>
      </c>
      <c r="G145" s="25"/>
      <c r="H145" s="25"/>
      <c r="I145" s="25"/>
      <c r="J145" s="25"/>
      <c r="K145" s="8"/>
      <c r="L145" s="8"/>
      <c r="M145" s="8"/>
      <c r="N145" s="8"/>
      <c r="O145" s="8"/>
      <c r="P145" s="8"/>
      <c r="Q145" s="8"/>
      <c r="R145" s="8"/>
      <c r="S145" s="16"/>
      <c r="T145" s="16"/>
      <c r="U145" s="16"/>
      <c r="V145" s="16"/>
      <c r="W145" s="16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9"/>
      <c r="AL145" s="9"/>
      <c r="AM145" s="8"/>
      <c r="AN145" s="10"/>
      <c r="AO145" s="25"/>
      <c r="AP145" s="25"/>
      <c r="AQ145" s="25"/>
      <c r="AR145" s="25"/>
      <c r="AS145" s="3"/>
      <c r="AT145" s="3"/>
      <c r="AU145" s="3"/>
      <c r="AV145" s="3"/>
      <c r="AW145" s="3"/>
    </row>
    <row r="146" spans="1:49" s="1" customFormat="1" ht="12.75" x14ac:dyDescent="0.25">
      <c r="A146" s="8"/>
      <c r="B146" s="8"/>
      <c r="C146" s="8"/>
      <c r="D146" s="8"/>
      <c r="E146" s="8"/>
      <c r="F146" s="9" t="str">
        <f t="shared" si="4"/>
        <v xml:space="preserve">  , , PL.: , CH.: </v>
      </c>
      <c r="G146" s="25"/>
      <c r="H146" s="25"/>
      <c r="I146" s="25"/>
      <c r="J146" s="25"/>
      <c r="K146" s="8"/>
      <c r="L146" s="8"/>
      <c r="M146" s="8"/>
      <c r="N146" s="8"/>
      <c r="O146" s="8"/>
      <c r="P146" s="8"/>
      <c r="Q146" s="8"/>
      <c r="R146" s="8"/>
      <c r="S146" s="16"/>
      <c r="T146" s="16"/>
      <c r="U146" s="16"/>
      <c r="V146" s="16"/>
      <c r="W146" s="16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9"/>
      <c r="AL146" s="9"/>
      <c r="AM146" s="8"/>
      <c r="AN146" s="10"/>
      <c r="AO146" s="25"/>
      <c r="AP146" s="25"/>
      <c r="AQ146" s="25"/>
      <c r="AR146" s="25"/>
      <c r="AS146" s="3"/>
      <c r="AT146" s="3"/>
      <c r="AU146" s="3"/>
      <c r="AV146" s="3"/>
      <c r="AW146" s="3"/>
    </row>
    <row r="147" spans="1:49" s="1" customFormat="1" ht="12.75" x14ac:dyDescent="0.25">
      <c r="A147" s="8"/>
      <c r="B147" s="8"/>
      <c r="C147" s="8"/>
      <c r="D147" s="8"/>
      <c r="E147" s="8"/>
      <c r="F147" s="9" t="str">
        <f t="shared" si="4"/>
        <v xml:space="preserve">  , , PL.: , CH.: </v>
      </c>
      <c r="G147" s="25"/>
      <c r="H147" s="25"/>
      <c r="I147" s="25"/>
      <c r="J147" s="25"/>
      <c r="K147" s="8"/>
      <c r="L147" s="8"/>
      <c r="M147" s="8"/>
      <c r="N147" s="8"/>
      <c r="O147" s="8"/>
      <c r="P147" s="8"/>
      <c r="Q147" s="8"/>
      <c r="R147" s="8"/>
      <c r="S147" s="16"/>
      <c r="T147" s="16"/>
      <c r="U147" s="16"/>
      <c r="V147" s="16"/>
      <c r="W147" s="16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9"/>
      <c r="AL147" s="9"/>
      <c r="AM147" s="8"/>
      <c r="AN147" s="10"/>
      <c r="AO147" s="25"/>
      <c r="AP147" s="25"/>
      <c r="AQ147" s="25"/>
      <c r="AR147" s="25"/>
      <c r="AS147" s="3"/>
      <c r="AT147" s="3"/>
      <c r="AU147" s="3"/>
      <c r="AV147" s="3"/>
      <c r="AW147" s="3"/>
    </row>
    <row r="148" spans="1:49" s="1" customFormat="1" ht="12.75" x14ac:dyDescent="0.25">
      <c r="A148" s="8"/>
      <c r="B148" s="8"/>
      <c r="C148" s="8"/>
      <c r="D148" s="8"/>
      <c r="E148" s="8"/>
      <c r="F148" s="9" t="str">
        <f t="shared" si="4"/>
        <v xml:space="preserve">  , , PL.: , CH.: </v>
      </c>
      <c r="G148" s="25"/>
      <c r="H148" s="25"/>
      <c r="I148" s="25"/>
      <c r="J148" s="25"/>
      <c r="K148" s="8"/>
      <c r="L148" s="8"/>
      <c r="M148" s="8"/>
      <c r="N148" s="8"/>
      <c r="O148" s="8"/>
      <c r="P148" s="8"/>
      <c r="Q148" s="8"/>
      <c r="R148" s="8"/>
      <c r="S148" s="16"/>
      <c r="T148" s="16"/>
      <c r="U148" s="16"/>
      <c r="V148" s="16"/>
      <c r="W148" s="16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9"/>
      <c r="AL148" s="9"/>
      <c r="AM148" s="8"/>
      <c r="AN148" s="10"/>
      <c r="AO148" s="25"/>
      <c r="AP148" s="25"/>
      <c r="AQ148" s="25"/>
      <c r="AR148" s="25"/>
      <c r="AS148" s="3"/>
      <c r="AT148" s="3"/>
      <c r="AU148" s="3"/>
      <c r="AV148" s="3"/>
      <c r="AW148" s="3"/>
    </row>
    <row r="149" spans="1:49" s="1" customFormat="1" ht="12.75" x14ac:dyDescent="0.25">
      <c r="A149" s="8"/>
      <c r="B149" s="8"/>
      <c r="C149" s="8"/>
      <c r="D149" s="8"/>
      <c r="E149" s="8"/>
      <c r="F149" s="9" t="str">
        <f t="shared" si="4"/>
        <v xml:space="preserve">  , , PL.: , CH.: </v>
      </c>
      <c r="G149" s="25"/>
      <c r="H149" s="25"/>
      <c r="I149" s="25"/>
      <c r="J149" s="25"/>
      <c r="K149" s="8"/>
      <c r="L149" s="8"/>
      <c r="M149" s="8"/>
      <c r="N149" s="8"/>
      <c r="O149" s="8"/>
      <c r="P149" s="8"/>
      <c r="Q149" s="8"/>
      <c r="R149" s="8"/>
      <c r="S149" s="16"/>
      <c r="T149" s="16"/>
      <c r="U149" s="16"/>
      <c r="V149" s="16"/>
      <c r="W149" s="16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9"/>
      <c r="AL149" s="9"/>
      <c r="AM149" s="8"/>
      <c r="AN149" s="10"/>
      <c r="AO149" s="25"/>
      <c r="AP149" s="25"/>
      <c r="AQ149" s="25"/>
      <c r="AR149" s="25"/>
      <c r="AS149" s="3"/>
      <c r="AT149" s="3"/>
      <c r="AU149" s="3"/>
      <c r="AV149" s="3"/>
      <c r="AW149" s="3"/>
    </row>
    <row r="150" spans="1:49" s="1" customFormat="1" ht="12.75" x14ac:dyDescent="0.25">
      <c r="A150" s="8"/>
      <c r="B150" s="8"/>
      <c r="C150" s="8"/>
      <c r="D150" s="8"/>
      <c r="E150" s="8"/>
      <c r="F150" s="9" t="str">
        <f t="shared" si="4"/>
        <v xml:space="preserve">  , , PL.: , CH.: </v>
      </c>
      <c r="G150" s="25"/>
      <c r="H150" s="25"/>
      <c r="I150" s="25"/>
      <c r="J150" s="25"/>
      <c r="K150" s="8"/>
      <c r="L150" s="8"/>
      <c r="M150" s="8"/>
      <c r="N150" s="8"/>
      <c r="O150" s="8"/>
      <c r="P150" s="8"/>
      <c r="Q150" s="8"/>
      <c r="R150" s="8"/>
      <c r="S150" s="16"/>
      <c r="T150" s="16"/>
      <c r="U150" s="16"/>
      <c r="V150" s="16"/>
      <c r="W150" s="16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9"/>
      <c r="AL150" s="9"/>
      <c r="AM150" s="8"/>
      <c r="AN150" s="10"/>
      <c r="AO150" s="25"/>
      <c r="AP150" s="25"/>
      <c r="AQ150" s="25"/>
      <c r="AR150" s="25"/>
      <c r="AS150" s="3"/>
      <c r="AT150" s="3"/>
      <c r="AU150" s="3"/>
      <c r="AV150" s="3"/>
      <c r="AW150" s="3"/>
    </row>
  </sheetData>
  <sheetProtection algorithmName="SHA-512" hashValue="v/muaDS9QDecSUFTYwng/p2iuvLmS3ngVtGQrSshrr0AiwfbKV+fHAzf96EpPLkECY0ONbLVYz2joRGHifqBZA==" saltValue="HxAim4cMtDCznU23nOfrCg==" spinCount="100000" sheet="1" formatCells="0" formatColumns="0" formatRows="0" selectLockedCells="1" sort="0" autoFilter="0" pivotTables="0"/>
  <autoFilter ref="A2:AW2" xr:uid="{00000000-0009-0000-0000-000007000000}"/>
  <customSheetViews>
    <customSheetView guid="{E9DEEEE9-743B-404E-83B5-52FD3275E9D1}" showGridLines="0" showAutoFilter="1" hiddenColumns="1">
      <pane ySplit="2" topLeftCell="A3" activePane="bottomLeft" state="frozen"/>
      <selection pane="bottomLeft" activeCell="I8" sqref="I8"/>
      <pageMargins left="0.511811024" right="0.511811024" top="0.78740157499999996" bottom="0.78740157499999996" header="0.31496062000000002" footer="0.31496062000000002"/>
      <pageSetup paperSize="9" orientation="portrait" r:id="rId1"/>
      <autoFilter ref="A2:WWK2" xr:uid="{937C653A-F1B9-47AF-9881-AA4AF06EEB87}"/>
    </customSheetView>
    <customSheetView guid="{82845228-4D73-4B84-B398-1E5BE563E043}" showGridLines="0">
      <pane xSplit="7" ySplit="2" topLeftCell="H3" activePane="bottomRight" state="frozen"/>
      <selection pane="bottomRight" activeCell="A3" sqref="A3"/>
    </customSheetView>
  </customSheetViews>
  <conditionalFormatting sqref="A1:A2 A5:A1048576">
    <cfRule type="duplicateValues" dxfId="351" priority="24"/>
  </conditionalFormatting>
  <conditionalFormatting sqref="A3:A4">
    <cfRule type="duplicateValues" dxfId="350" priority="16"/>
  </conditionalFormatting>
  <conditionalFormatting sqref="E2">
    <cfRule type="duplicateValues" dxfId="349" priority="19"/>
    <cfRule type="duplicateValues" dxfId="348" priority="20"/>
    <cfRule type="duplicateValues" dxfId="347" priority="21"/>
  </conditionalFormatting>
  <conditionalFormatting sqref="E3:E150">
    <cfRule type="duplicateValues" dxfId="346" priority="25"/>
  </conditionalFormatting>
  <conditionalFormatting sqref="E3:E1048576">
    <cfRule type="duplicateValues" dxfId="345" priority="23"/>
  </conditionalFormatting>
  <conditionalFormatting sqref="F3:F300">
    <cfRule type="expression" dxfId="344" priority="4">
      <formula>LEN(F5)&gt;225</formula>
    </cfRule>
  </conditionalFormatting>
  <conditionalFormatting sqref="R1:R2 R151:R1048576">
    <cfRule type="duplicateValues" dxfId="343" priority="22"/>
  </conditionalFormatting>
  <conditionalFormatting sqref="R1:R2">
    <cfRule type="duplicateValues" dxfId="342" priority="10"/>
  </conditionalFormatting>
  <conditionalFormatting sqref="S1:S1048576">
    <cfRule type="duplicateValues" dxfId="341" priority="9"/>
  </conditionalFormatting>
  <conditionalFormatting sqref="S3">
    <cfRule type="duplicateValues" dxfId="340" priority="14"/>
  </conditionalFormatting>
  <conditionalFormatting sqref="S4">
    <cfRule type="duplicateValues" dxfId="339" priority="13"/>
  </conditionalFormatting>
  <conditionalFormatting sqref="T1:W1 T3:W1048576 T2:V2">
    <cfRule type="duplicateValues" dxfId="338" priority="8"/>
  </conditionalFormatting>
  <conditionalFormatting sqref="T3:W3">
    <cfRule type="duplicateValues" dxfId="337" priority="12"/>
  </conditionalFormatting>
  <conditionalFormatting sqref="T4:W4">
    <cfRule type="duplicateValues" dxfId="336" priority="11"/>
  </conditionalFormatting>
  <conditionalFormatting sqref="AO2:AP2">
    <cfRule type="duplicateValues" dxfId="335" priority="1"/>
    <cfRule type="duplicateValues" dxfId="334" priority="2"/>
    <cfRule type="duplicateValues" dxfId="333" priority="3"/>
  </conditionalFormatting>
  <conditionalFormatting sqref="AQ2:AR2">
    <cfRule type="duplicateValues" dxfId="332" priority="432"/>
    <cfRule type="duplicateValues" dxfId="331" priority="433"/>
    <cfRule type="duplicateValues" dxfId="330" priority="434"/>
  </conditionalFormatting>
  <dataValidations count="3">
    <dataValidation type="custom" operator="equal" allowBlank="1" showInputMessage="1" showErrorMessage="1" errorTitle="Formato de Placa Incorreto" error="Utilizar o padrão ABC1234 OU ABC1234 (SP)_x000a_Caso não seja emplacado, insira: SEM EMPLACAMENTO_x000a_" sqref="R3:R150" xr:uid="{00000000-0002-0000-0700-000000000000}">
      <formula1>OR(LEN(R3)=7,(LEN(R3)=12),R3="SEM EMPLACAMENTO")</formula1>
    </dataValidation>
    <dataValidation type="custom" showInputMessage="1" showErrorMessage="1" errorTitle="Concatenação incorreta" error="A concatenação na descrição curta só pode ser realizada por células da mesma linha" sqref="F3:F150" xr:uid="{00000000-0002-0000-0700-000001000000}">
      <formula1>AA3&amp;" "&amp;O3&amp;" "&amp; P3&amp;", "&amp;Q3&amp;", PL.: "&amp;R3&amp;", CH.: "&amp;TRIM(S3) &amp;IF(E3="",""," (Ref.: "&amp;E3&amp;")")</formula1>
    </dataValidation>
    <dataValidation type="list" allowBlank="1" showInputMessage="1" showErrorMessage="1" sqref="AP3:AP150" xr:uid="{0FEBE835-3D5A-4926-BF9E-C6805951F595}">
      <formula1>"Sim,"</formula1>
    </dataValidation>
  </dataValidations>
  <pageMargins left="0.511811024" right="0.511811024" top="0.78740157499999996" bottom="0.78740157499999996" header="0.31496062000000002" footer="0.31496062000000002"/>
  <pageSetup paperSize="9" orientation="portrait"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00000000-0002-0000-0700-000002000000}">
          <x14:formula1>
            <xm:f>Listas!$B$11:$B$13</xm:f>
          </x14:formula1>
          <xm:sqref>AE3:AE150</xm:sqref>
        </x14:dataValidation>
        <x14:dataValidation type="list" allowBlank="1" showInputMessage="1" showErrorMessage="1" xr:uid="{00000000-0002-0000-0700-000003000000}">
          <x14:formula1>
            <xm:f>Listas!$T$2:$T$4</xm:f>
          </x14:formula1>
          <xm:sqref>AG3:AG150</xm:sqref>
        </x14:dataValidation>
        <x14:dataValidation type="list" allowBlank="1" showInputMessage="1" showErrorMessage="1" xr:uid="{00000000-0002-0000-0700-000004000000}">
          <x14:formula1>
            <xm:f>Listas!$N$19:$N$22</xm:f>
          </x14:formula1>
          <xm:sqref>AB3:AB150</xm:sqref>
        </x14:dataValidation>
        <x14:dataValidation type="list" allowBlank="1" showInputMessage="1" showErrorMessage="1" xr:uid="{00000000-0002-0000-0700-000005000000}">
          <x14:formula1>
            <xm:f>Listas!$Q$39:$Q$41</xm:f>
          </x14:formula1>
          <xm:sqref>AK3:AK150</xm:sqref>
        </x14:dataValidation>
        <x14:dataValidation type="list" allowBlank="1" showInputMessage="1" showErrorMessage="1" xr:uid="{00000000-0002-0000-0700-000006000000}">
          <x14:formula1>
            <xm:f>Listas!$R$31</xm:f>
          </x14:formula1>
          <xm:sqref>AO3:AO150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Planilha11"/>
  <dimension ref="A1:BA150"/>
  <sheetViews>
    <sheetView showGridLines="0" workbookViewId="0">
      <pane xSplit="10" ySplit="2" topLeftCell="M3" activePane="bottomRight" state="frozen"/>
      <selection activeCell="Q21" sqref="Q21"/>
      <selection pane="topRight" activeCell="Q21" sqref="Q21"/>
      <selection pane="bottomLeft" activeCell="Q21" sqref="Q21"/>
      <selection pane="bottomRight" activeCell="Q21" sqref="Q21"/>
    </sheetView>
  </sheetViews>
  <sheetFormatPr defaultColWidth="9.28515625" defaultRowHeight="15" x14ac:dyDescent="0.25"/>
  <cols>
    <col min="1" max="1" width="9.7109375" hidden="1" customWidth="1"/>
    <col min="2" max="2" width="11.7109375" hidden="1" customWidth="1"/>
    <col min="3" max="4" width="12.7109375" hidden="1" customWidth="1"/>
    <col min="5" max="5" width="13.7109375" customWidth="1"/>
    <col min="6" max="6" width="30.7109375" hidden="1" customWidth="1"/>
    <col min="7" max="7" width="14.28515625" style="85" hidden="1" customWidth="1"/>
    <col min="8" max="8" width="19.28515625" style="141" customWidth="1"/>
    <col min="9" max="9" width="17.28515625" style="85" hidden="1" customWidth="1"/>
    <col min="10" max="10" width="13.5703125" style="85" hidden="1" customWidth="1"/>
    <col min="11" max="11" width="14.7109375" hidden="1" customWidth="1"/>
    <col min="12" max="12" width="12.28515625" hidden="1" customWidth="1"/>
    <col min="13" max="13" width="36.7109375" customWidth="1"/>
    <col min="14" max="14" width="14.7109375" hidden="1" customWidth="1"/>
    <col min="15" max="16" width="15.7109375" hidden="1" customWidth="1"/>
    <col min="17" max="17" width="21.7109375" customWidth="1"/>
    <col min="18" max="18" width="13.42578125" customWidth="1"/>
    <col min="19" max="19" width="16.28515625" customWidth="1"/>
    <col min="20" max="20" width="29.7109375" customWidth="1"/>
    <col min="21" max="21" width="27.28515625" customWidth="1"/>
    <col min="22" max="22" width="25.7109375" customWidth="1"/>
    <col min="23" max="23" width="23.5703125" customWidth="1"/>
    <col min="24" max="24" width="20.42578125" customWidth="1"/>
    <col min="25" max="25" width="18.7109375" hidden="1" customWidth="1"/>
    <col min="26" max="26" width="13.7109375" customWidth="1"/>
    <col min="27" max="27" width="5.7109375" customWidth="1"/>
    <col min="28" max="28" width="11.7109375" hidden="1" customWidth="1"/>
    <col min="29" max="30" width="21.28515625" customWidth="1"/>
    <col min="31" max="31" width="16.7109375" customWidth="1"/>
    <col min="32" max="32" width="16.5703125" customWidth="1"/>
    <col min="33" max="33" width="13" customWidth="1"/>
    <col min="34" max="34" width="16.42578125" customWidth="1"/>
    <col min="35" max="35" width="14.28515625" customWidth="1"/>
    <col min="36" max="36" width="16" customWidth="1"/>
    <col min="37" max="37" width="22.28515625" customWidth="1"/>
    <col min="38" max="38" width="55.7109375" customWidth="1"/>
    <col min="39" max="39" width="36.7109375" hidden="1" customWidth="1"/>
    <col min="40" max="40" width="14.7109375" customWidth="1"/>
    <col min="41" max="41" width="15" style="77" hidden="1" customWidth="1"/>
    <col min="42" max="42" width="21.7109375" style="77" hidden="1" customWidth="1"/>
    <col min="43" max="43" width="12.7109375" customWidth="1"/>
    <col min="44" max="46" width="13.5703125" hidden="1" customWidth="1"/>
    <col min="47" max="48" width="25.7109375" hidden="1" customWidth="1"/>
    <col min="49" max="53" width="13.7109375" hidden="1" customWidth="1"/>
  </cols>
  <sheetData>
    <row r="1" spans="1:53" s="1" customFormat="1" ht="15" customHeight="1" x14ac:dyDescent="0.25">
      <c r="A1" s="20"/>
      <c r="B1" s="20"/>
      <c r="C1" s="20"/>
      <c r="D1" s="20"/>
      <c r="E1" s="20" t="s">
        <v>149</v>
      </c>
      <c r="F1" s="22"/>
      <c r="G1" s="88"/>
      <c r="H1" s="88"/>
      <c r="I1" s="88"/>
      <c r="J1" s="88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19"/>
      <c r="AP1" s="19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1"/>
    </row>
    <row r="2" spans="1:53" s="1" customFormat="1" ht="38.25" customHeight="1" x14ac:dyDescent="0.25">
      <c r="A2" s="2" t="s">
        <v>3</v>
      </c>
      <c r="B2" s="2" t="s">
        <v>45</v>
      </c>
      <c r="C2" s="2" t="s">
        <v>338</v>
      </c>
      <c r="D2" s="2" t="s">
        <v>339</v>
      </c>
      <c r="E2" s="13" t="s">
        <v>162</v>
      </c>
      <c r="F2" s="79" t="s">
        <v>5</v>
      </c>
      <c r="G2" s="84" t="s">
        <v>111</v>
      </c>
      <c r="H2" s="84" t="s">
        <v>355</v>
      </c>
      <c r="I2" s="84" t="s">
        <v>113</v>
      </c>
      <c r="J2" s="84" t="s">
        <v>4</v>
      </c>
      <c r="K2" s="13" t="s">
        <v>116</v>
      </c>
      <c r="L2" s="13" t="s">
        <v>117</v>
      </c>
      <c r="M2" s="81" t="s">
        <v>124</v>
      </c>
      <c r="N2" s="81" t="s">
        <v>167</v>
      </c>
      <c r="O2" s="81" t="s">
        <v>231</v>
      </c>
      <c r="P2" s="81" t="s">
        <v>251</v>
      </c>
      <c r="Q2" s="81" t="s">
        <v>94</v>
      </c>
      <c r="R2" s="81" t="s">
        <v>92</v>
      </c>
      <c r="S2" s="81" t="s">
        <v>6</v>
      </c>
      <c r="T2" s="81" t="s">
        <v>243</v>
      </c>
      <c r="U2" s="81" t="s">
        <v>93</v>
      </c>
      <c r="V2" s="81" t="s">
        <v>11</v>
      </c>
      <c r="W2" s="81" t="s">
        <v>7</v>
      </c>
      <c r="X2" s="81" t="s">
        <v>1</v>
      </c>
      <c r="Y2" s="13" t="s">
        <v>316</v>
      </c>
      <c r="Z2" s="13" t="s">
        <v>120</v>
      </c>
      <c r="AA2" s="13" t="s">
        <v>114</v>
      </c>
      <c r="AB2" s="13" t="s">
        <v>0</v>
      </c>
      <c r="AC2" s="13" t="s">
        <v>354</v>
      </c>
      <c r="AD2" s="13" t="s">
        <v>353</v>
      </c>
      <c r="AE2" s="13" t="s">
        <v>8</v>
      </c>
      <c r="AF2" s="13" t="s">
        <v>88</v>
      </c>
      <c r="AG2" s="13" t="s">
        <v>87</v>
      </c>
      <c r="AH2" s="13" t="s">
        <v>54</v>
      </c>
      <c r="AI2" s="13" t="s">
        <v>9</v>
      </c>
      <c r="AJ2" s="13" t="s">
        <v>42</v>
      </c>
      <c r="AK2" s="13" t="s">
        <v>16</v>
      </c>
      <c r="AL2" s="13" t="s">
        <v>35</v>
      </c>
      <c r="AM2" s="2" t="s">
        <v>314</v>
      </c>
      <c r="AN2" s="13" t="s">
        <v>2</v>
      </c>
      <c r="AO2" s="79" t="s">
        <v>226</v>
      </c>
      <c r="AP2" s="72" t="s">
        <v>247</v>
      </c>
      <c r="AQ2" s="13" t="s">
        <v>47</v>
      </c>
      <c r="AR2" s="2" t="s">
        <v>118</v>
      </c>
      <c r="AS2" s="101" t="s">
        <v>286</v>
      </c>
      <c r="AT2" s="101" t="s">
        <v>302</v>
      </c>
      <c r="AU2" s="101" t="s">
        <v>310</v>
      </c>
      <c r="AV2" s="101" t="s">
        <v>311</v>
      </c>
      <c r="AW2" s="2" t="s">
        <v>270</v>
      </c>
      <c r="AX2" s="2" t="s">
        <v>271</v>
      </c>
      <c r="AY2" s="2" t="s">
        <v>272</v>
      </c>
      <c r="AZ2" s="2" t="s">
        <v>273</v>
      </c>
      <c r="BA2" s="2" t="s">
        <v>274</v>
      </c>
    </row>
    <row r="3" spans="1:53" s="1" customFormat="1" ht="12.75" x14ac:dyDescent="0.25">
      <c r="A3" s="8"/>
      <c r="B3" s="8"/>
      <c r="C3" s="8"/>
      <c r="D3" s="8"/>
      <c r="E3" s="8"/>
      <c r="F3" s="5" t="str">
        <f t="shared" ref="F3:F34" si="0">Q3&amp;" "&amp; R3&amp;", "&amp;S3&amp;", PL.: "&amp;T3&amp;", CH.: "&amp;TRIM(U3)
&amp;IF(E3="",""," (Ref.: "&amp;E3&amp;")")</f>
        <v xml:space="preserve"> , , PL.: , CH.: </v>
      </c>
      <c r="G3" s="27"/>
      <c r="H3" s="27"/>
      <c r="I3" s="27"/>
      <c r="J3" s="27"/>
      <c r="K3" s="26"/>
      <c r="L3" s="27"/>
      <c r="M3" s="8"/>
      <c r="N3" s="8"/>
      <c r="O3" s="8"/>
      <c r="P3" s="8"/>
      <c r="Q3" s="3"/>
      <c r="R3" s="3"/>
      <c r="S3" s="3"/>
      <c r="T3" s="8"/>
      <c r="U3" s="3"/>
      <c r="V3" s="3"/>
      <c r="W3" s="3"/>
      <c r="X3" s="3"/>
      <c r="Y3" s="3"/>
      <c r="Z3" s="8"/>
      <c r="AA3" s="8"/>
      <c r="AB3" s="8"/>
      <c r="AC3" s="17"/>
      <c r="AD3" s="17"/>
      <c r="AE3" s="3"/>
      <c r="AF3" s="3"/>
      <c r="AG3" s="3"/>
      <c r="AH3" s="3"/>
      <c r="AI3" s="3"/>
      <c r="AJ3" s="3"/>
      <c r="AK3" s="3"/>
      <c r="AL3" s="3"/>
      <c r="AM3" s="3"/>
      <c r="AN3" s="8"/>
      <c r="AO3" s="9"/>
      <c r="AP3" s="9"/>
      <c r="AQ3" s="3"/>
      <c r="AR3" s="27"/>
      <c r="AS3" s="25"/>
      <c r="AT3" s="25"/>
      <c r="AU3" s="27"/>
      <c r="AV3" s="27"/>
      <c r="AW3" s="25"/>
      <c r="AX3" s="25"/>
      <c r="AY3" s="25"/>
      <c r="AZ3" s="25"/>
      <c r="BA3" s="25"/>
    </row>
    <row r="4" spans="1:53" s="1" customFormat="1" ht="12.75" x14ac:dyDescent="0.25">
      <c r="A4" s="8"/>
      <c r="B4" s="8"/>
      <c r="C4" s="8"/>
      <c r="D4" s="8"/>
      <c r="E4" s="8"/>
      <c r="F4" s="5" t="str">
        <f t="shared" si="0"/>
        <v xml:space="preserve"> , , PL.: , CH.: </v>
      </c>
      <c r="G4" s="27"/>
      <c r="H4" s="27"/>
      <c r="I4" s="27"/>
      <c r="J4" s="27"/>
      <c r="K4" s="3"/>
      <c r="L4" s="15"/>
      <c r="M4" s="8"/>
      <c r="N4" s="8"/>
      <c r="O4" s="8"/>
      <c r="P4" s="8"/>
      <c r="Q4" s="3"/>
      <c r="R4" s="3"/>
      <c r="S4" s="3"/>
      <c r="T4" s="8"/>
      <c r="U4" s="3"/>
      <c r="V4" s="3"/>
      <c r="W4" s="3"/>
      <c r="X4" s="3"/>
      <c r="Y4" s="3"/>
      <c r="Z4" s="8"/>
      <c r="AA4" s="8"/>
      <c r="AB4" s="8"/>
      <c r="AC4" s="17"/>
      <c r="AD4" s="17"/>
      <c r="AE4" s="3"/>
      <c r="AF4" s="3"/>
      <c r="AG4" s="3"/>
      <c r="AH4" s="3"/>
      <c r="AI4" s="3"/>
      <c r="AJ4" s="3"/>
      <c r="AK4" s="3"/>
      <c r="AL4" s="3"/>
      <c r="AM4" s="3"/>
      <c r="AN4" s="8"/>
      <c r="AO4" s="9"/>
      <c r="AP4" s="9"/>
      <c r="AQ4" s="3"/>
      <c r="AR4" s="15"/>
      <c r="AS4" s="25"/>
      <c r="AT4" s="25"/>
      <c r="AU4" s="15"/>
      <c r="AV4" s="15"/>
      <c r="AW4" s="10"/>
      <c r="AX4" s="10"/>
      <c r="AY4" s="10"/>
      <c r="AZ4" s="10"/>
      <c r="BA4" s="10"/>
    </row>
    <row r="5" spans="1:53" s="1" customFormat="1" ht="12.75" x14ac:dyDescent="0.25">
      <c r="A5" s="8"/>
      <c r="B5" s="8"/>
      <c r="C5" s="8"/>
      <c r="D5" s="8"/>
      <c r="E5" s="8"/>
      <c r="F5" s="5" t="str">
        <f t="shared" si="0"/>
        <v xml:space="preserve"> , , PL.: , CH.: </v>
      </c>
      <c r="G5" s="27"/>
      <c r="H5" s="27"/>
      <c r="I5" s="27"/>
      <c r="J5" s="27"/>
      <c r="K5" s="3"/>
      <c r="L5" s="15"/>
      <c r="M5" s="8"/>
      <c r="N5" s="8"/>
      <c r="O5" s="8"/>
      <c r="P5" s="8"/>
      <c r="Q5" s="3"/>
      <c r="R5" s="3"/>
      <c r="S5" s="3"/>
      <c r="T5" s="8"/>
      <c r="U5" s="17"/>
      <c r="V5" s="17"/>
      <c r="W5" s="3"/>
      <c r="X5" s="3"/>
      <c r="Y5" s="3"/>
      <c r="Z5" s="8"/>
      <c r="AA5" s="8"/>
      <c r="AB5" s="8"/>
      <c r="AC5" s="17"/>
      <c r="AD5" s="17"/>
      <c r="AE5" s="3"/>
      <c r="AF5" s="3"/>
      <c r="AG5" s="3"/>
      <c r="AH5" s="3"/>
      <c r="AI5" s="3"/>
      <c r="AJ5" s="3"/>
      <c r="AK5" s="3"/>
      <c r="AL5" s="3"/>
      <c r="AM5" s="3"/>
      <c r="AN5" s="8"/>
      <c r="AO5" s="9"/>
      <c r="AP5" s="9"/>
      <c r="AQ5" s="3"/>
      <c r="AR5" s="15"/>
      <c r="AS5" s="25"/>
      <c r="AT5" s="25"/>
      <c r="AU5" s="15"/>
      <c r="AV5" s="15"/>
      <c r="AW5" s="10"/>
      <c r="AX5" s="10"/>
      <c r="AY5" s="10"/>
      <c r="AZ5" s="10"/>
      <c r="BA5" s="10"/>
    </row>
    <row r="6" spans="1:53" s="1" customFormat="1" ht="12.75" x14ac:dyDescent="0.25">
      <c r="A6" s="8"/>
      <c r="B6" s="8"/>
      <c r="C6" s="8"/>
      <c r="D6" s="8"/>
      <c r="E6" s="8"/>
      <c r="F6" s="5" t="str">
        <f t="shared" si="0"/>
        <v xml:space="preserve"> , , PL.: , CH.: </v>
      </c>
      <c r="G6" s="27"/>
      <c r="H6" s="27"/>
      <c r="I6" s="27"/>
      <c r="J6" s="27"/>
      <c r="K6" s="3"/>
      <c r="L6" s="15"/>
      <c r="M6" s="8"/>
      <c r="N6" s="8"/>
      <c r="O6" s="8"/>
      <c r="P6" s="8"/>
      <c r="Q6" s="3"/>
      <c r="R6" s="3"/>
      <c r="S6" s="3"/>
      <c r="T6" s="8"/>
      <c r="U6" s="17"/>
      <c r="V6" s="17"/>
      <c r="W6" s="3"/>
      <c r="X6" s="3"/>
      <c r="Y6" s="3"/>
      <c r="Z6" s="8"/>
      <c r="AA6" s="8"/>
      <c r="AB6" s="8"/>
      <c r="AC6" s="17"/>
      <c r="AD6" s="17"/>
      <c r="AE6" s="3"/>
      <c r="AF6" s="3"/>
      <c r="AG6" s="3"/>
      <c r="AH6" s="3"/>
      <c r="AI6" s="3"/>
      <c r="AJ6" s="3"/>
      <c r="AK6" s="3"/>
      <c r="AL6" s="3"/>
      <c r="AM6" s="3"/>
      <c r="AN6" s="8"/>
      <c r="AO6" s="9"/>
      <c r="AP6" s="9"/>
      <c r="AQ6" s="3"/>
      <c r="AR6" s="15"/>
      <c r="AS6" s="25"/>
      <c r="AT6" s="25"/>
      <c r="AU6" s="15"/>
      <c r="AV6" s="15"/>
      <c r="AW6" s="10"/>
      <c r="AX6" s="10"/>
      <c r="AY6" s="10"/>
      <c r="AZ6" s="10"/>
      <c r="BA6" s="10"/>
    </row>
    <row r="7" spans="1:53" s="1" customFormat="1" ht="12.75" x14ac:dyDescent="0.25">
      <c r="A7" s="8"/>
      <c r="B7" s="8"/>
      <c r="C7" s="8"/>
      <c r="D7" s="8"/>
      <c r="E7" s="8"/>
      <c r="F7" s="5" t="str">
        <f t="shared" si="0"/>
        <v xml:space="preserve"> , , PL.: , CH.: </v>
      </c>
      <c r="G7" s="27"/>
      <c r="H7" s="27"/>
      <c r="I7" s="27"/>
      <c r="J7" s="27"/>
      <c r="K7" s="3"/>
      <c r="L7" s="15"/>
      <c r="M7" s="8"/>
      <c r="N7" s="8"/>
      <c r="O7" s="8"/>
      <c r="P7" s="8"/>
      <c r="Q7" s="3"/>
      <c r="R7" s="3"/>
      <c r="S7" s="3"/>
      <c r="T7" s="8"/>
      <c r="U7" s="17"/>
      <c r="V7" s="17"/>
      <c r="W7" s="3"/>
      <c r="X7" s="3"/>
      <c r="Y7" s="3"/>
      <c r="Z7" s="8"/>
      <c r="AA7" s="8"/>
      <c r="AB7" s="8"/>
      <c r="AC7" s="17"/>
      <c r="AD7" s="17"/>
      <c r="AE7" s="3"/>
      <c r="AF7" s="3"/>
      <c r="AG7" s="3"/>
      <c r="AH7" s="3"/>
      <c r="AI7" s="3"/>
      <c r="AJ7" s="3"/>
      <c r="AK7" s="3"/>
      <c r="AL7" s="3"/>
      <c r="AM7" s="3"/>
      <c r="AN7" s="8"/>
      <c r="AO7" s="9"/>
      <c r="AP7" s="9"/>
      <c r="AQ7" s="3"/>
      <c r="AR7" s="15"/>
      <c r="AS7" s="25"/>
      <c r="AT7" s="25"/>
      <c r="AU7" s="15"/>
      <c r="AV7" s="15"/>
      <c r="AW7" s="3"/>
      <c r="AX7" s="3"/>
      <c r="AY7" s="3"/>
      <c r="AZ7" s="3"/>
      <c r="BA7" s="3"/>
    </row>
    <row r="8" spans="1:53" s="1" customFormat="1" ht="12.75" x14ac:dyDescent="0.25">
      <c r="A8" s="23"/>
      <c r="B8" s="8"/>
      <c r="C8" s="8"/>
      <c r="D8" s="8"/>
      <c r="E8" s="8"/>
      <c r="F8" s="5" t="str">
        <f t="shared" si="0"/>
        <v xml:space="preserve"> , , PL.: , CH.: </v>
      </c>
      <c r="G8" s="27"/>
      <c r="H8" s="27"/>
      <c r="I8" s="27"/>
      <c r="J8" s="27"/>
      <c r="K8" s="3"/>
      <c r="L8" s="15"/>
      <c r="M8" s="8"/>
      <c r="N8" s="8"/>
      <c r="O8" s="8"/>
      <c r="P8" s="8"/>
      <c r="Q8" s="3"/>
      <c r="R8" s="3"/>
      <c r="S8" s="3"/>
      <c r="T8" s="8"/>
      <c r="U8" s="17"/>
      <c r="V8" s="17"/>
      <c r="W8" s="3"/>
      <c r="X8" s="3"/>
      <c r="Y8" s="3"/>
      <c r="Z8" s="8"/>
      <c r="AA8" s="8"/>
      <c r="AB8" s="8"/>
      <c r="AC8" s="17"/>
      <c r="AD8" s="17"/>
      <c r="AE8" s="3"/>
      <c r="AF8" s="3"/>
      <c r="AG8" s="3"/>
      <c r="AH8" s="3"/>
      <c r="AI8" s="3"/>
      <c r="AJ8" s="3"/>
      <c r="AK8" s="3"/>
      <c r="AL8" s="3"/>
      <c r="AM8" s="3"/>
      <c r="AN8" s="8"/>
      <c r="AO8" s="9"/>
      <c r="AP8" s="9"/>
      <c r="AQ8" s="3"/>
      <c r="AR8" s="15"/>
      <c r="AS8" s="25"/>
      <c r="AT8" s="25"/>
      <c r="AU8" s="15"/>
      <c r="AV8" s="15"/>
      <c r="AW8" s="3"/>
      <c r="AX8" s="3"/>
      <c r="AY8" s="3"/>
      <c r="AZ8" s="3"/>
      <c r="BA8" s="3"/>
    </row>
    <row r="9" spans="1:53" s="1" customFormat="1" ht="12.75" x14ac:dyDescent="0.25">
      <c r="A9" s="8"/>
      <c r="B9" s="8"/>
      <c r="C9" s="8"/>
      <c r="D9" s="8"/>
      <c r="E9" s="8"/>
      <c r="F9" s="5" t="str">
        <f t="shared" si="0"/>
        <v xml:space="preserve"> , , PL.: , CH.: </v>
      </c>
      <c r="G9" s="27"/>
      <c r="H9" s="27"/>
      <c r="I9" s="27"/>
      <c r="J9" s="27"/>
      <c r="K9" s="3"/>
      <c r="L9" s="15"/>
      <c r="M9" s="8"/>
      <c r="N9" s="8"/>
      <c r="O9" s="8"/>
      <c r="P9" s="8"/>
      <c r="Q9" s="3"/>
      <c r="R9" s="3"/>
      <c r="S9" s="3"/>
      <c r="T9" s="8"/>
      <c r="U9" s="17"/>
      <c r="V9" s="17"/>
      <c r="W9" s="3"/>
      <c r="X9" s="3"/>
      <c r="Y9" s="3"/>
      <c r="Z9" s="8"/>
      <c r="AA9" s="8"/>
      <c r="AB9" s="8"/>
      <c r="AC9" s="17"/>
      <c r="AD9" s="17"/>
      <c r="AE9" s="3"/>
      <c r="AF9" s="3"/>
      <c r="AG9" s="3"/>
      <c r="AH9" s="3"/>
      <c r="AI9" s="3"/>
      <c r="AJ9" s="3"/>
      <c r="AK9" s="3"/>
      <c r="AL9" s="3"/>
      <c r="AM9" s="3"/>
      <c r="AN9" s="8"/>
      <c r="AO9" s="9"/>
      <c r="AP9" s="9"/>
      <c r="AQ9" s="3"/>
      <c r="AR9" s="15"/>
      <c r="AS9" s="25"/>
      <c r="AT9" s="25"/>
      <c r="AU9" s="15"/>
      <c r="AV9" s="15"/>
      <c r="AW9" s="3"/>
      <c r="AX9" s="3"/>
      <c r="AY9" s="3"/>
      <c r="AZ9" s="3"/>
      <c r="BA9" s="3"/>
    </row>
    <row r="10" spans="1:53" s="1" customFormat="1" ht="12.75" x14ac:dyDescent="0.25">
      <c r="A10" s="8"/>
      <c r="B10" s="8"/>
      <c r="C10" s="8"/>
      <c r="D10" s="8"/>
      <c r="E10" s="8"/>
      <c r="F10" s="5" t="str">
        <f t="shared" si="0"/>
        <v xml:space="preserve"> , , PL.: , CH.: </v>
      </c>
      <c r="G10" s="27"/>
      <c r="H10" s="27"/>
      <c r="I10" s="27"/>
      <c r="J10" s="27"/>
      <c r="K10" s="3"/>
      <c r="L10" s="15"/>
      <c r="M10" s="8"/>
      <c r="N10" s="8"/>
      <c r="O10" s="8"/>
      <c r="P10" s="8"/>
      <c r="Q10" s="3"/>
      <c r="R10" s="3"/>
      <c r="S10" s="3"/>
      <c r="T10" s="8"/>
      <c r="U10" s="17"/>
      <c r="V10" s="17"/>
      <c r="W10" s="3"/>
      <c r="X10" s="3"/>
      <c r="Y10" s="3"/>
      <c r="Z10" s="8"/>
      <c r="AA10" s="8"/>
      <c r="AB10" s="8"/>
      <c r="AC10" s="17"/>
      <c r="AD10" s="17"/>
      <c r="AE10" s="3"/>
      <c r="AF10" s="3"/>
      <c r="AG10" s="3"/>
      <c r="AH10" s="3"/>
      <c r="AI10" s="3"/>
      <c r="AJ10" s="3"/>
      <c r="AK10" s="3"/>
      <c r="AL10" s="3"/>
      <c r="AM10" s="3"/>
      <c r="AN10" s="8"/>
      <c r="AO10" s="9"/>
      <c r="AP10" s="9"/>
      <c r="AQ10" s="3"/>
      <c r="AR10" s="15"/>
      <c r="AS10" s="25"/>
      <c r="AT10" s="25"/>
      <c r="AU10" s="15"/>
      <c r="AV10" s="15"/>
      <c r="AW10" s="3"/>
      <c r="AX10" s="3"/>
      <c r="AY10" s="3"/>
      <c r="AZ10" s="3"/>
      <c r="BA10" s="3"/>
    </row>
    <row r="11" spans="1:53" s="1" customFormat="1" ht="12.75" x14ac:dyDescent="0.25">
      <c r="A11" s="8"/>
      <c r="B11" s="8"/>
      <c r="C11" s="8"/>
      <c r="D11" s="8"/>
      <c r="E11" s="8"/>
      <c r="F11" s="5" t="str">
        <f t="shared" si="0"/>
        <v xml:space="preserve"> , , PL.: , CH.: </v>
      </c>
      <c r="G11" s="27"/>
      <c r="H11" s="27"/>
      <c r="I11" s="27"/>
      <c r="J11" s="27"/>
      <c r="K11" s="3"/>
      <c r="L11" s="15"/>
      <c r="M11" s="8"/>
      <c r="N11" s="8"/>
      <c r="O11" s="8"/>
      <c r="P11" s="8"/>
      <c r="Q11" s="3"/>
      <c r="R11" s="3"/>
      <c r="S11" s="3"/>
      <c r="T11" s="8"/>
      <c r="U11" s="17"/>
      <c r="V11" s="17"/>
      <c r="W11" s="3"/>
      <c r="X11" s="3"/>
      <c r="Y11" s="3"/>
      <c r="Z11" s="8"/>
      <c r="AA11" s="8"/>
      <c r="AB11" s="8"/>
      <c r="AC11" s="17"/>
      <c r="AD11" s="17"/>
      <c r="AE11" s="3"/>
      <c r="AF11" s="3"/>
      <c r="AG11" s="3"/>
      <c r="AH11" s="3"/>
      <c r="AI11" s="3"/>
      <c r="AJ11" s="3"/>
      <c r="AK11" s="3"/>
      <c r="AL11" s="3"/>
      <c r="AM11" s="3"/>
      <c r="AN11" s="8"/>
      <c r="AO11" s="9"/>
      <c r="AP11" s="9"/>
      <c r="AQ11" s="3"/>
      <c r="AR11" s="15"/>
      <c r="AS11" s="25"/>
      <c r="AT11" s="25"/>
      <c r="AU11" s="15"/>
      <c r="AV11" s="15"/>
      <c r="AW11" s="3"/>
      <c r="AX11" s="3"/>
      <c r="AY11" s="3"/>
      <c r="AZ11" s="3"/>
      <c r="BA11" s="3"/>
    </row>
    <row r="12" spans="1:53" s="1" customFormat="1" ht="12.75" x14ac:dyDescent="0.25">
      <c r="A12" s="8"/>
      <c r="B12" s="8"/>
      <c r="C12" s="8"/>
      <c r="D12" s="8"/>
      <c r="E12" s="8"/>
      <c r="F12" s="5" t="str">
        <f t="shared" si="0"/>
        <v xml:space="preserve"> , , PL.: , CH.: </v>
      </c>
      <c r="G12" s="27"/>
      <c r="H12" s="27"/>
      <c r="I12" s="27"/>
      <c r="J12" s="27"/>
      <c r="K12" s="3"/>
      <c r="L12" s="15"/>
      <c r="M12" s="8"/>
      <c r="N12" s="8"/>
      <c r="O12" s="8"/>
      <c r="P12" s="8"/>
      <c r="Q12" s="3"/>
      <c r="R12" s="3"/>
      <c r="S12" s="3"/>
      <c r="T12" s="8"/>
      <c r="U12" s="17"/>
      <c r="V12" s="17"/>
      <c r="W12" s="3"/>
      <c r="X12" s="3"/>
      <c r="Y12" s="3"/>
      <c r="Z12" s="8"/>
      <c r="AA12" s="8"/>
      <c r="AB12" s="8"/>
      <c r="AC12" s="17"/>
      <c r="AD12" s="17"/>
      <c r="AE12" s="3"/>
      <c r="AF12" s="3"/>
      <c r="AG12" s="3"/>
      <c r="AH12" s="3"/>
      <c r="AI12" s="3"/>
      <c r="AJ12" s="3"/>
      <c r="AK12" s="3"/>
      <c r="AL12" s="3"/>
      <c r="AM12" s="3"/>
      <c r="AN12" s="8"/>
      <c r="AO12" s="9"/>
      <c r="AP12" s="9"/>
      <c r="AQ12" s="3"/>
      <c r="AR12" s="15"/>
      <c r="AS12" s="25"/>
      <c r="AT12" s="25"/>
      <c r="AU12" s="15"/>
      <c r="AV12" s="15"/>
      <c r="AW12" s="3"/>
      <c r="AX12" s="3"/>
      <c r="AY12" s="3"/>
      <c r="AZ12" s="3"/>
      <c r="BA12" s="3"/>
    </row>
    <row r="13" spans="1:53" s="1" customFormat="1" ht="12.75" x14ac:dyDescent="0.25">
      <c r="A13" s="8"/>
      <c r="B13" s="8"/>
      <c r="C13" s="8"/>
      <c r="D13" s="8"/>
      <c r="E13" s="8"/>
      <c r="F13" s="5" t="str">
        <f t="shared" si="0"/>
        <v xml:space="preserve"> , , PL.: , CH.: </v>
      </c>
      <c r="G13" s="27"/>
      <c r="H13" s="27"/>
      <c r="I13" s="27"/>
      <c r="J13" s="27"/>
      <c r="K13" s="3"/>
      <c r="L13" s="15"/>
      <c r="M13" s="8"/>
      <c r="N13" s="8"/>
      <c r="O13" s="8"/>
      <c r="P13" s="8"/>
      <c r="Q13" s="3"/>
      <c r="R13" s="3"/>
      <c r="S13" s="3"/>
      <c r="T13" s="8"/>
      <c r="U13" s="17"/>
      <c r="V13" s="17"/>
      <c r="W13" s="3"/>
      <c r="X13" s="3"/>
      <c r="Y13" s="3"/>
      <c r="Z13" s="8"/>
      <c r="AA13" s="8"/>
      <c r="AB13" s="8"/>
      <c r="AC13" s="17"/>
      <c r="AD13" s="17"/>
      <c r="AE13" s="3"/>
      <c r="AF13" s="3"/>
      <c r="AG13" s="3"/>
      <c r="AH13" s="3"/>
      <c r="AI13" s="3"/>
      <c r="AJ13" s="3"/>
      <c r="AK13" s="3"/>
      <c r="AL13" s="3"/>
      <c r="AM13" s="3"/>
      <c r="AN13" s="8"/>
      <c r="AO13" s="9"/>
      <c r="AP13" s="9"/>
      <c r="AQ13" s="3"/>
      <c r="AR13" s="15"/>
      <c r="AS13" s="25"/>
      <c r="AT13" s="25"/>
      <c r="AU13" s="15"/>
      <c r="AV13" s="15"/>
      <c r="AW13" s="3"/>
      <c r="AX13" s="3"/>
      <c r="AY13" s="3"/>
      <c r="AZ13" s="3"/>
      <c r="BA13" s="3"/>
    </row>
    <row r="14" spans="1:53" s="1" customFormat="1" ht="12.75" x14ac:dyDescent="0.25">
      <c r="A14" s="8"/>
      <c r="B14" s="8"/>
      <c r="C14" s="8"/>
      <c r="D14" s="8"/>
      <c r="E14" s="8"/>
      <c r="F14" s="5" t="str">
        <f t="shared" si="0"/>
        <v xml:space="preserve"> , , PL.: , CH.: </v>
      </c>
      <c r="G14" s="27"/>
      <c r="H14" s="27"/>
      <c r="I14" s="27"/>
      <c r="J14" s="27"/>
      <c r="K14" s="3"/>
      <c r="L14" s="15"/>
      <c r="M14" s="8"/>
      <c r="N14" s="8"/>
      <c r="O14" s="8"/>
      <c r="P14" s="8"/>
      <c r="Q14" s="3"/>
      <c r="R14" s="3"/>
      <c r="S14" s="3"/>
      <c r="T14" s="8"/>
      <c r="U14" s="17"/>
      <c r="V14" s="17"/>
      <c r="W14" s="3"/>
      <c r="X14" s="3"/>
      <c r="Y14" s="3"/>
      <c r="Z14" s="8"/>
      <c r="AA14" s="8"/>
      <c r="AB14" s="8"/>
      <c r="AC14" s="17"/>
      <c r="AD14" s="17"/>
      <c r="AE14" s="3"/>
      <c r="AF14" s="3"/>
      <c r="AG14" s="3"/>
      <c r="AH14" s="3"/>
      <c r="AI14" s="3"/>
      <c r="AJ14" s="3"/>
      <c r="AK14" s="3"/>
      <c r="AL14" s="3"/>
      <c r="AM14" s="3"/>
      <c r="AN14" s="8"/>
      <c r="AO14" s="9"/>
      <c r="AP14" s="9"/>
      <c r="AQ14" s="3"/>
      <c r="AR14" s="15"/>
      <c r="AS14" s="25"/>
      <c r="AT14" s="25"/>
      <c r="AU14" s="15"/>
      <c r="AV14" s="15"/>
      <c r="AW14" s="3"/>
      <c r="AX14" s="3"/>
      <c r="AY14" s="3"/>
      <c r="AZ14" s="3"/>
      <c r="BA14" s="3"/>
    </row>
    <row r="15" spans="1:53" s="1" customFormat="1" ht="12.75" x14ac:dyDescent="0.25">
      <c r="A15" s="8"/>
      <c r="B15" s="8"/>
      <c r="C15" s="8"/>
      <c r="D15" s="8"/>
      <c r="E15" s="8"/>
      <c r="F15" s="5" t="str">
        <f t="shared" si="0"/>
        <v xml:space="preserve"> , , PL.: , CH.: </v>
      </c>
      <c r="G15" s="27"/>
      <c r="H15" s="27"/>
      <c r="I15" s="27"/>
      <c r="J15" s="27"/>
      <c r="K15" s="3"/>
      <c r="L15" s="15"/>
      <c r="M15" s="8"/>
      <c r="N15" s="8"/>
      <c r="O15" s="8"/>
      <c r="P15" s="8"/>
      <c r="Q15" s="3"/>
      <c r="R15" s="3"/>
      <c r="S15" s="3"/>
      <c r="T15" s="8"/>
      <c r="U15" s="17"/>
      <c r="V15" s="17"/>
      <c r="W15" s="3"/>
      <c r="X15" s="3"/>
      <c r="Y15" s="3"/>
      <c r="Z15" s="8"/>
      <c r="AA15" s="8"/>
      <c r="AB15" s="8"/>
      <c r="AC15" s="17"/>
      <c r="AD15" s="17"/>
      <c r="AE15" s="3"/>
      <c r="AF15" s="3"/>
      <c r="AG15" s="3"/>
      <c r="AH15" s="3"/>
      <c r="AI15" s="3"/>
      <c r="AJ15" s="3"/>
      <c r="AK15" s="3"/>
      <c r="AL15" s="3"/>
      <c r="AM15" s="3"/>
      <c r="AN15" s="8"/>
      <c r="AO15" s="9"/>
      <c r="AP15" s="9"/>
      <c r="AQ15" s="3"/>
      <c r="AR15" s="15"/>
      <c r="AS15" s="25"/>
      <c r="AT15" s="25"/>
      <c r="AU15" s="15"/>
      <c r="AV15" s="15"/>
      <c r="AW15" s="3"/>
      <c r="AX15" s="3"/>
      <c r="AY15" s="3"/>
      <c r="AZ15" s="3"/>
      <c r="BA15" s="3"/>
    </row>
    <row r="16" spans="1:53" s="1" customFormat="1" ht="12.75" x14ac:dyDescent="0.25">
      <c r="A16" s="8"/>
      <c r="B16" s="8"/>
      <c r="C16" s="8"/>
      <c r="D16" s="8"/>
      <c r="E16" s="8"/>
      <c r="F16" s="5" t="str">
        <f t="shared" si="0"/>
        <v xml:space="preserve"> , , PL.: , CH.: </v>
      </c>
      <c r="G16" s="27"/>
      <c r="H16" s="27"/>
      <c r="I16" s="27"/>
      <c r="J16" s="27"/>
      <c r="K16" s="3"/>
      <c r="L16" s="15"/>
      <c r="M16" s="8"/>
      <c r="N16" s="8"/>
      <c r="O16" s="8"/>
      <c r="P16" s="8"/>
      <c r="Q16" s="3"/>
      <c r="R16" s="3"/>
      <c r="S16" s="3"/>
      <c r="T16" s="8"/>
      <c r="U16" s="17"/>
      <c r="V16" s="17"/>
      <c r="W16" s="3"/>
      <c r="X16" s="3"/>
      <c r="Y16" s="3"/>
      <c r="Z16" s="8"/>
      <c r="AA16" s="8"/>
      <c r="AB16" s="8"/>
      <c r="AC16" s="17"/>
      <c r="AD16" s="17"/>
      <c r="AE16" s="3"/>
      <c r="AF16" s="3"/>
      <c r="AG16" s="3"/>
      <c r="AH16" s="3"/>
      <c r="AI16" s="3"/>
      <c r="AJ16" s="3"/>
      <c r="AK16" s="3"/>
      <c r="AL16" s="3"/>
      <c r="AM16" s="3"/>
      <c r="AN16" s="8"/>
      <c r="AO16" s="9"/>
      <c r="AP16" s="9"/>
      <c r="AQ16" s="3"/>
      <c r="AR16" s="15"/>
      <c r="AS16" s="25"/>
      <c r="AT16" s="25"/>
      <c r="AU16" s="15"/>
      <c r="AV16" s="15"/>
      <c r="AW16" s="3"/>
      <c r="AX16" s="3"/>
      <c r="AY16" s="3"/>
      <c r="AZ16" s="3"/>
      <c r="BA16" s="3"/>
    </row>
    <row r="17" spans="1:53" s="1" customFormat="1" ht="12.75" x14ac:dyDescent="0.25">
      <c r="A17" s="8"/>
      <c r="B17" s="8"/>
      <c r="C17" s="8"/>
      <c r="D17" s="8"/>
      <c r="E17" s="8"/>
      <c r="F17" s="5" t="str">
        <f t="shared" si="0"/>
        <v xml:space="preserve"> , , PL.: , CH.: </v>
      </c>
      <c r="G17" s="27"/>
      <c r="H17" s="27"/>
      <c r="I17" s="27"/>
      <c r="J17" s="27"/>
      <c r="K17" s="3"/>
      <c r="L17" s="15"/>
      <c r="M17" s="8"/>
      <c r="N17" s="8"/>
      <c r="O17" s="8"/>
      <c r="P17" s="8"/>
      <c r="Q17" s="3"/>
      <c r="R17" s="3"/>
      <c r="S17" s="3"/>
      <c r="T17" s="8"/>
      <c r="U17" s="17"/>
      <c r="V17" s="17"/>
      <c r="W17" s="3"/>
      <c r="X17" s="3"/>
      <c r="Y17" s="3"/>
      <c r="Z17" s="8"/>
      <c r="AA17" s="8"/>
      <c r="AB17" s="8"/>
      <c r="AC17" s="17"/>
      <c r="AD17" s="17"/>
      <c r="AE17" s="3"/>
      <c r="AF17" s="3"/>
      <c r="AG17" s="3"/>
      <c r="AH17" s="3"/>
      <c r="AI17" s="3"/>
      <c r="AJ17" s="3"/>
      <c r="AK17" s="3"/>
      <c r="AL17" s="3"/>
      <c r="AM17" s="3"/>
      <c r="AN17" s="8"/>
      <c r="AO17" s="9"/>
      <c r="AP17" s="9"/>
      <c r="AQ17" s="3"/>
      <c r="AR17" s="15"/>
      <c r="AS17" s="25"/>
      <c r="AT17" s="25"/>
      <c r="AU17" s="15"/>
      <c r="AV17" s="15"/>
      <c r="AW17" s="3"/>
      <c r="AX17" s="3"/>
      <c r="AY17" s="3"/>
      <c r="AZ17" s="3"/>
      <c r="BA17" s="3"/>
    </row>
    <row r="18" spans="1:53" s="1" customFormat="1" ht="12.75" x14ac:dyDescent="0.25">
      <c r="A18" s="8"/>
      <c r="B18" s="8"/>
      <c r="C18" s="8"/>
      <c r="D18" s="8"/>
      <c r="E18" s="8"/>
      <c r="F18" s="5" t="str">
        <f t="shared" si="0"/>
        <v xml:space="preserve"> , , PL.: , CH.: </v>
      </c>
      <c r="G18" s="27"/>
      <c r="H18" s="27"/>
      <c r="I18" s="27"/>
      <c r="J18" s="27"/>
      <c r="K18" s="3"/>
      <c r="L18" s="15"/>
      <c r="M18" s="8"/>
      <c r="N18" s="8"/>
      <c r="O18" s="8"/>
      <c r="P18" s="8"/>
      <c r="Q18" s="3"/>
      <c r="R18" s="3"/>
      <c r="S18" s="3"/>
      <c r="T18" s="8"/>
      <c r="U18" s="17"/>
      <c r="V18" s="17"/>
      <c r="W18" s="3"/>
      <c r="X18" s="3"/>
      <c r="Y18" s="3"/>
      <c r="Z18" s="8"/>
      <c r="AA18" s="8"/>
      <c r="AB18" s="8"/>
      <c r="AC18" s="17"/>
      <c r="AD18" s="17"/>
      <c r="AE18" s="3"/>
      <c r="AF18" s="3"/>
      <c r="AG18" s="3"/>
      <c r="AH18" s="3"/>
      <c r="AI18" s="3"/>
      <c r="AJ18" s="3"/>
      <c r="AK18" s="3"/>
      <c r="AL18" s="3"/>
      <c r="AM18" s="3"/>
      <c r="AN18" s="8"/>
      <c r="AO18" s="9"/>
      <c r="AP18" s="9"/>
      <c r="AQ18" s="3"/>
      <c r="AR18" s="15"/>
      <c r="AS18" s="25"/>
      <c r="AT18" s="25"/>
      <c r="AU18" s="15"/>
      <c r="AV18" s="15"/>
      <c r="AW18" s="3"/>
      <c r="AX18" s="3"/>
      <c r="AY18" s="3"/>
      <c r="AZ18" s="3"/>
      <c r="BA18" s="3"/>
    </row>
    <row r="19" spans="1:53" s="1" customFormat="1" ht="12.75" x14ac:dyDescent="0.25">
      <c r="A19" s="8"/>
      <c r="B19" s="8"/>
      <c r="C19" s="8"/>
      <c r="D19" s="8"/>
      <c r="E19" s="8"/>
      <c r="F19" s="5" t="str">
        <f t="shared" si="0"/>
        <v xml:space="preserve"> , , PL.: , CH.: </v>
      </c>
      <c r="G19" s="27"/>
      <c r="H19" s="27"/>
      <c r="I19" s="27"/>
      <c r="J19" s="27"/>
      <c r="K19" s="3"/>
      <c r="L19" s="15"/>
      <c r="M19" s="8"/>
      <c r="N19" s="8"/>
      <c r="O19" s="8"/>
      <c r="P19" s="8"/>
      <c r="Q19" s="3"/>
      <c r="R19" s="3"/>
      <c r="S19" s="3"/>
      <c r="T19" s="8"/>
      <c r="U19" s="17"/>
      <c r="V19" s="17"/>
      <c r="W19" s="3"/>
      <c r="X19" s="3"/>
      <c r="Y19" s="3"/>
      <c r="Z19" s="8"/>
      <c r="AA19" s="8"/>
      <c r="AB19" s="8"/>
      <c r="AC19" s="17"/>
      <c r="AD19" s="17"/>
      <c r="AE19" s="3"/>
      <c r="AF19" s="3"/>
      <c r="AG19" s="3"/>
      <c r="AH19" s="3"/>
      <c r="AI19" s="3"/>
      <c r="AJ19" s="3"/>
      <c r="AK19" s="3"/>
      <c r="AL19" s="3"/>
      <c r="AM19" s="3"/>
      <c r="AN19" s="8"/>
      <c r="AO19" s="9"/>
      <c r="AP19" s="9"/>
      <c r="AQ19" s="3"/>
      <c r="AR19" s="15"/>
      <c r="AS19" s="25"/>
      <c r="AT19" s="25"/>
      <c r="AU19" s="15"/>
      <c r="AV19" s="15"/>
      <c r="AW19" s="3"/>
      <c r="AX19" s="3"/>
      <c r="AY19" s="3"/>
      <c r="AZ19" s="3"/>
      <c r="BA19" s="3"/>
    </row>
    <row r="20" spans="1:53" s="1" customFormat="1" ht="12.75" x14ac:dyDescent="0.25">
      <c r="A20" s="8"/>
      <c r="B20" s="8"/>
      <c r="C20" s="8"/>
      <c r="D20" s="8"/>
      <c r="E20" s="8"/>
      <c r="F20" s="5" t="str">
        <f t="shared" si="0"/>
        <v xml:space="preserve"> , , PL.: , CH.: </v>
      </c>
      <c r="G20" s="27"/>
      <c r="H20" s="27"/>
      <c r="I20" s="27"/>
      <c r="J20" s="27"/>
      <c r="K20" s="3"/>
      <c r="L20" s="15"/>
      <c r="M20" s="8"/>
      <c r="N20" s="8"/>
      <c r="O20" s="8"/>
      <c r="P20" s="8"/>
      <c r="Q20" s="3"/>
      <c r="R20" s="3"/>
      <c r="S20" s="3"/>
      <c r="T20" s="8"/>
      <c r="U20" s="17"/>
      <c r="V20" s="17"/>
      <c r="W20" s="3"/>
      <c r="X20" s="3"/>
      <c r="Y20" s="3"/>
      <c r="Z20" s="8"/>
      <c r="AA20" s="8"/>
      <c r="AB20" s="8"/>
      <c r="AC20" s="17"/>
      <c r="AD20" s="17"/>
      <c r="AE20" s="3"/>
      <c r="AF20" s="3"/>
      <c r="AG20" s="3"/>
      <c r="AH20" s="3"/>
      <c r="AI20" s="3"/>
      <c r="AJ20" s="3"/>
      <c r="AK20" s="3"/>
      <c r="AL20" s="3"/>
      <c r="AM20" s="3"/>
      <c r="AN20" s="8"/>
      <c r="AO20" s="9"/>
      <c r="AP20" s="9"/>
      <c r="AQ20" s="3"/>
      <c r="AR20" s="15"/>
      <c r="AS20" s="25"/>
      <c r="AT20" s="25"/>
      <c r="AU20" s="15"/>
      <c r="AV20" s="15"/>
      <c r="AW20" s="3"/>
      <c r="AX20" s="3"/>
      <c r="AY20" s="3"/>
      <c r="AZ20" s="3"/>
      <c r="BA20" s="3"/>
    </row>
    <row r="21" spans="1:53" s="1" customFormat="1" ht="12.75" x14ac:dyDescent="0.25">
      <c r="A21" s="8"/>
      <c r="B21" s="8"/>
      <c r="C21" s="8"/>
      <c r="D21" s="8"/>
      <c r="E21" s="8"/>
      <c r="F21" s="5" t="str">
        <f t="shared" si="0"/>
        <v xml:space="preserve"> , , PL.: , CH.: </v>
      </c>
      <c r="G21" s="27"/>
      <c r="H21" s="27"/>
      <c r="I21" s="27"/>
      <c r="J21" s="27"/>
      <c r="K21" s="3"/>
      <c r="L21" s="15"/>
      <c r="M21" s="8"/>
      <c r="N21" s="8"/>
      <c r="O21" s="8"/>
      <c r="P21" s="8"/>
      <c r="Q21" s="3"/>
      <c r="R21" s="3"/>
      <c r="S21" s="3"/>
      <c r="T21" s="8"/>
      <c r="U21" s="17"/>
      <c r="V21" s="17"/>
      <c r="W21" s="3"/>
      <c r="X21" s="3"/>
      <c r="Y21" s="3"/>
      <c r="Z21" s="8"/>
      <c r="AA21" s="8"/>
      <c r="AB21" s="8"/>
      <c r="AC21" s="17"/>
      <c r="AD21" s="17"/>
      <c r="AE21" s="3"/>
      <c r="AF21" s="3"/>
      <c r="AG21" s="3"/>
      <c r="AH21" s="3"/>
      <c r="AI21" s="3"/>
      <c r="AJ21" s="3"/>
      <c r="AK21" s="3"/>
      <c r="AL21" s="3"/>
      <c r="AM21" s="3"/>
      <c r="AN21" s="8"/>
      <c r="AO21" s="9"/>
      <c r="AP21" s="9"/>
      <c r="AQ21" s="3"/>
      <c r="AR21" s="15"/>
      <c r="AS21" s="25"/>
      <c r="AT21" s="25"/>
      <c r="AU21" s="15"/>
      <c r="AV21" s="15"/>
      <c r="AW21" s="3"/>
      <c r="AX21" s="3"/>
      <c r="AY21" s="3"/>
      <c r="AZ21" s="3"/>
      <c r="BA21" s="3"/>
    </row>
    <row r="22" spans="1:53" s="1" customFormat="1" ht="12.75" x14ac:dyDescent="0.25">
      <c r="A22" s="8"/>
      <c r="B22" s="8"/>
      <c r="C22" s="8"/>
      <c r="D22" s="8"/>
      <c r="E22" s="8"/>
      <c r="F22" s="5" t="str">
        <f t="shared" si="0"/>
        <v xml:space="preserve"> , , PL.: , CH.: </v>
      </c>
      <c r="G22" s="27"/>
      <c r="H22" s="27"/>
      <c r="I22" s="27"/>
      <c r="J22" s="27"/>
      <c r="K22" s="3"/>
      <c r="L22" s="15"/>
      <c r="M22" s="8"/>
      <c r="N22" s="8"/>
      <c r="O22" s="8"/>
      <c r="P22" s="8"/>
      <c r="Q22" s="3"/>
      <c r="R22" s="3"/>
      <c r="S22" s="3"/>
      <c r="T22" s="8"/>
      <c r="U22" s="17"/>
      <c r="V22" s="17"/>
      <c r="W22" s="3"/>
      <c r="X22" s="3"/>
      <c r="Y22" s="3"/>
      <c r="Z22" s="8"/>
      <c r="AA22" s="8"/>
      <c r="AB22" s="8"/>
      <c r="AC22" s="17"/>
      <c r="AD22" s="17"/>
      <c r="AE22" s="3"/>
      <c r="AF22" s="3"/>
      <c r="AG22" s="3"/>
      <c r="AH22" s="3"/>
      <c r="AI22" s="3"/>
      <c r="AJ22" s="3"/>
      <c r="AK22" s="3"/>
      <c r="AL22" s="3"/>
      <c r="AM22" s="3"/>
      <c r="AN22" s="8"/>
      <c r="AO22" s="9"/>
      <c r="AP22" s="9"/>
      <c r="AQ22" s="3"/>
      <c r="AR22" s="15"/>
      <c r="AS22" s="25"/>
      <c r="AT22" s="25"/>
      <c r="AU22" s="15"/>
      <c r="AV22" s="15"/>
      <c r="AW22" s="3"/>
      <c r="AX22" s="3"/>
      <c r="AY22" s="3"/>
      <c r="AZ22" s="3"/>
      <c r="BA22" s="3"/>
    </row>
    <row r="23" spans="1:53" s="1" customFormat="1" ht="12.75" x14ac:dyDescent="0.25">
      <c r="A23" s="8"/>
      <c r="B23" s="8"/>
      <c r="C23" s="8"/>
      <c r="D23" s="8"/>
      <c r="E23" s="8"/>
      <c r="F23" s="5" t="str">
        <f t="shared" si="0"/>
        <v xml:space="preserve"> , , PL.: , CH.: </v>
      </c>
      <c r="G23" s="27"/>
      <c r="H23" s="27"/>
      <c r="I23" s="27"/>
      <c r="J23" s="27"/>
      <c r="K23" s="3"/>
      <c r="L23" s="15"/>
      <c r="M23" s="8"/>
      <c r="N23" s="8"/>
      <c r="O23" s="8"/>
      <c r="P23" s="8"/>
      <c r="Q23" s="3"/>
      <c r="R23" s="3"/>
      <c r="S23" s="3"/>
      <c r="T23" s="8"/>
      <c r="U23" s="17"/>
      <c r="V23" s="17"/>
      <c r="W23" s="3"/>
      <c r="X23" s="3"/>
      <c r="Y23" s="3"/>
      <c r="Z23" s="8"/>
      <c r="AA23" s="8"/>
      <c r="AB23" s="8"/>
      <c r="AC23" s="17"/>
      <c r="AD23" s="17"/>
      <c r="AE23" s="3"/>
      <c r="AF23" s="3"/>
      <c r="AG23" s="3"/>
      <c r="AH23" s="3"/>
      <c r="AI23" s="3"/>
      <c r="AJ23" s="3"/>
      <c r="AK23" s="3"/>
      <c r="AL23" s="3"/>
      <c r="AM23" s="3"/>
      <c r="AN23" s="8"/>
      <c r="AO23" s="9"/>
      <c r="AP23" s="9"/>
      <c r="AQ23" s="3"/>
      <c r="AR23" s="15"/>
      <c r="AS23" s="25"/>
      <c r="AT23" s="25"/>
      <c r="AU23" s="15"/>
      <c r="AV23" s="15"/>
      <c r="AW23" s="3"/>
      <c r="AX23" s="3"/>
      <c r="AY23" s="3"/>
      <c r="AZ23" s="3"/>
      <c r="BA23" s="3"/>
    </row>
    <row r="24" spans="1:53" s="1" customFormat="1" ht="12.75" x14ac:dyDescent="0.25">
      <c r="A24" s="8"/>
      <c r="B24" s="8"/>
      <c r="C24" s="8"/>
      <c r="D24" s="8"/>
      <c r="E24" s="8"/>
      <c r="F24" s="5" t="str">
        <f t="shared" si="0"/>
        <v xml:space="preserve"> , , PL.: , CH.: </v>
      </c>
      <c r="G24" s="27"/>
      <c r="H24" s="27"/>
      <c r="I24" s="27"/>
      <c r="J24" s="27"/>
      <c r="K24" s="3"/>
      <c r="L24" s="15"/>
      <c r="M24" s="8"/>
      <c r="N24" s="8"/>
      <c r="O24" s="8"/>
      <c r="P24" s="8"/>
      <c r="Q24" s="3"/>
      <c r="R24" s="3"/>
      <c r="S24" s="3"/>
      <c r="T24" s="8"/>
      <c r="U24" s="17"/>
      <c r="V24" s="17"/>
      <c r="W24" s="3"/>
      <c r="X24" s="3"/>
      <c r="Y24" s="3"/>
      <c r="Z24" s="8"/>
      <c r="AA24" s="8"/>
      <c r="AB24" s="8"/>
      <c r="AC24" s="17"/>
      <c r="AD24" s="17"/>
      <c r="AE24" s="3"/>
      <c r="AF24" s="3"/>
      <c r="AG24" s="3"/>
      <c r="AH24" s="3"/>
      <c r="AI24" s="3"/>
      <c r="AJ24" s="3"/>
      <c r="AK24" s="3"/>
      <c r="AL24" s="3"/>
      <c r="AM24" s="3"/>
      <c r="AN24" s="8"/>
      <c r="AO24" s="9"/>
      <c r="AP24" s="9"/>
      <c r="AQ24" s="3"/>
      <c r="AR24" s="15"/>
      <c r="AS24" s="25"/>
      <c r="AT24" s="25"/>
      <c r="AU24" s="15"/>
      <c r="AV24" s="15"/>
      <c r="AW24" s="3"/>
      <c r="AX24" s="3"/>
      <c r="AY24" s="3"/>
      <c r="AZ24" s="3"/>
      <c r="BA24" s="3"/>
    </row>
    <row r="25" spans="1:53" s="1" customFormat="1" ht="12.75" x14ac:dyDescent="0.25">
      <c r="A25" s="8"/>
      <c r="B25" s="8"/>
      <c r="C25" s="8"/>
      <c r="D25" s="8"/>
      <c r="E25" s="8"/>
      <c r="F25" s="5" t="str">
        <f t="shared" si="0"/>
        <v xml:space="preserve"> , , PL.: , CH.: </v>
      </c>
      <c r="G25" s="27"/>
      <c r="H25" s="27"/>
      <c r="I25" s="27"/>
      <c r="J25" s="27"/>
      <c r="K25" s="3"/>
      <c r="L25" s="15"/>
      <c r="M25" s="8"/>
      <c r="N25" s="8"/>
      <c r="O25" s="8"/>
      <c r="P25" s="8"/>
      <c r="Q25" s="3"/>
      <c r="R25" s="3"/>
      <c r="S25" s="3"/>
      <c r="T25" s="8"/>
      <c r="U25" s="17"/>
      <c r="V25" s="17"/>
      <c r="W25" s="3"/>
      <c r="X25" s="3"/>
      <c r="Y25" s="3"/>
      <c r="Z25" s="8"/>
      <c r="AA25" s="8"/>
      <c r="AB25" s="8"/>
      <c r="AC25" s="17"/>
      <c r="AD25" s="17"/>
      <c r="AE25" s="3"/>
      <c r="AF25" s="3"/>
      <c r="AG25" s="3"/>
      <c r="AH25" s="3"/>
      <c r="AI25" s="3"/>
      <c r="AJ25" s="3"/>
      <c r="AK25" s="3"/>
      <c r="AL25" s="3"/>
      <c r="AM25" s="3"/>
      <c r="AN25" s="8"/>
      <c r="AO25" s="9"/>
      <c r="AP25" s="9"/>
      <c r="AQ25" s="3"/>
      <c r="AR25" s="15"/>
      <c r="AS25" s="25"/>
      <c r="AT25" s="25"/>
      <c r="AU25" s="15"/>
      <c r="AV25" s="15"/>
      <c r="AW25" s="3"/>
      <c r="AX25" s="3"/>
      <c r="AY25" s="3"/>
      <c r="AZ25" s="3"/>
      <c r="BA25" s="3"/>
    </row>
    <row r="26" spans="1:53" s="1" customFormat="1" ht="12.75" x14ac:dyDescent="0.25">
      <c r="A26" s="8"/>
      <c r="B26" s="8"/>
      <c r="C26" s="8"/>
      <c r="D26" s="8"/>
      <c r="E26" s="8"/>
      <c r="F26" s="5" t="str">
        <f t="shared" si="0"/>
        <v xml:space="preserve"> , , PL.: , CH.: </v>
      </c>
      <c r="G26" s="27"/>
      <c r="H26" s="27"/>
      <c r="I26" s="27"/>
      <c r="J26" s="27"/>
      <c r="K26" s="3"/>
      <c r="L26" s="15"/>
      <c r="M26" s="8"/>
      <c r="N26" s="8"/>
      <c r="O26" s="8"/>
      <c r="P26" s="8"/>
      <c r="Q26" s="3"/>
      <c r="R26" s="3"/>
      <c r="S26" s="3"/>
      <c r="T26" s="8"/>
      <c r="U26" s="17"/>
      <c r="V26" s="17"/>
      <c r="W26" s="3"/>
      <c r="X26" s="3"/>
      <c r="Y26" s="3"/>
      <c r="Z26" s="8"/>
      <c r="AA26" s="8"/>
      <c r="AB26" s="8"/>
      <c r="AC26" s="17"/>
      <c r="AD26" s="17"/>
      <c r="AE26" s="3"/>
      <c r="AF26" s="3"/>
      <c r="AG26" s="3"/>
      <c r="AH26" s="3"/>
      <c r="AI26" s="3"/>
      <c r="AJ26" s="3"/>
      <c r="AK26" s="3"/>
      <c r="AL26" s="3"/>
      <c r="AM26" s="3"/>
      <c r="AN26" s="8"/>
      <c r="AO26" s="9"/>
      <c r="AP26" s="9"/>
      <c r="AQ26" s="3"/>
      <c r="AR26" s="15"/>
      <c r="AS26" s="25"/>
      <c r="AT26" s="25"/>
      <c r="AU26" s="15"/>
      <c r="AV26" s="15"/>
      <c r="AW26" s="3"/>
      <c r="AX26" s="3"/>
      <c r="AY26" s="3"/>
      <c r="AZ26" s="3"/>
      <c r="BA26" s="3"/>
    </row>
    <row r="27" spans="1:53" s="1" customFormat="1" ht="12.75" x14ac:dyDescent="0.25">
      <c r="A27" s="8"/>
      <c r="B27" s="8"/>
      <c r="C27" s="8"/>
      <c r="D27" s="8"/>
      <c r="E27" s="8"/>
      <c r="F27" s="5" t="str">
        <f t="shared" si="0"/>
        <v xml:space="preserve"> , , PL.: , CH.: </v>
      </c>
      <c r="G27" s="27"/>
      <c r="H27" s="27"/>
      <c r="I27" s="27"/>
      <c r="J27" s="27"/>
      <c r="K27" s="3"/>
      <c r="L27" s="15"/>
      <c r="M27" s="8"/>
      <c r="N27" s="8"/>
      <c r="O27" s="8"/>
      <c r="P27" s="8"/>
      <c r="Q27" s="3"/>
      <c r="R27" s="3"/>
      <c r="S27" s="3"/>
      <c r="T27" s="8"/>
      <c r="U27" s="17"/>
      <c r="V27" s="17"/>
      <c r="W27" s="3"/>
      <c r="X27" s="3"/>
      <c r="Y27" s="3"/>
      <c r="Z27" s="8"/>
      <c r="AA27" s="8"/>
      <c r="AB27" s="8"/>
      <c r="AC27" s="17"/>
      <c r="AD27" s="17"/>
      <c r="AE27" s="3"/>
      <c r="AF27" s="3"/>
      <c r="AG27" s="3"/>
      <c r="AH27" s="3"/>
      <c r="AI27" s="3"/>
      <c r="AJ27" s="3"/>
      <c r="AK27" s="3"/>
      <c r="AL27" s="3"/>
      <c r="AM27" s="3"/>
      <c r="AN27" s="8"/>
      <c r="AO27" s="9"/>
      <c r="AP27" s="9"/>
      <c r="AQ27" s="3"/>
      <c r="AR27" s="15"/>
      <c r="AS27" s="25"/>
      <c r="AT27" s="25"/>
      <c r="AU27" s="15"/>
      <c r="AV27" s="15"/>
      <c r="AW27" s="3"/>
      <c r="AX27" s="3"/>
      <c r="AY27" s="3"/>
      <c r="AZ27" s="3"/>
      <c r="BA27" s="3"/>
    </row>
    <row r="28" spans="1:53" s="1" customFormat="1" ht="12.75" x14ac:dyDescent="0.25">
      <c r="A28" s="8"/>
      <c r="B28" s="8"/>
      <c r="C28" s="8"/>
      <c r="D28" s="8"/>
      <c r="E28" s="8"/>
      <c r="F28" s="5" t="str">
        <f t="shared" si="0"/>
        <v xml:space="preserve"> , , PL.: , CH.: </v>
      </c>
      <c r="G28" s="27"/>
      <c r="H28" s="27"/>
      <c r="I28" s="27"/>
      <c r="J28" s="27"/>
      <c r="K28" s="3"/>
      <c r="L28" s="15"/>
      <c r="M28" s="8"/>
      <c r="N28" s="8"/>
      <c r="O28" s="8"/>
      <c r="P28" s="8"/>
      <c r="Q28" s="3"/>
      <c r="R28" s="3"/>
      <c r="S28" s="3"/>
      <c r="T28" s="8"/>
      <c r="U28" s="17"/>
      <c r="V28" s="17"/>
      <c r="W28" s="3"/>
      <c r="X28" s="3"/>
      <c r="Y28" s="3"/>
      <c r="Z28" s="8"/>
      <c r="AA28" s="8"/>
      <c r="AB28" s="8"/>
      <c r="AC28" s="17"/>
      <c r="AD28" s="17"/>
      <c r="AE28" s="3"/>
      <c r="AF28" s="3"/>
      <c r="AG28" s="3"/>
      <c r="AH28" s="3"/>
      <c r="AI28" s="3"/>
      <c r="AJ28" s="3"/>
      <c r="AK28" s="3"/>
      <c r="AL28" s="3"/>
      <c r="AM28" s="3"/>
      <c r="AN28" s="8"/>
      <c r="AO28" s="9"/>
      <c r="AP28" s="9"/>
      <c r="AQ28" s="3"/>
      <c r="AR28" s="15"/>
      <c r="AS28" s="25"/>
      <c r="AT28" s="25"/>
      <c r="AU28" s="15"/>
      <c r="AV28" s="15"/>
      <c r="AW28" s="3"/>
      <c r="AX28" s="3"/>
      <c r="AY28" s="3"/>
      <c r="AZ28" s="3"/>
      <c r="BA28" s="3"/>
    </row>
    <row r="29" spans="1:53" s="1" customFormat="1" ht="12.75" x14ac:dyDescent="0.25">
      <c r="A29" s="8"/>
      <c r="B29" s="8"/>
      <c r="C29" s="8"/>
      <c r="D29" s="8"/>
      <c r="E29" s="8"/>
      <c r="F29" s="5" t="str">
        <f t="shared" si="0"/>
        <v xml:space="preserve"> , , PL.: , CH.: </v>
      </c>
      <c r="G29" s="27"/>
      <c r="H29" s="27"/>
      <c r="I29" s="27"/>
      <c r="J29" s="27"/>
      <c r="K29" s="3"/>
      <c r="L29" s="15"/>
      <c r="M29" s="8"/>
      <c r="N29" s="8"/>
      <c r="O29" s="8"/>
      <c r="P29" s="8"/>
      <c r="Q29" s="3"/>
      <c r="R29" s="3"/>
      <c r="S29" s="3"/>
      <c r="T29" s="8"/>
      <c r="U29" s="17"/>
      <c r="V29" s="17"/>
      <c r="W29" s="3"/>
      <c r="X29" s="3"/>
      <c r="Y29" s="3"/>
      <c r="Z29" s="8"/>
      <c r="AA29" s="8"/>
      <c r="AB29" s="8"/>
      <c r="AC29" s="17"/>
      <c r="AD29" s="17"/>
      <c r="AE29" s="3"/>
      <c r="AF29" s="3"/>
      <c r="AG29" s="3"/>
      <c r="AH29" s="3"/>
      <c r="AI29" s="3"/>
      <c r="AJ29" s="3"/>
      <c r="AK29" s="3"/>
      <c r="AL29" s="3"/>
      <c r="AM29" s="3"/>
      <c r="AN29" s="8"/>
      <c r="AO29" s="9"/>
      <c r="AP29" s="9"/>
      <c r="AQ29" s="3"/>
      <c r="AR29" s="15"/>
      <c r="AS29" s="25"/>
      <c r="AT29" s="25"/>
      <c r="AU29" s="15"/>
      <c r="AV29" s="15"/>
      <c r="AW29" s="3"/>
      <c r="AX29" s="3"/>
      <c r="AY29" s="3"/>
      <c r="AZ29" s="3"/>
      <c r="BA29" s="3"/>
    </row>
    <row r="30" spans="1:53" s="1" customFormat="1" ht="12.75" x14ac:dyDescent="0.25">
      <c r="A30" s="8"/>
      <c r="B30" s="8"/>
      <c r="C30" s="8"/>
      <c r="D30" s="8"/>
      <c r="E30" s="8"/>
      <c r="F30" s="5" t="str">
        <f t="shared" si="0"/>
        <v xml:space="preserve"> , , PL.: , CH.: </v>
      </c>
      <c r="G30" s="27"/>
      <c r="H30" s="27"/>
      <c r="I30" s="27"/>
      <c r="J30" s="27"/>
      <c r="K30" s="3"/>
      <c r="L30" s="15"/>
      <c r="M30" s="8"/>
      <c r="N30" s="8"/>
      <c r="O30" s="8"/>
      <c r="P30" s="8"/>
      <c r="Q30" s="3"/>
      <c r="R30" s="3"/>
      <c r="S30" s="3"/>
      <c r="T30" s="8"/>
      <c r="U30" s="17"/>
      <c r="V30" s="17"/>
      <c r="W30" s="3"/>
      <c r="X30" s="3"/>
      <c r="Y30" s="3"/>
      <c r="Z30" s="8"/>
      <c r="AA30" s="8"/>
      <c r="AB30" s="8"/>
      <c r="AC30" s="17"/>
      <c r="AD30" s="17"/>
      <c r="AE30" s="3"/>
      <c r="AF30" s="3"/>
      <c r="AG30" s="3"/>
      <c r="AH30" s="3"/>
      <c r="AI30" s="3"/>
      <c r="AJ30" s="3"/>
      <c r="AK30" s="3"/>
      <c r="AL30" s="3"/>
      <c r="AM30" s="3"/>
      <c r="AN30" s="8"/>
      <c r="AO30" s="9"/>
      <c r="AP30" s="9"/>
      <c r="AQ30" s="3"/>
      <c r="AR30" s="15"/>
      <c r="AS30" s="25"/>
      <c r="AT30" s="25"/>
      <c r="AU30" s="15"/>
      <c r="AV30" s="15"/>
      <c r="AW30" s="3"/>
      <c r="AX30" s="3"/>
      <c r="AY30" s="3"/>
      <c r="AZ30" s="3"/>
      <c r="BA30" s="3"/>
    </row>
    <row r="31" spans="1:53" s="1" customFormat="1" ht="12.75" x14ac:dyDescent="0.25">
      <c r="A31" s="8"/>
      <c r="B31" s="8"/>
      <c r="C31" s="8"/>
      <c r="D31" s="8"/>
      <c r="E31" s="8"/>
      <c r="F31" s="5" t="str">
        <f t="shared" si="0"/>
        <v xml:space="preserve"> , , PL.: , CH.: </v>
      </c>
      <c r="G31" s="27"/>
      <c r="H31" s="27"/>
      <c r="I31" s="27"/>
      <c r="J31" s="27"/>
      <c r="K31" s="3"/>
      <c r="L31" s="15"/>
      <c r="M31" s="8"/>
      <c r="N31" s="8"/>
      <c r="O31" s="8"/>
      <c r="P31" s="8"/>
      <c r="Q31" s="3"/>
      <c r="R31" s="3"/>
      <c r="S31" s="3"/>
      <c r="T31" s="8"/>
      <c r="U31" s="17"/>
      <c r="V31" s="17"/>
      <c r="W31" s="3"/>
      <c r="X31" s="3"/>
      <c r="Y31" s="3"/>
      <c r="Z31" s="8"/>
      <c r="AA31" s="8"/>
      <c r="AB31" s="8"/>
      <c r="AC31" s="17"/>
      <c r="AD31" s="17"/>
      <c r="AE31" s="3"/>
      <c r="AF31" s="3"/>
      <c r="AG31" s="3"/>
      <c r="AH31" s="3"/>
      <c r="AI31" s="3"/>
      <c r="AJ31" s="3"/>
      <c r="AK31" s="3"/>
      <c r="AL31" s="3"/>
      <c r="AM31" s="3"/>
      <c r="AN31" s="8"/>
      <c r="AO31" s="9"/>
      <c r="AP31" s="9"/>
      <c r="AQ31" s="3"/>
      <c r="AR31" s="15"/>
      <c r="AS31" s="25"/>
      <c r="AT31" s="25"/>
      <c r="AU31" s="15"/>
      <c r="AV31" s="15"/>
      <c r="AW31" s="3"/>
      <c r="AX31" s="3"/>
      <c r="AY31" s="3"/>
      <c r="AZ31" s="3"/>
      <c r="BA31" s="3"/>
    </row>
    <row r="32" spans="1:53" s="1" customFormat="1" ht="12.75" x14ac:dyDescent="0.25">
      <c r="A32" s="8"/>
      <c r="B32" s="8"/>
      <c r="C32" s="8"/>
      <c r="D32" s="8"/>
      <c r="E32" s="8"/>
      <c r="F32" s="5" t="str">
        <f t="shared" si="0"/>
        <v xml:space="preserve"> , , PL.: , CH.: </v>
      </c>
      <c r="G32" s="27"/>
      <c r="H32" s="27"/>
      <c r="I32" s="27"/>
      <c r="J32" s="27"/>
      <c r="K32" s="3"/>
      <c r="L32" s="15"/>
      <c r="M32" s="8"/>
      <c r="N32" s="8"/>
      <c r="O32" s="8"/>
      <c r="P32" s="8"/>
      <c r="Q32" s="3"/>
      <c r="R32" s="3"/>
      <c r="S32" s="3"/>
      <c r="T32" s="8"/>
      <c r="U32" s="17"/>
      <c r="V32" s="17"/>
      <c r="W32" s="3"/>
      <c r="X32" s="3"/>
      <c r="Y32" s="3"/>
      <c r="Z32" s="8"/>
      <c r="AA32" s="8"/>
      <c r="AB32" s="8"/>
      <c r="AC32" s="17"/>
      <c r="AD32" s="17"/>
      <c r="AE32" s="3"/>
      <c r="AF32" s="3"/>
      <c r="AG32" s="3"/>
      <c r="AH32" s="3"/>
      <c r="AI32" s="3"/>
      <c r="AJ32" s="3"/>
      <c r="AK32" s="3"/>
      <c r="AL32" s="3"/>
      <c r="AM32" s="3"/>
      <c r="AN32" s="8"/>
      <c r="AO32" s="9"/>
      <c r="AP32" s="9"/>
      <c r="AQ32" s="3"/>
      <c r="AR32" s="15"/>
      <c r="AS32" s="25"/>
      <c r="AT32" s="25"/>
      <c r="AU32" s="15"/>
      <c r="AV32" s="15"/>
      <c r="AW32" s="3"/>
      <c r="AX32" s="3"/>
      <c r="AY32" s="3"/>
      <c r="AZ32" s="3"/>
      <c r="BA32" s="3"/>
    </row>
    <row r="33" spans="1:53" s="1" customFormat="1" ht="12.75" x14ac:dyDescent="0.25">
      <c r="A33" s="8"/>
      <c r="B33" s="8"/>
      <c r="C33" s="8"/>
      <c r="D33" s="8"/>
      <c r="E33" s="8"/>
      <c r="F33" s="5" t="str">
        <f t="shared" si="0"/>
        <v xml:space="preserve"> , , PL.: , CH.: </v>
      </c>
      <c r="G33" s="27"/>
      <c r="H33" s="27"/>
      <c r="I33" s="27"/>
      <c r="J33" s="27"/>
      <c r="K33" s="3"/>
      <c r="L33" s="15"/>
      <c r="M33" s="8"/>
      <c r="N33" s="8"/>
      <c r="O33" s="8"/>
      <c r="P33" s="8"/>
      <c r="Q33" s="3"/>
      <c r="R33" s="3"/>
      <c r="S33" s="3"/>
      <c r="T33" s="8"/>
      <c r="U33" s="17"/>
      <c r="V33" s="17"/>
      <c r="W33" s="3"/>
      <c r="X33" s="3"/>
      <c r="Y33" s="3"/>
      <c r="Z33" s="8"/>
      <c r="AA33" s="8"/>
      <c r="AB33" s="8"/>
      <c r="AC33" s="17"/>
      <c r="AD33" s="17"/>
      <c r="AE33" s="3"/>
      <c r="AF33" s="3"/>
      <c r="AG33" s="3"/>
      <c r="AH33" s="3"/>
      <c r="AI33" s="3"/>
      <c r="AJ33" s="3"/>
      <c r="AK33" s="3"/>
      <c r="AL33" s="3"/>
      <c r="AM33" s="3"/>
      <c r="AN33" s="8"/>
      <c r="AO33" s="9"/>
      <c r="AP33" s="9"/>
      <c r="AQ33" s="3"/>
      <c r="AR33" s="15"/>
      <c r="AS33" s="25"/>
      <c r="AT33" s="25"/>
      <c r="AU33" s="15"/>
      <c r="AV33" s="15"/>
      <c r="AW33" s="3"/>
      <c r="AX33" s="3"/>
      <c r="AY33" s="3"/>
      <c r="AZ33" s="3"/>
      <c r="BA33" s="3"/>
    </row>
    <row r="34" spans="1:53" s="1" customFormat="1" ht="12.75" x14ac:dyDescent="0.25">
      <c r="A34" s="8"/>
      <c r="B34" s="8"/>
      <c r="C34" s="8"/>
      <c r="D34" s="8"/>
      <c r="E34" s="8"/>
      <c r="F34" s="5" t="str">
        <f t="shared" si="0"/>
        <v xml:space="preserve"> , , PL.: , CH.: </v>
      </c>
      <c r="G34" s="27"/>
      <c r="H34" s="27"/>
      <c r="I34" s="27"/>
      <c r="J34" s="27"/>
      <c r="K34" s="3"/>
      <c r="L34" s="15"/>
      <c r="M34" s="8"/>
      <c r="N34" s="8"/>
      <c r="O34" s="8"/>
      <c r="P34" s="8"/>
      <c r="Q34" s="3"/>
      <c r="R34" s="3"/>
      <c r="S34" s="3"/>
      <c r="T34" s="8"/>
      <c r="U34" s="17"/>
      <c r="V34" s="17"/>
      <c r="W34" s="3"/>
      <c r="X34" s="3"/>
      <c r="Y34" s="3"/>
      <c r="Z34" s="8"/>
      <c r="AA34" s="8"/>
      <c r="AB34" s="8"/>
      <c r="AC34" s="17"/>
      <c r="AD34" s="17"/>
      <c r="AE34" s="3"/>
      <c r="AF34" s="3"/>
      <c r="AG34" s="3"/>
      <c r="AH34" s="3"/>
      <c r="AI34" s="3"/>
      <c r="AJ34" s="3"/>
      <c r="AK34" s="3"/>
      <c r="AL34" s="3"/>
      <c r="AM34" s="3"/>
      <c r="AN34" s="8"/>
      <c r="AO34" s="9"/>
      <c r="AP34" s="9"/>
      <c r="AQ34" s="3"/>
      <c r="AR34" s="15"/>
      <c r="AS34" s="25"/>
      <c r="AT34" s="25"/>
      <c r="AU34" s="15"/>
      <c r="AV34" s="15"/>
      <c r="AW34" s="3"/>
      <c r="AX34" s="3"/>
      <c r="AY34" s="3"/>
      <c r="AZ34" s="3"/>
      <c r="BA34" s="3"/>
    </row>
    <row r="35" spans="1:53" s="1" customFormat="1" ht="12.75" x14ac:dyDescent="0.25">
      <c r="A35" s="8"/>
      <c r="B35" s="8"/>
      <c r="C35" s="8"/>
      <c r="D35" s="8"/>
      <c r="E35" s="8"/>
      <c r="F35" s="5" t="str">
        <f t="shared" ref="F35:F66" si="1">Q35&amp;" "&amp; R35&amp;", "&amp;S35&amp;", PL.: "&amp;T35&amp;", CH.: "&amp;TRIM(U35)
&amp;IF(E35="",""," (Ref.: "&amp;E35&amp;")")</f>
        <v xml:space="preserve"> , , PL.: , CH.: </v>
      </c>
      <c r="G35" s="27"/>
      <c r="H35" s="27"/>
      <c r="I35" s="27"/>
      <c r="J35" s="27"/>
      <c r="K35" s="3"/>
      <c r="L35" s="15"/>
      <c r="M35" s="8"/>
      <c r="N35" s="8"/>
      <c r="O35" s="8"/>
      <c r="P35" s="8"/>
      <c r="Q35" s="3"/>
      <c r="R35" s="3"/>
      <c r="S35" s="3"/>
      <c r="T35" s="8"/>
      <c r="U35" s="17"/>
      <c r="V35" s="17"/>
      <c r="W35" s="3"/>
      <c r="X35" s="3"/>
      <c r="Y35" s="3"/>
      <c r="Z35" s="8"/>
      <c r="AA35" s="8"/>
      <c r="AB35" s="8"/>
      <c r="AC35" s="17"/>
      <c r="AD35" s="17"/>
      <c r="AE35" s="3"/>
      <c r="AF35" s="3"/>
      <c r="AG35" s="3"/>
      <c r="AH35" s="3"/>
      <c r="AI35" s="3"/>
      <c r="AJ35" s="3"/>
      <c r="AK35" s="3"/>
      <c r="AL35" s="3"/>
      <c r="AM35" s="3"/>
      <c r="AN35" s="8"/>
      <c r="AO35" s="9"/>
      <c r="AP35" s="9"/>
      <c r="AQ35" s="3"/>
      <c r="AR35" s="15"/>
      <c r="AS35" s="25"/>
      <c r="AT35" s="25"/>
      <c r="AU35" s="15"/>
      <c r="AV35" s="15"/>
      <c r="AW35" s="3"/>
      <c r="AX35" s="3"/>
      <c r="AY35" s="3"/>
      <c r="AZ35" s="3"/>
      <c r="BA35" s="3"/>
    </row>
    <row r="36" spans="1:53" s="1" customFormat="1" ht="12.75" x14ac:dyDescent="0.25">
      <c r="A36" s="8"/>
      <c r="B36" s="8"/>
      <c r="C36" s="8"/>
      <c r="D36" s="8"/>
      <c r="E36" s="8"/>
      <c r="F36" s="5" t="str">
        <f t="shared" si="1"/>
        <v xml:space="preserve"> , , PL.: , CH.: </v>
      </c>
      <c r="G36" s="27"/>
      <c r="H36" s="27"/>
      <c r="I36" s="27"/>
      <c r="J36" s="27"/>
      <c r="K36" s="3"/>
      <c r="L36" s="15"/>
      <c r="M36" s="8"/>
      <c r="N36" s="8"/>
      <c r="O36" s="8"/>
      <c r="P36" s="8"/>
      <c r="Q36" s="3"/>
      <c r="R36" s="3"/>
      <c r="S36" s="3"/>
      <c r="T36" s="8"/>
      <c r="U36" s="17"/>
      <c r="V36" s="17"/>
      <c r="W36" s="3"/>
      <c r="X36" s="3"/>
      <c r="Y36" s="3"/>
      <c r="Z36" s="8"/>
      <c r="AA36" s="8"/>
      <c r="AB36" s="8"/>
      <c r="AC36" s="17"/>
      <c r="AD36" s="17"/>
      <c r="AE36" s="3"/>
      <c r="AF36" s="3"/>
      <c r="AG36" s="3"/>
      <c r="AH36" s="3"/>
      <c r="AI36" s="3"/>
      <c r="AJ36" s="3"/>
      <c r="AK36" s="3"/>
      <c r="AL36" s="3"/>
      <c r="AM36" s="3"/>
      <c r="AN36" s="8"/>
      <c r="AO36" s="9"/>
      <c r="AP36" s="9"/>
      <c r="AQ36" s="3"/>
      <c r="AR36" s="15"/>
      <c r="AS36" s="25"/>
      <c r="AT36" s="25"/>
      <c r="AU36" s="15"/>
      <c r="AV36" s="15"/>
      <c r="AW36" s="3"/>
      <c r="AX36" s="3"/>
      <c r="AY36" s="3"/>
      <c r="AZ36" s="3"/>
      <c r="BA36" s="3"/>
    </row>
    <row r="37" spans="1:53" s="1" customFormat="1" ht="12.75" x14ac:dyDescent="0.25">
      <c r="A37" s="8"/>
      <c r="B37" s="8"/>
      <c r="C37" s="8"/>
      <c r="D37" s="8"/>
      <c r="E37" s="8"/>
      <c r="F37" s="5" t="str">
        <f t="shared" si="1"/>
        <v xml:space="preserve"> , , PL.: , CH.: </v>
      </c>
      <c r="G37" s="27"/>
      <c r="H37" s="27"/>
      <c r="I37" s="27"/>
      <c r="J37" s="27"/>
      <c r="K37" s="3"/>
      <c r="L37" s="15"/>
      <c r="M37" s="8"/>
      <c r="N37" s="8"/>
      <c r="O37" s="8"/>
      <c r="P37" s="8"/>
      <c r="Q37" s="3"/>
      <c r="R37" s="3"/>
      <c r="S37" s="3"/>
      <c r="T37" s="8"/>
      <c r="U37" s="17"/>
      <c r="V37" s="17"/>
      <c r="W37" s="3"/>
      <c r="X37" s="3"/>
      <c r="Y37" s="3"/>
      <c r="Z37" s="8"/>
      <c r="AA37" s="8"/>
      <c r="AB37" s="8"/>
      <c r="AC37" s="17"/>
      <c r="AD37" s="17"/>
      <c r="AE37" s="3"/>
      <c r="AF37" s="3"/>
      <c r="AG37" s="3"/>
      <c r="AH37" s="3"/>
      <c r="AI37" s="3"/>
      <c r="AJ37" s="3"/>
      <c r="AK37" s="3"/>
      <c r="AL37" s="3"/>
      <c r="AM37" s="3"/>
      <c r="AN37" s="8"/>
      <c r="AO37" s="9"/>
      <c r="AP37" s="9"/>
      <c r="AQ37" s="3"/>
      <c r="AR37" s="15"/>
      <c r="AS37" s="25"/>
      <c r="AT37" s="25"/>
      <c r="AU37" s="15"/>
      <c r="AV37" s="15"/>
      <c r="AW37" s="3"/>
      <c r="AX37" s="3"/>
      <c r="AY37" s="3"/>
      <c r="AZ37" s="3"/>
      <c r="BA37" s="3"/>
    </row>
    <row r="38" spans="1:53" s="1" customFormat="1" ht="12.75" x14ac:dyDescent="0.25">
      <c r="A38" s="8"/>
      <c r="B38" s="8"/>
      <c r="C38" s="8"/>
      <c r="D38" s="8"/>
      <c r="E38" s="8"/>
      <c r="F38" s="5" t="str">
        <f t="shared" si="1"/>
        <v xml:space="preserve"> , , PL.: , CH.: </v>
      </c>
      <c r="G38" s="27"/>
      <c r="H38" s="27"/>
      <c r="I38" s="27"/>
      <c r="J38" s="27"/>
      <c r="K38" s="3"/>
      <c r="L38" s="15"/>
      <c r="M38" s="8"/>
      <c r="N38" s="8"/>
      <c r="O38" s="8"/>
      <c r="P38" s="8"/>
      <c r="Q38" s="3"/>
      <c r="R38" s="3"/>
      <c r="S38" s="3"/>
      <c r="T38" s="8"/>
      <c r="U38" s="17"/>
      <c r="V38" s="17"/>
      <c r="W38" s="3"/>
      <c r="X38" s="3"/>
      <c r="Y38" s="3"/>
      <c r="Z38" s="8"/>
      <c r="AA38" s="8"/>
      <c r="AB38" s="8"/>
      <c r="AC38" s="17"/>
      <c r="AD38" s="17"/>
      <c r="AE38" s="3"/>
      <c r="AF38" s="3"/>
      <c r="AG38" s="3"/>
      <c r="AH38" s="3"/>
      <c r="AI38" s="3"/>
      <c r="AJ38" s="3"/>
      <c r="AK38" s="3"/>
      <c r="AL38" s="3"/>
      <c r="AM38" s="3"/>
      <c r="AN38" s="8"/>
      <c r="AO38" s="9"/>
      <c r="AP38" s="9"/>
      <c r="AQ38" s="3"/>
      <c r="AR38" s="15"/>
      <c r="AS38" s="25"/>
      <c r="AT38" s="25"/>
      <c r="AU38" s="15"/>
      <c r="AV38" s="15"/>
      <c r="AW38" s="3"/>
      <c r="AX38" s="3"/>
      <c r="AY38" s="3"/>
      <c r="AZ38" s="3"/>
      <c r="BA38" s="3"/>
    </row>
    <row r="39" spans="1:53" s="1" customFormat="1" ht="12.75" x14ac:dyDescent="0.25">
      <c r="A39" s="8"/>
      <c r="B39" s="8"/>
      <c r="C39" s="8"/>
      <c r="D39" s="8"/>
      <c r="E39" s="8"/>
      <c r="F39" s="5" t="str">
        <f t="shared" si="1"/>
        <v xml:space="preserve"> , , PL.: , CH.: </v>
      </c>
      <c r="G39" s="27"/>
      <c r="H39" s="27"/>
      <c r="I39" s="27"/>
      <c r="J39" s="27"/>
      <c r="K39" s="3"/>
      <c r="L39" s="15"/>
      <c r="M39" s="8"/>
      <c r="N39" s="8"/>
      <c r="O39" s="8"/>
      <c r="P39" s="8"/>
      <c r="Q39" s="3"/>
      <c r="R39" s="3"/>
      <c r="S39" s="3"/>
      <c r="T39" s="8"/>
      <c r="U39" s="17"/>
      <c r="V39" s="17"/>
      <c r="W39" s="3"/>
      <c r="X39" s="3"/>
      <c r="Y39" s="3"/>
      <c r="Z39" s="8"/>
      <c r="AA39" s="8"/>
      <c r="AB39" s="8"/>
      <c r="AC39" s="17"/>
      <c r="AD39" s="17"/>
      <c r="AE39" s="3"/>
      <c r="AF39" s="3"/>
      <c r="AG39" s="3"/>
      <c r="AH39" s="3"/>
      <c r="AI39" s="3"/>
      <c r="AJ39" s="3"/>
      <c r="AK39" s="3"/>
      <c r="AL39" s="3"/>
      <c r="AM39" s="3"/>
      <c r="AN39" s="8"/>
      <c r="AO39" s="9"/>
      <c r="AP39" s="9"/>
      <c r="AQ39" s="3"/>
      <c r="AR39" s="15"/>
      <c r="AS39" s="25"/>
      <c r="AT39" s="25"/>
      <c r="AU39" s="15"/>
      <c r="AV39" s="15"/>
      <c r="AW39" s="3"/>
      <c r="AX39" s="3"/>
      <c r="AY39" s="3"/>
      <c r="AZ39" s="3"/>
      <c r="BA39" s="3"/>
    </row>
    <row r="40" spans="1:53" s="1" customFormat="1" ht="12.75" x14ac:dyDescent="0.25">
      <c r="A40" s="8"/>
      <c r="B40" s="8"/>
      <c r="C40" s="8"/>
      <c r="D40" s="8"/>
      <c r="E40" s="8"/>
      <c r="F40" s="5" t="str">
        <f t="shared" si="1"/>
        <v xml:space="preserve"> , , PL.: , CH.: </v>
      </c>
      <c r="G40" s="27"/>
      <c r="H40" s="27"/>
      <c r="I40" s="27"/>
      <c r="J40" s="27"/>
      <c r="K40" s="3"/>
      <c r="L40" s="15"/>
      <c r="M40" s="8"/>
      <c r="N40" s="8"/>
      <c r="O40" s="8"/>
      <c r="P40" s="8"/>
      <c r="Q40" s="3"/>
      <c r="R40" s="3"/>
      <c r="S40" s="3"/>
      <c r="T40" s="8"/>
      <c r="U40" s="17"/>
      <c r="V40" s="17"/>
      <c r="W40" s="3"/>
      <c r="X40" s="3"/>
      <c r="Y40" s="3"/>
      <c r="Z40" s="8"/>
      <c r="AA40" s="8"/>
      <c r="AB40" s="8"/>
      <c r="AC40" s="17"/>
      <c r="AD40" s="17"/>
      <c r="AE40" s="3"/>
      <c r="AF40" s="3"/>
      <c r="AG40" s="3"/>
      <c r="AH40" s="3"/>
      <c r="AI40" s="3"/>
      <c r="AJ40" s="3"/>
      <c r="AK40" s="3"/>
      <c r="AL40" s="3"/>
      <c r="AM40" s="3"/>
      <c r="AN40" s="8"/>
      <c r="AO40" s="9"/>
      <c r="AP40" s="9"/>
      <c r="AQ40" s="3"/>
      <c r="AR40" s="15"/>
      <c r="AS40" s="25"/>
      <c r="AT40" s="25"/>
      <c r="AU40" s="15"/>
      <c r="AV40" s="15"/>
      <c r="AW40" s="3"/>
      <c r="AX40" s="3"/>
      <c r="AY40" s="3"/>
      <c r="AZ40" s="3"/>
      <c r="BA40" s="3"/>
    </row>
    <row r="41" spans="1:53" s="1" customFormat="1" ht="12.75" x14ac:dyDescent="0.25">
      <c r="A41" s="8"/>
      <c r="B41" s="8"/>
      <c r="C41" s="8"/>
      <c r="D41" s="8"/>
      <c r="E41" s="8"/>
      <c r="F41" s="5" t="str">
        <f t="shared" si="1"/>
        <v xml:space="preserve"> , , PL.: , CH.: </v>
      </c>
      <c r="G41" s="27"/>
      <c r="H41" s="27"/>
      <c r="I41" s="27"/>
      <c r="J41" s="27"/>
      <c r="K41" s="3"/>
      <c r="L41" s="15"/>
      <c r="M41" s="8"/>
      <c r="N41" s="8"/>
      <c r="O41" s="8"/>
      <c r="P41" s="8"/>
      <c r="Q41" s="3"/>
      <c r="R41" s="3"/>
      <c r="S41" s="3"/>
      <c r="T41" s="8"/>
      <c r="U41" s="17"/>
      <c r="V41" s="17"/>
      <c r="W41" s="3"/>
      <c r="X41" s="3"/>
      <c r="Y41" s="3"/>
      <c r="Z41" s="8"/>
      <c r="AA41" s="8"/>
      <c r="AB41" s="8"/>
      <c r="AC41" s="17"/>
      <c r="AD41" s="17"/>
      <c r="AE41" s="3"/>
      <c r="AF41" s="3"/>
      <c r="AG41" s="3"/>
      <c r="AH41" s="3"/>
      <c r="AI41" s="3"/>
      <c r="AJ41" s="3"/>
      <c r="AK41" s="3"/>
      <c r="AL41" s="3"/>
      <c r="AM41" s="3"/>
      <c r="AN41" s="8"/>
      <c r="AO41" s="9"/>
      <c r="AP41" s="9"/>
      <c r="AQ41" s="3"/>
      <c r="AR41" s="15"/>
      <c r="AS41" s="25"/>
      <c r="AT41" s="25"/>
      <c r="AU41" s="15"/>
      <c r="AV41" s="15"/>
      <c r="AW41" s="3"/>
      <c r="AX41" s="3"/>
      <c r="AY41" s="3"/>
      <c r="AZ41" s="3"/>
      <c r="BA41" s="3"/>
    </row>
    <row r="42" spans="1:53" s="1" customFormat="1" ht="12.75" x14ac:dyDescent="0.25">
      <c r="A42" s="8"/>
      <c r="B42" s="8"/>
      <c r="C42" s="8"/>
      <c r="D42" s="8"/>
      <c r="E42" s="8"/>
      <c r="F42" s="5" t="str">
        <f t="shared" si="1"/>
        <v xml:space="preserve"> , , PL.: , CH.: </v>
      </c>
      <c r="G42" s="27"/>
      <c r="H42" s="27"/>
      <c r="I42" s="27"/>
      <c r="J42" s="27"/>
      <c r="K42" s="3"/>
      <c r="L42" s="15"/>
      <c r="M42" s="8"/>
      <c r="N42" s="8"/>
      <c r="O42" s="8"/>
      <c r="P42" s="8"/>
      <c r="Q42" s="3"/>
      <c r="R42" s="3"/>
      <c r="S42" s="3"/>
      <c r="T42" s="8"/>
      <c r="U42" s="17"/>
      <c r="V42" s="17"/>
      <c r="W42" s="3"/>
      <c r="X42" s="3"/>
      <c r="Y42" s="3"/>
      <c r="Z42" s="8"/>
      <c r="AA42" s="8"/>
      <c r="AB42" s="8"/>
      <c r="AC42" s="17"/>
      <c r="AD42" s="17"/>
      <c r="AE42" s="3"/>
      <c r="AF42" s="3"/>
      <c r="AG42" s="3"/>
      <c r="AH42" s="3"/>
      <c r="AI42" s="3"/>
      <c r="AJ42" s="3"/>
      <c r="AK42" s="3"/>
      <c r="AL42" s="3"/>
      <c r="AM42" s="3"/>
      <c r="AN42" s="8"/>
      <c r="AO42" s="9"/>
      <c r="AP42" s="9"/>
      <c r="AQ42" s="3"/>
      <c r="AR42" s="15"/>
      <c r="AS42" s="25"/>
      <c r="AT42" s="25"/>
      <c r="AU42" s="15"/>
      <c r="AV42" s="15"/>
      <c r="AW42" s="3"/>
      <c r="AX42" s="3"/>
      <c r="AY42" s="3"/>
      <c r="AZ42" s="3"/>
      <c r="BA42" s="3"/>
    </row>
    <row r="43" spans="1:53" s="1" customFormat="1" ht="12.75" x14ac:dyDescent="0.25">
      <c r="A43" s="8"/>
      <c r="B43" s="8"/>
      <c r="C43" s="8"/>
      <c r="D43" s="8"/>
      <c r="E43" s="8"/>
      <c r="F43" s="5" t="str">
        <f t="shared" si="1"/>
        <v xml:space="preserve"> , , PL.: , CH.: </v>
      </c>
      <c r="G43" s="27"/>
      <c r="H43" s="27"/>
      <c r="I43" s="27"/>
      <c r="J43" s="27"/>
      <c r="K43" s="3"/>
      <c r="L43" s="15"/>
      <c r="M43" s="8"/>
      <c r="N43" s="8"/>
      <c r="O43" s="8"/>
      <c r="P43" s="8"/>
      <c r="Q43" s="3"/>
      <c r="R43" s="3"/>
      <c r="S43" s="3"/>
      <c r="T43" s="8"/>
      <c r="U43" s="17"/>
      <c r="V43" s="17"/>
      <c r="W43" s="3"/>
      <c r="X43" s="3"/>
      <c r="Y43" s="3"/>
      <c r="Z43" s="8"/>
      <c r="AA43" s="8"/>
      <c r="AB43" s="8"/>
      <c r="AC43" s="17"/>
      <c r="AD43" s="17"/>
      <c r="AE43" s="3"/>
      <c r="AF43" s="3"/>
      <c r="AG43" s="3"/>
      <c r="AH43" s="3"/>
      <c r="AI43" s="3"/>
      <c r="AJ43" s="3"/>
      <c r="AK43" s="3"/>
      <c r="AL43" s="3"/>
      <c r="AM43" s="3"/>
      <c r="AN43" s="8"/>
      <c r="AO43" s="9"/>
      <c r="AP43" s="9"/>
      <c r="AQ43" s="3"/>
      <c r="AR43" s="15"/>
      <c r="AS43" s="25"/>
      <c r="AT43" s="25"/>
      <c r="AU43" s="15"/>
      <c r="AV43" s="15"/>
      <c r="AW43" s="3"/>
      <c r="AX43" s="3"/>
      <c r="AY43" s="3"/>
      <c r="AZ43" s="3"/>
      <c r="BA43" s="3"/>
    </row>
    <row r="44" spans="1:53" s="1" customFormat="1" ht="12.75" x14ac:dyDescent="0.25">
      <c r="A44" s="8"/>
      <c r="B44" s="8"/>
      <c r="C44" s="8"/>
      <c r="D44" s="8"/>
      <c r="E44" s="8"/>
      <c r="F44" s="5" t="str">
        <f t="shared" si="1"/>
        <v xml:space="preserve"> , , PL.: , CH.: </v>
      </c>
      <c r="G44" s="27"/>
      <c r="H44" s="27"/>
      <c r="I44" s="27"/>
      <c r="J44" s="27"/>
      <c r="K44" s="3"/>
      <c r="L44" s="15"/>
      <c r="M44" s="8"/>
      <c r="N44" s="8"/>
      <c r="O44" s="8"/>
      <c r="P44" s="8"/>
      <c r="Q44" s="3"/>
      <c r="R44" s="3"/>
      <c r="S44" s="3"/>
      <c r="T44" s="8"/>
      <c r="U44" s="17"/>
      <c r="V44" s="17"/>
      <c r="W44" s="3"/>
      <c r="X44" s="3"/>
      <c r="Y44" s="3"/>
      <c r="Z44" s="8"/>
      <c r="AA44" s="8"/>
      <c r="AB44" s="8"/>
      <c r="AC44" s="17"/>
      <c r="AD44" s="17"/>
      <c r="AE44" s="3"/>
      <c r="AF44" s="3"/>
      <c r="AG44" s="3"/>
      <c r="AH44" s="3"/>
      <c r="AI44" s="3"/>
      <c r="AJ44" s="3"/>
      <c r="AK44" s="3"/>
      <c r="AL44" s="3"/>
      <c r="AM44" s="3"/>
      <c r="AN44" s="8"/>
      <c r="AO44" s="9"/>
      <c r="AP44" s="9"/>
      <c r="AQ44" s="3"/>
      <c r="AR44" s="15"/>
      <c r="AS44" s="25"/>
      <c r="AT44" s="25"/>
      <c r="AU44" s="15"/>
      <c r="AV44" s="15"/>
      <c r="AW44" s="3"/>
      <c r="AX44" s="3"/>
      <c r="AY44" s="3"/>
      <c r="AZ44" s="3"/>
      <c r="BA44" s="3"/>
    </row>
    <row r="45" spans="1:53" s="1" customFormat="1" ht="12.75" x14ac:dyDescent="0.25">
      <c r="A45" s="8"/>
      <c r="B45" s="8"/>
      <c r="C45" s="8"/>
      <c r="D45" s="8"/>
      <c r="E45" s="8"/>
      <c r="F45" s="5" t="str">
        <f t="shared" si="1"/>
        <v xml:space="preserve"> , , PL.: , CH.: </v>
      </c>
      <c r="G45" s="27"/>
      <c r="H45" s="27"/>
      <c r="I45" s="27"/>
      <c r="J45" s="27"/>
      <c r="K45" s="3"/>
      <c r="L45" s="15"/>
      <c r="M45" s="8"/>
      <c r="N45" s="8"/>
      <c r="O45" s="8"/>
      <c r="P45" s="8"/>
      <c r="Q45" s="3"/>
      <c r="R45" s="3"/>
      <c r="S45" s="3"/>
      <c r="T45" s="8"/>
      <c r="U45" s="17"/>
      <c r="V45" s="17"/>
      <c r="W45" s="3"/>
      <c r="X45" s="3"/>
      <c r="Y45" s="3"/>
      <c r="Z45" s="8"/>
      <c r="AA45" s="8"/>
      <c r="AB45" s="8"/>
      <c r="AC45" s="17"/>
      <c r="AD45" s="17"/>
      <c r="AE45" s="3"/>
      <c r="AF45" s="3"/>
      <c r="AG45" s="3"/>
      <c r="AH45" s="3"/>
      <c r="AI45" s="3"/>
      <c r="AJ45" s="3"/>
      <c r="AK45" s="3"/>
      <c r="AL45" s="3"/>
      <c r="AM45" s="3"/>
      <c r="AN45" s="8"/>
      <c r="AO45" s="9"/>
      <c r="AP45" s="9"/>
      <c r="AQ45" s="3"/>
      <c r="AR45" s="15"/>
      <c r="AS45" s="25"/>
      <c r="AT45" s="25"/>
      <c r="AU45" s="15"/>
      <c r="AV45" s="15"/>
      <c r="AW45" s="3"/>
      <c r="AX45" s="3"/>
      <c r="AY45" s="3"/>
      <c r="AZ45" s="3"/>
      <c r="BA45" s="3"/>
    </row>
    <row r="46" spans="1:53" s="1" customFormat="1" ht="12.75" x14ac:dyDescent="0.25">
      <c r="A46" s="8"/>
      <c r="B46" s="8"/>
      <c r="C46" s="8"/>
      <c r="D46" s="8"/>
      <c r="E46" s="8"/>
      <c r="F46" s="5" t="str">
        <f t="shared" si="1"/>
        <v xml:space="preserve"> , , PL.: , CH.: </v>
      </c>
      <c r="G46" s="27"/>
      <c r="H46" s="27"/>
      <c r="I46" s="27"/>
      <c r="J46" s="27"/>
      <c r="K46" s="3"/>
      <c r="L46" s="15"/>
      <c r="M46" s="8"/>
      <c r="N46" s="8"/>
      <c r="O46" s="8"/>
      <c r="P46" s="8"/>
      <c r="Q46" s="3"/>
      <c r="R46" s="3"/>
      <c r="S46" s="3"/>
      <c r="T46" s="8"/>
      <c r="U46" s="17"/>
      <c r="V46" s="17"/>
      <c r="W46" s="3"/>
      <c r="X46" s="3"/>
      <c r="Y46" s="3"/>
      <c r="Z46" s="8"/>
      <c r="AA46" s="8"/>
      <c r="AB46" s="8"/>
      <c r="AC46" s="17"/>
      <c r="AD46" s="17"/>
      <c r="AE46" s="3"/>
      <c r="AF46" s="3"/>
      <c r="AG46" s="3"/>
      <c r="AH46" s="3"/>
      <c r="AI46" s="3"/>
      <c r="AJ46" s="3"/>
      <c r="AK46" s="3"/>
      <c r="AL46" s="3"/>
      <c r="AM46" s="3"/>
      <c r="AN46" s="8"/>
      <c r="AO46" s="9"/>
      <c r="AP46" s="9"/>
      <c r="AQ46" s="3"/>
      <c r="AR46" s="15"/>
      <c r="AS46" s="25"/>
      <c r="AT46" s="25"/>
      <c r="AU46" s="15"/>
      <c r="AV46" s="15"/>
      <c r="AW46" s="3"/>
      <c r="AX46" s="3"/>
      <c r="AY46" s="3"/>
      <c r="AZ46" s="3"/>
      <c r="BA46" s="3"/>
    </row>
    <row r="47" spans="1:53" s="1" customFormat="1" ht="12.75" x14ac:dyDescent="0.25">
      <c r="A47" s="8"/>
      <c r="B47" s="8"/>
      <c r="C47" s="8"/>
      <c r="D47" s="8"/>
      <c r="E47" s="8"/>
      <c r="F47" s="5" t="str">
        <f t="shared" si="1"/>
        <v xml:space="preserve"> , , PL.: , CH.: </v>
      </c>
      <c r="G47" s="27"/>
      <c r="H47" s="27"/>
      <c r="I47" s="27"/>
      <c r="J47" s="27"/>
      <c r="K47" s="3"/>
      <c r="L47" s="15"/>
      <c r="M47" s="8"/>
      <c r="N47" s="8"/>
      <c r="O47" s="8"/>
      <c r="P47" s="8"/>
      <c r="Q47" s="3"/>
      <c r="R47" s="3"/>
      <c r="S47" s="3"/>
      <c r="T47" s="8"/>
      <c r="U47" s="17"/>
      <c r="V47" s="17"/>
      <c r="W47" s="3"/>
      <c r="X47" s="3"/>
      <c r="Y47" s="3"/>
      <c r="Z47" s="8"/>
      <c r="AA47" s="8"/>
      <c r="AB47" s="8"/>
      <c r="AC47" s="17"/>
      <c r="AD47" s="17"/>
      <c r="AE47" s="3"/>
      <c r="AF47" s="3"/>
      <c r="AG47" s="3"/>
      <c r="AH47" s="3"/>
      <c r="AI47" s="3"/>
      <c r="AJ47" s="3"/>
      <c r="AK47" s="3"/>
      <c r="AL47" s="3"/>
      <c r="AM47" s="3"/>
      <c r="AN47" s="8"/>
      <c r="AO47" s="9"/>
      <c r="AP47" s="9"/>
      <c r="AQ47" s="3"/>
      <c r="AR47" s="15"/>
      <c r="AS47" s="25"/>
      <c r="AT47" s="25"/>
      <c r="AU47" s="15"/>
      <c r="AV47" s="15"/>
      <c r="AW47" s="3"/>
      <c r="AX47" s="3"/>
      <c r="AY47" s="3"/>
      <c r="AZ47" s="3"/>
      <c r="BA47" s="3"/>
    </row>
    <row r="48" spans="1:53" s="1" customFormat="1" ht="12.75" x14ac:dyDescent="0.25">
      <c r="A48" s="8"/>
      <c r="B48" s="8"/>
      <c r="C48" s="8"/>
      <c r="D48" s="8"/>
      <c r="E48" s="8"/>
      <c r="F48" s="5" t="str">
        <f t="shared" si="1"/>
        <v xml:space="preserve"> , , PL.: , CH.: </v>
      </c>
      <c r="G48" s="27"/>
      <c r="H48" s="27"/>
      <c r="I48" s="27"/>
      <c r="J48" s="27"/>
      <c r="K48" s="3"/>
      <c r="L48" s="15"/>
      <c r="M48" s="8"/>
      <c r="N48" s="8"/>
      <c r="O48" s="8"/>
      <c r="P48" s="8"/>
      <c r="Q48" s="3"/>
      <c r="R48" s="3"/>
      <c r="S48" s="3"/>
      <c r="T48" s="8"/>
      <c r="U48" s="17"/>
      <c r="V48" s="17"/>
      <c r="W48" s="3"/>
      <c r="X48" s="3"/>
      <c r="Y48" s="3"/>
      <c r="Z48" s="8"/>
      <c r="AA48" s="8"/>
      <c r="AB48" s="8"/>
      <c r="AC48" s="17"/>
      <c r="AD48" s="17"/>
      <c r="AE48" s="3"/>
      <c r="AF48" s="3"/>
      <c r="AG48" s="3"/>
      <c r="AH48" s="3"/>
      <c r="AI48" s="3"/>
      <c r="AJ48" s="3"/>
      <c r="AK48" s="3"/>
      <c r="AL48" s="3"/>
      <c r="AM48" s="3"/>
      <c r="AN48" s="8"/>
      <c r="AO48" s="9"/>
      <c r="AP48" s="9"/>
      <c r="AQ48" s="3"/>
      <c r="AR48" s="15"/>
      <c r="AS48" s="25"/>
      <c r="AT48" s="25"/>
      <c r="AU48" s="15"/>
      <c r="AV48" s="15"/>
      <c r="AW48" s="3"/>
      <c r="AX48" s="3"/>
      <c r="AY48" s="3"/>
      <c r="AZ48" s="3"/>
      <c r="BA48" s="3"/>
    </row>
    <row r="49" spans="1:53" s="1" customFormat="1" ht="12.75" x14ac:dyDescent="0.25">
      <c r="A49" s="8"/>
      <c r="B49" s="8"/>
      <c r="C49" s="8"/>
      <c r="D49" s="8"/>
      <c r="E49" s="8"/>
      <c r="F49" s="5" t="str">
        <f t="shared" si="1"/>
        <v xml:space="preserve"> , , PL.: , CH.: </v>
      </c>
      <c r="G49" s="27"/>
      <c r="H49" s="27"/>
      <c r="I49" s="27"/>
      <c r="J49" s="27"/>
      <c r="K49" s="3"/>
      <c r="L49" s="15"/>
      <c r="M49" s="8"/>
      <c r="N49" s="8"/>
      <c r="O49" s="8"/>
      <c r="P49" s="8"/>
      <c r="Q49" s="3"/>
      <c r="R49" s="3"/>
      <c r="S49" s="3"/>
      <c r="T49" s="8"/>
      <c r="U49" s="17"/>
      <c r="V49" s="17"/>
      <c r="W49" s="3"/>
      <c r="X49" s="3"/>
      <c r="Y49" s="3"/>
      <c r="Z49" s="8"/>
      <c r="AA49" s="8"/>
      <c r="AB49" s="8"/>
      <c r="AC49" s="17"/>
      <c r="AD49" s="17"/>
      <c r="AE49" s="3"/>
      <c r="AF49" s="3"/>
      <c r="AG49" s="3"/>
      <c r="AH49" s="3"/>
      <c r="AI49" s="3"/>
      <c r="AJ49" s="3"/>
      <c r="AK49" s="3"/>
      <c r="AL49" s="3"/>
      <c r="AM49" s="3"/>
      <c r="AN49" s="8"/>
      <c r="AO49" s="9"/>
      <c r="AP49" s="9"/>
      <c r="AQ49" s="3"/>
      <c r="AR49" s="15"/>
      <c r="AS49" s="25"/>
      <c r="AT49" s="25"/>
      <c r="AU49" s="15"/>
      <c r="AV49" s="15"/>
      <c r="AW49" s="3"/>
      <c r="AX49" s="3"/>
      <c r="AY49" s="3"/>
      <c r="AZ49" s="3"/>
      <c r="BA49" s="3"/>
    </row>
    <row r="50" spans="1:53" s="1" customFormat="1" ht="12.75" x14ac:dyDescent="0.25">
      <c r="A50" s="8"/>
      <c r="B50" s="8"/>
      <c r="C50" s="8"/>
      <c r="D50" s="8"/>
      <c r="E50" s="8"/>
      <c r="F50" s="5" t="str">
        <f t="shared" si="1"/>
        <v xml:space="preserve"> , , PL.: , CH.: </v>
      </c>
      <c r="G50" s="27"/>
      <c r="H50" s="27"/>
      <c r="I50" s="27"/>
      <c r="J50" s="27"/>
      <c r="K50" s="3"/>
      <c r="L50" s="15"/>
      <c r="M50" s="8"/>
      <c r="N50" s="8"/>
      <c r="O50" s="8"/>
      <c r="P50" s="8"/>
      <c r="Q50" s="3"/>
      <c r="R50" s="3"/>
      <c r="S50" s="3"/>
      <c r="T50" s="8"/>
      <c r="U50" s="17"/>
      <c r="V50" s="17"/>
      <c r="W50" s="3"/>
      <c r="X50" s="3"/>
      <c r="Y50" s="3"/>
      <c r="Z50" s="8"/>
      <c r="AA50" s="8"/>
      <c r="AB50" s="8"/>
      <c r="AC50" s="17"/>
      <c r="AD50" s="17"/>
      <c r="AE50" s="3"/>
      <c r="AF50" s="3"/>
      <c r="AG50" s="3"/>
      <c r="AH50" s="3"/>
      <c r="AI50" s="3"/>
      <c r="AJ50" s="3"/>
      <c r="AK50" s="3"/>
      <c r="AL50" s="3"/>
      <c r="AM50" s="3"/>
      <c r="AN50" s="8"/>
      <c r="AO50" s="9"/>
      <c r="AP50" s="9"/>
      <c r="AQ50" s="3"/>
      <c r="AR50" s="15"/>
      <c r="AS50" s="25"/>
      <c r="AT50" s="25"/>
      <c r="AU50" s="15"/>
      <c r="AV50" s="15"/>
      <c r="AW50" s="3"/>
      <c r="AX50" s="3"/>
      <c r="AY50" s="3"/>
      <c r="AZ50" s="3"/>
      <c r="BA50" s="3"/>
    </row>
    <row r="51" spans="1:53" s="1" customFormat="1" ht="12.75" x14ac:dyDescent="0.25">
      <c r="A51" s="8"/>
      <c r="B51" s="8"/>
      <c r="C51" s="8"/>
      <c r="D51" s="8"/>
      <c r="E51" s="8"/>
      <c r="F51" s="5" t="str">
        <f t="shared" si="1"/>
        <v xml:space="preserve"> , , PL.: , CH.: </v>
      </c>
      <c r="G51" s="27"/>
      <c r="H51" s="27"/>
      <c r="I51" s="27"/>
      <c r="J51" s="27"/>
      <c r="K51" s="3"/>
      <c r="L51" s="15"/>
      <c r="M51" s="8"/>
      <c r="N51" s="8"/>
      <c r="O51" s="8"/>
      <c r="P51" s="8"/>
      <c r="Q51" s="3"/>
      <c r="R51" s="3"/>
      <c r="S51" s="3"/>
      <c r="T51" s="8"/>
      <c r="U51" s="17"/>
      <c r="V51" s="17"/>
      <c r="W51" s="3"/>
      <c r="X51" s="3"/>
      <c r="Y51" s="3"/>
      <c r="Z51" s="8"/>
      <c r="AA51" s="8"/>
      <c r="AB51" s="8"/>
      <c r="AC51" s="17"/>
      <c r="AD51" s="17"/>
      <c r="AE51" s="3"/>
      <c r="AF51" s="3"/>
      <c r="AG51" s="3"/>
      <c r="AH51" s="3"/>
      <c r="AI51" s="3"/>
      <c r="AJ51" s="3"/>
      <c r="AK51" s="3"/>
      <c r="AL51" s="3"/>
      <c r="AM51" s="3"/>
      <c r="AN51" s="8"/>
      <c r="AO51" s="9"/>
      <c r="AP51" s="9"/>
      <c r="AQ51" s="3"/>
      <c r="AR51" s="15"/>
      <c r="AS51" s="25"/>
      <c r="AT51" s="25"/>
      <c r="AU51" s="15"/>
      <c r="AV51" s="15"/>
      <c r="AW51" s="3"/>
      <c r="AX51" s="3"/>
      <c r="AY51" s="3"/>
      <c r="AZ51" s="3"/>
      <c r="BA51" s="3"/>
    </row>
    <row r="52" spans="1:53" s="1" customFormat="1" ht="12.75" x14ac:dyDescent="0.25">
      <c r="A52" s="8"/>
      <c r="B52" s="8"/>
      <c r="C52" s="8"/>
      <c r="D52" s="8"/>
      <c r="E52" s="8"/>
      <c r="F52" s="5" t="str">
        <f t="shared" si="1"/>
        <v xml:space="preserve"> , , PL.: , CH.: </v>
      </c>
      <c r="G52" s="27"/>
      <c r="H52" s="27"/>
      <c r="I52" s="27"/>
      <c r="J52" s="27"/>
      <c r="K52" s="3"/>
      <c r="L52" s="15"/>
      <c r="M52" s="8"/>
      <c r="N52" s="8"/>
      <c r="O52" s="8"/>
      <c r="P52" s="8"/>
      <c r="Q52" s="3"/>
      <c r="R52" s="3"/>
      <c r="S52" s="3"/>
      <c r="T52" s="8"/>
      <c r="U52" s="17"/>
      <c r="V52" s="17"/>
      <c r="W52" s="3"/>
      <c r="X52" s="3"/>
      <c r="Y52" s="3"/>
      <c r="Z52" s="8"/>
      <c r="AA52" s="8"/>
      <c r="AB52" s="8"/>
      <c r="AC52" s="17"/>
      <c r="AD52" s="17"/>
      <c r="AE52" s="3"/>
      <c r="AF52" s="3"/>
      <c r="AG52" s="3"/>
      <c r="AH52" s="3"/>
      <c r="AI52" s="3"/>
      <c r="AJ52" s="3"/>
      <c r="AK52" s="3"/>
      <c r="AL52" s="3"/>
      <c r="AM52" s="3"/>
      <c r="AN52" s="8"/>
      <c r="AO52" s="9"/>
      <c r="AP52" s="9"/>
      <c r="AQ52" s="3"/>
      <c r="AR52" s="15"/>
      <c r="AS52" s="25"/>
      <c r="AT52" s="25"/>
      <c r="AU52" s="15"/>
      <c r="AV52" s="15"/>
      <c r="AW52" s="3"/>
      <c r="AX52" s="3"/>
      <c r="AY52" s="3"/>
      <c r="AZ52" s="3"/>
      <c r="BA52" s="3"/>
    </row>
    <row r="53" spans="1:53" s="1" customFormat="1" ht="12.75" x14ac:dyDescent="0.25">
      <c r="A53" s="8"/>
      <c r="B53" s="8"/>
      <c r="C53" s="8"/>
      <c r="D53" s="8"/>
      <c r="E53" s="8"/>
      <c r="F53" s="5" t="str">
        <f t="shared" si="1"/>
        <v xml:space="preserve"> , , PL.: , CH.: </v>
      </c>
      <c r="G53" s="27"/>
      <c r="H53" s="27"/>
      <c r="I53" s="27"/>
      <c r="J53" s="27"/>
      <c r="K53" s="3"/>
      <c r="L53" s="15"/>
      <c r="M53" s="8"/>
      <c r="N53" s="8"/>
      <c r="O53" s="8"/>
      <c r="P53" s="8"/>
      <c r="Q53" s="3"/>
      <c r="R53" s="3"/>
      <c r="S53" s="3"/>
      <c r="T53" s="8"/>
      <c r="U53" s="17"/>
      <c r="V53" s="17"/>
      <c r="W53" s="3"/>
      <c r="X53" s="3"/>
      <c r="Y53" s="3"/>
      <c r="Z53" s="8"/>
      <c r="AA53" s="8"/>
      <c r="AB53" s="8"/>
      <c r="AC53" s="17"/>
      <c r="AD53" s="17"/>
      <c r="AE53" s="3"/>
      <c r="AF53" s="3"/>
      <c r="AG53" s="3"/>
      <c r="AH53" s="3"/>
      <c r="AI53" s="3"/>
      <c r="AJ53" s="3"/>
      <c r="AK53" s="3"/>
      <c r="AL53" s="3"/>
      <c r="AM53" s="3"/>
      <c r="AN53" s="8"/>
      <c r="AO53" s="9"/>
      <c r="AP53" s="9"/>
      <c r="AQ53" s="3"/>
      <c r="AR53" s="15"/>
      <c r="AS53" s="25"/>
      <c r="AT53" s="25"/>
      <c r="AU53" s="15"/>
      <c r="AV53" s="15"/>
      <c r="AW53" s="3"/>
      <c r="AX53" s="3"/>
      <c r="AY53" s="3"/>
      <c r="AZ53" s="3"/>
      <c r="BA53" s="3"/>
    </row>
    <row r="54" spans="1:53" s="1" customFormat="1" ht="12.75" x14ac:dyDescent="0.25">
      <c r="A54" s="8"/>
      <c r="B54" s="8"/>
      <c r="C54" s="8"/>
      <c r="D54" s="8"/>
      <c r="E54" s="8"/>
      <c r="F54" s="5" t="str">
        <f t="shared" si="1"/>
        <v xml:space="preserve"> , , PL.: , CH.: </v>
      </c>
      <c r="G54" s="27"/>
      <c r="H54" s="27"/>
      <c r="I54" s="27"/>
      <c r="J54" s="27"/>
      <c r="K54" s="3"/>
      <c r="L54" s="15"/>
      <c r="M54" s="8"/>
      <c r="N54" s="8"/>
      <c r="O54" s="8"/>
      <c r="P54" s="8"/>
      <c r="Q54" s="3"/>
      <c r="R54" s="3"/>
      <c r="S54" s="3"/>
      <c r="T54" s="8"/>
      <c r="U54" s="17"/>
      <c r="V54" s="17"/>
      <c r="W54" s="3"/>
      <c r="X54" s="3"/>
      <c r="Y54" s="3"/>
      <c r="Z54" s="8"/>
      <c r="AA54" s="8"/>
      <c r="AB54" s="8"/>
      <c r="AC54" s="17"/>
      <c r="AD54" s="17"/>
      <c r="AE54" s="3"/>
      <c r="AF54" s="3"/>
      <c r="AG54" s="3"/>
      <c r="AH54" s="3"/>
      <c r="AI54" s="3"/>
      <c r="AJ54" s="3"/>
      <c r="AK54" s="3"/>
      <c r="AL54" s="3"/>
      <c r="AM54" s="3"/>
      <c r="AN54" s="8"/>
      <c r="AO54" s="9"/>
      <c r="AP54" s="9"/>
      <c r="AQ54" s="3"/>
      <c r="AR54" s="15"/>
      <c r="AS54" s="25"/>
      <c r="AT54" s="25"/>
      <c r="AU54" s="15"/>
      <c r="AV54" s="15"/>
      <c r="AW54" s="3"/>
      <c r="AX54" s="3"/>
      <c r="AY54" s="3"/>
      <c r="AZ54" s="3"/>
      <c r="BA54" s="3"/>
    </row>
    <row r="55" spans="1:53" s="1" customFormat="1" ht="12.75" x14ac:dyDescent="0.25">
      <c r="A55" s="8"/>
      <c r="B55" s="8"/>
      <c r="C55" s="8"/>
      <c r="D55" s="8"/>
      <c r="E55" s="8"/>
      <c r="F55" s="5" t="str">
        <f t="shared" si="1"/>
        <v xml:space="preserve"> , , PL.: , CH.: </v>
      </c>
      <c r="G55" s="27"/>
      <c r="H55" s="27"/>
      <c r="I55" s="27"/>
      <c r="J55" s="27"/>
      <c r="K55" s="3"/>
      <c r="L55" s="15"/>
      <c r="M55" s="8"/>
      <c r="N55" s="8"/>
      <c r="O55" s="8"/>
      <c r="P55" s="8"/>
      <c r="Q55" s="3"/>
      <c r="R55" s="3"/>
      <c r="S55" s="3"/>
      <c r="T55" s="8"/>
      <c r="U55" s="17"/>
      <c r="V55" s="17"/>
      <c r="W55" s="3"/>
      <c r="X55" s="3"/>
      <c r="Y55" s="3"/>
      <c r="Z55" s="8"/>
      <c r="AA55" s="8"/>
      <c r="AB55" s="8"/>
      <c r="AC55" s="17"/>
      <c r="AD55" s="17"/>
      <c r="AE55" s="3"/>
      <c r="AF55" s="3"/>
      <c r="AG55" s="3"/>
      <c r="AH55" s="3"/>
      <c r="AI55" s="3"/>
      <c r="AJ55" s="3"/>
      <c r="AK55" s="3"/>
      <c r="AL55" s="3"/>
      <c r="AM55" s="3"/>
      <c r="AN55" s="8"/>
      <c r="AO55" s="9"/>
      <c r="AP55" s="9"/>
      <c r="AQ55" s="3"/>
      <c r="AR55" s="15"/>
      <c r="AS55" s="25"/>
      <c r="AT55" s="25"/>
      <c r="AU55" s="15"/>
      <c r="AV55" s="15"/>
      <c r="AW55" s="3"/>
      <c r="AX55" s="3"/>
      <c r="AY55" s="3"/>
      <c r="AZ55" s="3"/>
      <c r="BA55" s="3"/>
    </row>
    <row r="56" spans="1:53" s="1" customFormat="1" ht="12.75" x14ac:dyDescent="0.25">
      <c r="A56" s="8"/>
      <c r="B56" s="8"/>
      <c r="C56" s="8"/>
      <c r="D56" s="8"/>
      <c r="E56" s="8"/>
      <c r="F56" s="5" t="str">
        <f t="shared" si="1"/>
        <v xml:space="preserve"> , , PL.: , CH.: </v>
      </c>
      <c r="G56" s="27"/>
      <c r="H56" s="27"/>
      <c r="I56" s="27"/>
      <c r="J56" s="27"/>
      <c r="K56" s="3"/>
      <c r="L56" s="15"/>
      <c r="M56" s="8"/>
      <c r="N56" s="8"/>
      <c r="O56" s="8"/>
      <c r="P56" s="8"/>
      <c r="Q56" s="3"/>
      <c r="R56" s="3"/>
      <c r="S56" s="3"/>
      <c r="T56" s="8"/>
      <c r="U56" s="17"/>
      <c r="V56" s="17"/>
      <c r="W56" s="3"/>
      <c r="X56" s="3"/>
      <c r="Y56" s="3"/>
      <c r="Z56" s="8"/>
      <c r="AA56" s="8"/>
      <c r="AB56" s="8"/>
      <c r="AC56" s="17"/>
      <c r="AD56" s="17"/>
      <c r="AE56" s="3"/>
      <c r="AF56" s="3"/>
      <c r="AG56" s="3"/>
      <c r="AH56" s="3"/>
      <c r="AI56" s="3"/>
      <c r="AJ56" s="3"/>
      <c r="AK56" s="3"/>
      <c r="AL56" s="3"/>
      <c r="AM56" s="3"/>
      <c r="AN56" s="8"/>
      <c r="AO56" s="9"/>
      <c r="AP56" s="9"/>
      <c r="AQ56" s="3"/>
      <c r="AR56" s="15"/>
      <c r="AS56" s="25"/>
      <c r="AT56" s="25"/>
      <c r="AU56" s="15"/>
      <c r="AV56" s="15"/>
      <c r="AW56" s="3"/>
      <c r="AX56" s="3"/>
      <c r="AY56" s="3"/>
      <c r="AZ56" s="3"/>
      <c r="BA56" s="3"/>
    </row>
    <row r="57" spans="1:53" s="1" customFormat="1" ht="12.75" x14ac:dyDescent="0.25">
      <c r="A57" s="8"/>
      <c r="B57" s="8"/>
      <c r="C57" s="8"/>
      <c r="D57" s="8"/>
      <c r="E57" s="8"/>
      <c r="F57" s="5" t="str">
        <f t="shared" si="1"/>
        <v xml:space="preserve"> , , PL.: , CH.: </v>
      </c>
      <c r="G57" s="27"/>
      <c r="H57" s="27"/>
      <c r="I57" s="27"/>
      <c r="J57" s="27"/>
      <c r="K57" s="3"/>
      <c r="L57" s="15"/>
      <c r="M57" s="8"/>
      <c r="N57" s="8"/>
      <c r="O57" s="8"/>
      <c r="P57" s="8"/>
      <c r="Q57" s="3"/>
      <c r="R57" s="3"/>
      <c r="S57" s="3"/>
      <c r="T57" s="8"/>
      <c r="U57" s="17"/>
      <c r="V57" s="17"/>
      <c r="W57" s="3"/>
      <c r="X57" s="3"/>
      <c r="Y57" s="3"/>
      <c r="Z57" s="8"/>
      <c r="AA57" s="8"/>
      <c r="AB57" s="8"/>
      <c r="AC57" s="17"/>
      <c r="AD57" s="17"/>
      <c r="AE57" s="3"/>
      <c r="AF57" s="3"/>
      <c r="AG57" s="3"/>
      <c r="AH57" s="3"/>
      <c r="AI57" s="3"/>
      <c r="AJ57" s="3"/>
      <c r="AK57" s="3"/>
      <c r="AL57" s="3"/>
      <c r="AM57" s="3"/>
      <c r="AN57" s="8"/>
      <c r="AO57" s="9"/>
      <c r="AP57" s="9"/>
      <c r="AQ57" s="3"/>
      <c r="AR57" s="15"/>
      <c r="AS57" s="25"/>
      <c r="AT57" s="25"/>
      <c r="AU57" s="15"/>
      <c r="AV57" s="15"/>
      <c r="AW57" s="3"/>
      <c r="AX57" s="3"/>
      <c r="AY57" s="3"/>
      <c r="AZ57" s="3"/>
      <c r="BA57" s="3"/>
    </row>
    <row r="58" spans="1:53" s="1" customFormat="1" ht="12.75" x14ac:dyDescent="0.25">
      <c r="A58" s="8"/>
      <c r="B58" s="8"/>
      <c r="C58" s="8"/>
      <c r="D58" s="8"/>
      <c r="E58" s="8"/>
      <c r="F58" s="5" t="str">
        <f t="shared" si="1"/>
        <v xml:space="preserve"> , , PL.: , CH.: </v>
      </c>
      <c r="G58" s="27"/>
      <c r="H58" s="27"/>
      <c r="I58" s="27"/>
      <c r="J58" s="27"/>
      <c r="K58" s="3"/>
      <c r="L58" s="15"/>
      <c r="M58" s="8"/>
      <c r="N58" s="8"/>
      <c r="O58" s="8"/>
      <c r="P58" s="8"/>
      <c r="Q58" s="3"/>
      <c r="R58" s="3"/>
      <c r="S58" s="3"/>
      <c r="T58" s="8"/>
      <c r="U58" s="17"/>
      <c r="V58" s="17"/>
      <c r="W58" s="3"/>
      <c r="X58" s="3"/>
      <c r="Y58" s="3"/>
      <c r="Z58" s="8"/>
      <c r="AA58" s="8"/>
      <c r="AB58" s="8"/>
      <c r="AC58" s="17"/>
      <c r="AD58" s="17"/>
      <c r="AE58" s="3"/>
      <c r="AF58" s="3"/>
      <c r="AG58" s="3"/>
      <c r="AH58" s="3"/>
      <c r="AI58" s="3"/>
      <c r="AJ58" s="3"/>
      <c r="AK58" s="3"/>
      <c r="AL58" s="3"/>
      <c r="AM58" s="3"/>
      <c r="AN58" s="8"/>
      <c r="AO58" s="9"/>
      <c r="AP58" s="9"/>
      <c r="AQ58" s="3"/>
      <c r="AR58" s="15"/>
      <c r="AS58" s="25"/>
      <c r="AT58" s="25"/>
      <c r="AU58" s="15"/>
      <c r="AV58" s="15"/>
      <c r="AW58" s="3"/>
      <c r="AX58" s="3"/>
      <c r="AY58" s="3"/>
      <c r="AZ58" s="3"/>
      <c r="BA58" s="3"/>
    </row>
    <row r="59" spans="1:53" s="1" customFormat="1" ht="12.75" x14ac:dyDescent="0.25">
      <c r="A59" s="8"/>
      <c r="B59" s="8"/>
      <c r="C59" s="8"/>
      <c r="D59" s="8"/>
      <c r="E59" s="8"/>
      <c r="F59" s="5" t="str">
        <f t="shared" si="1"/>
        <v xml:space="preserve"> , , PL.: , CH.: </v>
      </c>
      <c r="G59" s="27"/>
      <c r="H59" s="27"/>
      <c r="I59" s="27"/>
      <c r="J59" s="27"/>
      <c r="K59" s="3"/>
      <c r="L59" s="15"/>
      <c r="M59" s="8"/>
      <c r="N59" s="8"/>
      <c r="O59" s="8"/>
      <c r="P59" s="8"/>
      <c r="Q59" s="3"/>
      <c r="R59" s="3"/>
      <c r="S59" s="3"/>
      <c r="T59" s="8"/>
      <c r="U59" s="17"/>
      <c r="V59" s="17"/>
      <c r="W59" s="3"/>
      <c r="X59" s="3"/>
      <c r="Y59" s="3"/>
      <c r="Z59" s="8"/>
      <c r="AA59" s="8"/>
      <c r="AB59" s="8"/>
      <c r="AC59" s="17"/>
      <c r="AD59" s="17"/>
      <c r="AE59" s="3"/>
      <c r="AF59" s="3"/>
      <c r="AG59" s="3"/>
      <c r="AH59" s="3"/>
      <c r="AI59" s="3"/>
      <c r="AJ59" s="3"/>
      <c r="AK59" s="3"/>
      <c r="AL59" s="3"/>
      <c r="AM59" s="3"/>
      <c r="AN59" s="8"/>
      <c r="AO59" s="9"/>
      <c r="AP59" s="9"/>
      <c r="AQ59" s="3"/>
      <c r="AR59" s="15"/>
      <c r="AS59" s="25"/>
      <c r="AT59" s="25"/>
      <c r="AU59" s="15"/>
      <c r="AV59" s="15"/>
      <c r="AW59" s="3"/>
      <c r="AX59" s="3"/>
      <c r="AY59" s="3"/>
      <c r="AZ59" s="3"/>
      <c r="BA59" s="3"/>
    </row>
    <row r="60" spans="1:53" s="1" customFormat="1" ht="12.75" x14ac:dyDescent="0.25">
      <c r="A60" s="8"/>
      <c r="B60" s="8"/>
      <c r="C60" s="8"/>
      <c r="D60" s="8"/>
      <c r="E60" s="8"/>
      <c r="F60" s="5" t="str">
        <f t="shared" si="1"/>
        <v xml:space="preserve"> , , PL.: , CH.: </v>
      </c>
      <c r="G60" s="27"/>
      <c r="H60" s="27"/>
      <c r="I60" s="27"/>
      <c r="J60" s="27"/>
      <c r="K60" s="3"/>
      <c r="L60" s="15"/>
      <c r="M60" s="8"/>
      <c r="N60" s="8"/>
      <c r="O60" s="8"/>
      <c r="P60" s="8"/>
      <c r="Q60" s="3"/>
      <c r="R60" s="3"/>
      <c r="S60" s="3"/>
      <c r="T60" s="8"/>
      <c r="U60" s="17"/>
      <c r="V60" s="17"/>
      <c r="W60" s="3"/>
      <c r="X60" s="3"/>
      <c r="Y60" s="3"/>
      <c r="Z60" s="8"/>
      <c r="AA60" s="8"/>
      <c r="AB60" s="8"/>
      <c r="AC60" s="17"/>
      <c r="AD60" s="17"/>
      <c r="AE60" s="3"/>
      <c r="AF60" s="3"/>
      <c r="AG60" s="3"/>
      <c r="AH60" s="3"/>
      <c r="AI60" s="3"/>
      <c r="AJ60" s="3"/>
      <c r="AK60" s="3"/>
      <c r="AL60" s="3"/>
      <c r="AM60" s="3"/>
      <c r="AN60" s="8"/>
      <c r="AO60" s="9"/>
      <c r="AP60" s="9"/>
      <c r="AQ60" s="3"/>
      <c r="AR60" s="15"/>
      <c r="AS60" s="25"/>
      <c r="AT60" s="25"/>
      <c r="AU60" s="15"/>
      <c r="AV60" s="15"/>
      <c r="AW60" s="3"/>
      <c r="AX60" s="3"/>
      <c r="AY60" s="3"/>
      <c r="AZ60" s="3"/>
      <c r="BA60" s="3"/>
    </row>
    <row r="61" spans="1:53" s="1" customFormat="1" ht="12.75" x14ac:dyDescent="0.25">
      <c r="A61" s="8"/>
      <c r="B61" s="8"/>
      <c r="C61" s="8"/>
      <c r="D61" s="8"/>
      <c r="E61" s="8"/>
      <c r="F61" s="5" t="str">
        <f t="shared" si="1"/>
        <v xml:space="preserve"> , , PL.: , CH.: </v>
      </c>
      <c r="G61" s="27"/>
      <c r="H61" s="27"/>
      <c r="I61" s="27"/>
      <c r="J61" s="27"/>
      <c r="K61" s="3"/>
      <c r="L61" s="15"/>
      <c r="M61" s="8"/>
      <c r="N61" s="8"/>
      <c r="O61" s="8"/>
      <c r="P61" s="8"/>
      <c r="Q61" s="3"/>
      <c r="R61" s="3"/>
      <c r="S61" s="3"/>
      <c r="T61" s="8"/>
      <c r="U61" s="17"/>
      <c r="V61" s="17"/>
      <c r="W61" s="3"/>
      <c r="X61" s="3"/>
      <c r="Y61" s="3"/>
      <c r="Z61" s="8"/>
      <c r="AA61" s="8"/>
      <c r="AB61" s="8"/>
      <c r="AC61" s="17"/>
      <c r="AD61" s="17"/>
      <c r="AE61" s="3"/>
      <c r="AF61" s="3"/>
      <c r="AG61" s="3"/>
      <c r="AH61" s="3"/>
      <c r="AI61" s="3"/>
      <c r="AJ61" s="3"/>
      <c r="AK61" s="3"/>
      <c r="AL61" s="3"/>
      <c r="AM61" s="3"/>
      <c r="AN61" s="8"/>
      <c r="AO61" s="9"/>
      <c r="AP61" s="9"/>
      <c r="AQ61" s="3"/>
      <c r="AR61" s="15"/>
      <c r="AS61" s="25"/>
      <c r="AT61" s="25"/>
      <c r="AU61" s="15"/>
      <c r="AV61" s="15"/>
      <c r="AW61" s="3"/>
      <c r="AX61" s="3"/>
      <c r="AY61" s="3"/>
      <c r="AZ61" s="3"/>
      <c r="BA61" s="3"/>
    </row>
    <row r="62" spans="1:53" s="1" customFormat="1" ht="12.75" x14ac:dyDescent="0.25">
      <c r="A62" s="8"/>
      <c r="B62" s="8"/>
      <c r="C62" s="8"/>
      <c r="D62" s="8"/>
      <c r="E62" s="8"/>
      <c r="F62" s="5" t="str">
        <f t="shared" si="1"/>
        <v xml:space="preserve"> , , PL.: , CH.: </v>
      </c>
      <c r="G62" s="27"/>
      <c r="H62" s="27"/>
      <c r="I62" s="27"/>
      <c r="J62" s="27"/>
      <c r="K62" s="3"/>
      <c r="L62" s="15"/>
      <c r="M62" s="8"/>
      <c r="N62" s="8"/>
      <c r="O62" s="8"/>
      <c r="P62" s="8"/>
      <c r="Q62" s="3"/>
      <c r="R62" s="3"/>
      <c r="S62" s="3"/>
      <c r="T62" s="8"/>
      <c r="U62" s="17"/>
      <c r="V62" s="17"/>
      <c r="W62" s="3"/>
      <c r="X62" s="3"/>
      <c r="Y62" s="3"/>
      <c r="Z62" s="8"/>
      <c r="AA62" s="8"/>
      <c r="AB62" s="8"/>
      <c r="AC62" s="17"/>
      <c r="AD62" s="17"/>
      <c r="AE62" s="3"/>
      <c r="AF62" s="3"/>
      <c r="AG62" s="3"/>
      <c r="AH62" s="3"/>
      <c r="AI62" s="3"/>
      <c r="AJ62" s="3"/>
      <c r="AK62" s="3"/>
      <c r="AL62" s="3"/>
      <c r="AM62" s="3"/>
      <c r="AN62" s="8"/>
      <c r="AO62" s="9"/>
      <c r="AP62" s="9"/>
      <c r="AQ62" s="3"/>
      <c r="AR62" s="15"/>
      <c r="AS62" s="25"/>
      <c r="AT62" s="25"/>
      <c r="AU62" s="15"/>
      <c r="AV62" s="15"/>
      <c r="AW62" s="3"/>
      <c r="AX62" s="3"/>
      <c r="AY62" s="3"/>
      <c r="AZ62" s="3"/>
      <c r="BA62" s="3"/>
    </row>
    <row r="63" spans="1:53" s="1" customFormat="1" ht="12.75" x14ac:dyDescent="0.25">
      <c r="A63" s="8"/>
      <c r="B63" s="8"/>
      <c r="C63" s="8"/>
      <c r="D63" s="8"/>
      <c r="E63" s="8"/>
      <c r="F63" s="5" t="str">
        <f t="shared" si="1"/>
        <v xml:space="preserve"> , , PL.: , CH.: </v>
      </c>
      <c r="G63" s="27"/>
      <c r="H63" s="27"/>
      <c r="I63" s="27"/>
      <c r="J63" s="27"/>
      <c r="K63" s="3"/>
      <c r="L63" s="15"/>
      <c r="M63" s="8"/>
      <c r="N63" s="8"/>
      <c r="O63" s="8"/>
      <c r="P63" s="8"/>
      <c r="Q63" s="3"/>
      <c r="R63" s="3"/>
      <c r="S63" s="3"/>
      <c r="T63" s="8"/>
      <c r="U63" s="17"/>
      <c r="V63" s="17"/>
      <c r="W63" s="3"/>
      <c r="X63" s="3"/>
      <c r="Y63" s="3"/>
      <c r="Z63" s="8"/>
      <c r="AA63" s="8"/>
      <c r="AB63" s="8"/>
      <c r="AC63" s="17"/>
      <c r="AD63" s="17"/>
      <c r="AE63" s="3"/>
      <c r="AF63" s="3"/>
      <c r="AG63" s="3"/>
      <c r="AH63" s="3"/>
      <c r="AI63" s="3"/>
      <c r="AJ63" s="3"/>
      <c r="AK63" s="3"/>
      <c r="AL63" s="3"/>
      <c r="AM63" s="3"/>
      <c r="AN63" s="8"/>
      <c r="AO63" s="9"/>
      <c r="AP63" s="9"/>
      <c r="AQ63" s="3"/>
      <c r="AR63" s="15"/>
      <c r="AS63" s="25"/>
      <c r="AT63" s="25"/>
      <c r="AU63" s="15"/>
      <c r="AV63" s="15"/>
      <c r="AW63" s="3"/>
      <c r="AX63" s="3"/>
      <c r="AY63" s="3"/>
      <c r="AZ63" s="3"/>
      <c r="BA63" s="3"/>
    </row>
    <row r="64" spans="1:53" s="1" customFormat="1" ht="12.75" x14ac:dyDescent="0.25">
      <c r="A64" s="8"/>
      <c r="B64" s="8"/>
      <c r="C64" s="8"/>
      <c r="D64" s="8"/>
      <c r="E64" s="8"/>
      <c r="F64" s="5" t="str">
        <f t="shared" si="1"/>
        <v xml:space="preserve"> , , PL.: , CH.: </v>
      </c>
      <c r="G64" s="27"/>
      <c r="H64" s="27"/>
      <c r="I64" s="27"/>
      <c r="J64" s="27"/>
      <c r="K64" s="3"/>
      <c r="L64" s="15"/>
      <c r="M64" s="8"/>
      <c r="N64" s="8"/>
      <c r="O64" s="8"/>
      <c r="P64" s="8"/>
      <c r="Q64" s="3"/>
      <c r="R64" s="3"/>
      <c r="S64" s="3"/>
      <c r="T64" s="8"/>
      <c r="U64" s="17"/>
      <c r="V64" s="17"/>
      <c r="W64" s="3"/>
      <c r="X64" s="3"/>
      <c r="Y64" s="3"/>
      <c r="Z64" s="8"/>
      <c r="AA64" s="8"/>
      <c r="AB64" s="8"/>
      <c r="AC64" s="17"/>
      <c r="AD64" s="17"/>
      <c r="AE64" s="3"/>
      <c r="AF64" s="3"/>
      <c r="AG64" s="3"/>
      <c r="AH64" s="3"/>
      <c r="AI64" s="3"/>
      <c r="AJ64" s="3"/>
      <c r="AK64" s="3"/>
      <c r="AL64" s="3"/>
      <c r="AM64" s="3"/>
      <c r="AN64" s="8"/>
      <c r="AO64" s="9"/>
      <c r="AP64" s="9"/>
      <c r="AQ64" s="3"/>
      <c r="AR64" s="15"/>
      <c r="AS64" s="25"/>
      <c r="AT64" s="25"/>
      <c r="AU64" s="15"/>
      <c r="AV64" s="15"/>
      <c r="AW64" s="3"/>
      <c r="AX64" s="3"/>
      <c r="AY64" s="3"/>
      <c r="AZ64" s="3"/>
      <c r="BA64" s="3"/>
    </row>
    <row r="65" spans="1:53" s="1" customFormat="1" ht="12.75" x14ac:dyDescent="0.25">
      <c r="A65" s="8"/>
      <c r="B65" s="8"/>
      <c r="C65" s="8"/>
      <c r="D65" s="8"/>
      <c r="E65" s="8"/>
      <c r="F65" s="5" t="str">
        <f t="shared" si="1"/>
        <v xml:space="preserve"> , , PL.: , CH.: </v>
      </c>
      <c r="G65" s="27"/>
      <c r="H65" s="27"/>
      <c r="I65" s="27"/>
      <c r="J65" s="27"/>
      <c r="K65" s="3"/>
      <c r="L65" s="15"/>
      <c r="M65" s="8"/>
      <c r="N65" s="8"/>
      <c r="O65" s="8"/>
      <c r="P65" s="8"/>
      <c r="Q65" s="3"/>
      <c r="R65" s="3"/>
      <c r="S65" s="3"/>
      <c r="T65" s="8"/>
      <c r="U65" s="17"/>
      <c r="V65" s="17"/>
      <c r="W65" s="3"/>
      <c r="X65" s="3"/>
      <c r="Y65" s="3"/>
      <c r="Z65" s="8"/>
      <c r="AA65" s="8"/>
      <c r="AB65" s="8"/>
      <c r="AC65" s="17"/>
      <c r="AD65" s="17"/>
      <c r="AE65" s="3"/>
      <c r="AF65" s="3"/>
      <c r="AG65" s="3"/>
      <c r="AH65" s="3"/>
      <c r="AI65" s="3"/>
      <c r="AJ65" s="3"/>
      <c r="AK65" s="3"/>
      <c r="AL65" s="3"/>
      <c r="AM65" s="3"/>
      <c r="AN65" s="8"/>
      <c r="AO65" s="9"/>
      <c r="AP65" s="9"/>
      <c r="AQ65" s="3"/>
      <c r="AR65" s="15"/>
      <c r="AS65" s="25"/>
      <c r="AT65" s="25"/>
      <c r="AU65" s="15"/>
      <c r="AV65" s="15"/>
      <c r="AW65" s="3"/>
      <c r="AX65" s="3"/>
      <c r="AY65" s="3"/>
      <c r="AZ65" s="3"/>
      <c r="BA65" s="3"/>
    </row>
    <row r="66" spans="1:53" s="1" customFormat="1" ht="12.75" x14ac:dyDescent="0.25">
      <c r="A66" s="8"/>
      <c r="B66" s="8"/>
      <c r="C66" s="8"/>
      <c r="D66" s="8"/>
      <c r="E66" s="8"/>
      <c r="F66" s="5" t="str">
        <f t="shared" si="1"/>
        <v xml:space="preserve"> , , PL.: , CH.: </v>
      </c>
      <c r="G66" s="27"/>
      <c r="H66" s="27"/>
      <c r="I66" s="27"/>
      <c r="J66" s="27"/>
      <c r="K66" s="3"/>
      <c r="L66" s="15"/>
      <c r="M66" s="8"/>
      <c r="N66" s="8"/>
      <c r="O66" s="8"/>
      <c r="P66" s="8"/>
      <c r="Q66" s="3"/>
      <c r="R66" s="3"/>
      <c r="S66" s="3"/>
      <c r="T66" s="8"/>
      <c r="U66" s="17"/>
      <c r="V66" s="17"/>
      <c r="W66" s="3"/>
      <c r="X66" s="3"/>
      <c r="Y66" s="3"/>
      <c r="Z66" s="8"/>
      <c r="AA66" s="8"/>
      <c r="AB66" s="8"/>
      <c r="AC66" s="17"/>
      <c r="AD66" s="17"/>
      <c r="AE66" s="3"/>
      <c r="AF66" s="3"/>
      <c r="AG66" s="3"/>
      <c r="AH66" s="3"/>
      <c r="AI66" s="3"/>
      <c r="AJ66" s="3"/>
      <c r="AK66" s="3"/>
      <c r="AL66" s="3"/>
      <c r="AM66" s="3"/>
      <c r="AN66" s="8"/>
      <c r="AO66" s="9"/>
      <c r="AP66" s="9"/>
      <c r="AQ66" s="3"/>
      <c r="AR66" s="15"/>
      <c r="AS66" s="25"/>
      <c r="AT66" s="25"/>
      <c r="AU66" s="15"/>
      <c r="AV66" s="15"/>
      <c r="AW66" s="3"/>
      <c r="AX66" s="3"/>
      <c r="AY66" s="3"/>
      <c r="AZ66" s="3"/>
      <c r="BA66" s="3"/>
    </row>
    <row r="67" spans="1:53" s="1" customFormat="1" ht="12.75" x14ac:dyDescent="0.25">
      <c r="A67" s="8"/>
      <c r="B67" s="8"/>
      <c r="C67" s="8"/>
      <c r="D67" s="8"/>
      <c r="E67" s="8"/>
      <c r="F67" s="5" t="str">
        <f t="shared" ref="F67:F98" si="2">Q67&amp;" "&amp; R67&amp;", "&amp;S67&amp;", PL.: "&amp;T67&amp;", CH.: "&amp;TRIM(U67)
&amp;IF(E67="",""," (Ref.: "&amp;E67&amp;")")</f>
        <v xml:space="preserve"> , , PL.: , CH.: </v>
      </c>
      <c r="G67" s="27"/>
      <c r="H67" s="27"/>
      <c r="I67" s="27"/>
      <c r="J67" s="27"/>
      <c r="K67" s="3"/>
      <c r="L67" s="15"/>
      <c r="M67" s="8"/>
      <c r="N67" s="8"/>
      <c r="O67" s="8"/>
      <c r="P67" s="8"/>
      <c r="Q67" s="3"/>
      <c r="R67" s="3"/>
      <c r="S67" s="3"/>
      <c r="T67" s="8"/>
      <c r="U67" s="17"/>
      <c r="V67" s="17"/>
      <c r="W67" s="3"/>
      <c r="X67" s="3"/>
      <c r="Y67" s="3"/>
      <c r="Z67" s="8"/>
      <c r="AA67" s="8"/>
      <c r="AB67" s="8"/>
      <c r="AC67" s="17"/>
      <c r="AD67" s="17"/>
      <c r="AE67" s="3"/>
      <c r="AF67" s="3"/>
      <c r="AG67" s="3"/>
      <c r="AH67" s="3"/>
      <c r="AI67" s="3"/>
      <c r="AJ67" s="3"/>
      <c r="AK67" s="3"/>
      <c r="AL67" s="3"/>
      <c r="AM67" s="3"/>
      <c r="AN67" s="8"/>
      <c r="AO67" s="9"/>
      <c r="AP67" s="9"/>
      <c r="AQ67" s="3"/>
      <c r="AR67" s="15"/>
      <c r="AS67" s="25"/>
      <c r="AT67" s="25"/>
      <c r="AU67" s="15"/>
      <c r="AV67" s="15"/>
      <c r="AW67" s="3"/>
      <c r="AX67" s="3"/>
      <c r="AY67" s="3"/>
      <c r="AZ67" s="3"/>
      <c r="BA67" s="3"/>
    </row>
    <row r="68" spans="1:53" s="1" customFormat="1" ht="12.75" x14ac:dyDescent="0.25">
      <c r="A68" s="8"/>
      <c r="B68" s="8"/>
      <c r="C68" s="8"/>
      <c r="D68" s="8"/>
      <c r="E68" s="8"/>
      <c r="F68" s="5" t="str">
        <f t="shared" si="2"/>
        <v xml:space="preserve"> , , PL.: , CH.: </v>
      </c>
      <c r="G68" s="27"/>
      <c r="H68" s="27"/>
      <c r="I68" s="27"/>
      <c r="J68" s="27"/>
      <c r="K68" s="3"/>
      <c r="L68" s="15"/>
      <c r="M68" s="8"/>
      <c r="N68" s="8"/>
      <c r="O68" s="8"/>
      <c r="P68" s="8"/>
      <c r="Q68" s="3"/>
      <c r="R68" s="3"/>
      <c r="S68" s="3"/>
      <c r="T68" s="8"/>
      <c r="U68" s="17"/>
      <c r="V68" s="17"/>
      <c r="W68" s="3"/>
      <c r="X68" s="3"/>
      <c r="Y68" s="3"/>
      <c r="Z68" s="8"/>
      <c r="AA68" s="8"/>
      <c r="AB68" s="8"/>
      <c r="AC68" s="17"/>
      <c r="AD68" s="17"/>
      <c r="AE68" s="3"/>
      <c r="AF68" s="3"/>
      <c r="AG68" s="3"/>
      <c r="AH68" s="3"/>
      <c r="AI68" s="3"/>
      <c r="AJ68" s="3"/>
      <c r="AK68" s="3"/>
      <c r="AL68" s="3"/>
      <c r="AM68" s="3"/>
      <c r="AN68" s="8"/>
      <c r="AO68" s="9"/>
      <c r="AP68" s="9"/>
      <c r="AQ68" s="3"/>
      <c r="AR68" s="15"/>
      <c r="AS68" s="25"/>
      <c r="AT68" s="25"/>
      <c r="AU68" s="15"/>
      <c r="AV68" s="15"/>
      <c r="AW68" s="3"/>
      <c r="AX68" s="3"/>
      <c r="AY68" s="3"/>
      <c r="AZ68" s="3"/>
      <c r="BA68" s="3"/>
    </row>
    <row r="69" spans="1:53" s="1" customFormat="1" ht="12.75" x14ac:dyDescent="0.25">
      <c r="A69" s="8"/>
      <c r="B69" s="8"/>
      <c r="C69" s="8"/>
      <c r="D69" s="8"/>
      <c r="E69" s="8"/>
      <c r="F69" s="5" t="str">
        <f t="shared" si="2"/>
        <v xml:space="preserve"> , , PL.: , CH.: </v>
      </c>
      <c r="G69" s="27"/>
      <c r="H69" s="27"/>
      <c r="I69" s="27"/>
      <c r="J69" s="27"/>
      <c r="K69" s="3"/>
      <c r="L69" s="15"/>
      <c r="M69" s="8"/>
      <c r="N69" s="8"/>
      <c r="O69" s="8"/>
      <c r="P69" s="8"/>
      <c r="Q69" s="3"/>
      <c r="R69" s="3"/>
      <c r="S69" s="3"/>
      <c r="T69" s="8"/>
      <c r="U69" s="17"/>
      <c r="V69" s="17"/>
      <c r="W69" s="3"/>
      <c r="X69" s="3"/>
      <c r="Y69" s="3"/>
      <c r="Z69" s="8"/>
      <c r="AA69" s="8"/>
      <c r="AB69" s="8"/>
      <c r="AC69" s="17"/>
      <c r="AD69" s="17"/>
      <c r="AE69" s="3"/>
      <c r="AF69" s="3"/>
      <c r="AG69" s="3"/>
      <c r="AH69" s="3"/>
      <c r="AI69" s="3"/>
      <c r="AJ69" s="3"/>
      <c r="AK69" s="3"/>
      <c r="AL69" s="3"/>
      <c r="AM69" s="3"/>
      <c r="AN69" s="8"/>
      <c r="AO69" s="9"/>
      <c r="AP69" s="9"/>
      <c r="AQ69" s="3"/>
      <c r="AR69" s="15"/>
      <c r="AS69" s="25"/>
      <c r="AT69" s="25"/>
      <c r="AU69" s="15"/>
      <c r="AV69" s="15"/>
      <c r="AW69" s="3"/>
      <c r="AX69" s="3"/>
      <c r="AY69" s="3"/>
      <c r="AZ69" s="3"/>
      <c r="BA69" s="3"/>
    </row>
    <row r="70" spans="1:53" s="1" customFormat="1" ht="12.75" x14ac:dyDescent="0.25">
      <c r="A70" s="8"/>
      <c r="B70" s="8"/>
      <c r="C70" s="8"/>
      <c r="D70" s="8"/>
      <c r="E70" s="8"/>
      <c r="F70" s="5" t="str">
        <f t="shared" si="2"/>
        <v xml:space="preserve"> , , PL.: , CH.: </v>
      </c>
      <c r="G70" s="27"/>
      <c r="H70" s="27"/>
      <c r="I70" s="27"/>
      <c r="J70" s="27"/>
      <c r="K70" s="3"/>
      <c r="L70" s="15"/>
      <c r="M70" s="8"/>
      <c r="N70" s="8"/>
      <c r="O70" s="8"/>
      <c r="P70" s="8"/>
      <c r="Q70" s="3"/>
      <c r="R70" s="3"/>
      <c r="S70" s="3"/>
      <c r="T70" s="8"/>
      <c r="U70" s="17"/>
      <c r="V70" s="17"/>
      <c r="W70" s="3"/>
      <c r="X70" s="3"/>
      <c r="Y70" s="3"/>
      <c r="Z70" s="8"/>
      <c r="AA70" s="8"/>
      <c r="AB70" s="8"/>
      <c r="AC70" s="17"/>
      <c r="AD70" s="17"/>
      <c r="AE70" s="3"/>
      <c r="AF70" s="3"/>
      <c r="AG70" s="3"/>
      <c r="AH70" s="3"/>
      <c r="AI70" s="3"/>
      <c r="AJ70" s="3"/>
      <c r="AK70" s="3"/>
      <c r="AL70" s="3"/>
      <c r="AM70" s="3"/>
      <c r="AN70" s="8"/>
      <c r="AO70" s="9"/>
      <c r="AP70" s="9"/>
      <c r="AQ70" s="3"/>
      <c r="AR70" s="15"/>
      <c r="AS70" s="25"/>
      <c r="AT70" s="25"/>
      <c r="AU70" s="15"/>
      <c r="AV70" s="15"/>
      <c r="AW70" s="3"/>
      <c r="AX70" s="3"/>
      <c r="AY70" s="3"/>
      <c r="AZ70" s="3"/>
      <c r="BA70" s="3"/>
    </row>
    <row r="71" spans="1:53" s="1" customFormat="1" ht="12.75" x14ac:dyDescent="0.25">
      <c r="A71" s="8"/>
      <c r="B71" s="8"/>
      <c r="C71" s="8"/>
      <c r="D71" s="8"/>
      <c r="E71" s="8"/>
      <c r="F71" s="5" t="str">
        <f t="shared" si="2"/>
        <v xml:space="preserve"> , , PL.: , CH.: </v>
      </c>
      <c r="G71" s="27"/>
      <c r="H71" s="27"/>
      <c r="I71" s="27"/>
      <c r="J71" s="27"/>
      <c r="K71" s="3"/>
      <c r="L71" s="15"/>
      <c r="M71" s="8"/>
      <c r="N71" s="8"/>
      <c r="O71" s="8"/>
      <c r="P71" s="8"/>
      <c r="Q71" s="3"/>
      <c r="R71" s="3"/>
      <c r="S71" s="3"/>
      <c r="T71" s="8"/>
      <c r="U71" s="17"/>
      <c r="V71" s="17"/>
      <c r="W71" s="3"/>
      <c r="X71" s="3"/>
      <c r="Y71" s="3"/>
      <c r="Z71" s="8"/>
      <c r="AA71" s="8"/>
      <c r="AB71" s="8"/>
      <c r="AC71" s="17"/>
      <c r="AD71" s="17"/>
      <c r="AE71" s="3"/>
      <c r="AF71" s="3"/>
      <c r="AG71" s="3"/>
      <c r="AH71" s="3"/>
      <c r="AI71" s="3"/>
      <c r="AJ71" s="3"/>
      <c r="AK71" s="3"/>
      <c r="AL71" s="3"/>
      <c r="AM71" s="3"/>
      <c r="AN71" s="8"/>
      <c r="AO71" s="9"/>
      <c r="AP71" s="9"/>
      <c r="AQ71" s="3"/>
      <c r="AR71" s="15"/>
      <c r="AS71" s="25"/>
      <c r="AT71" s="25"/>
      <c r="AU71" s="15"/>
      <c r="AV71" s="15"/>
      <c r="AW71" s="3"/>
      <c r="AX71" s="3"/>
      <c r="AY71" s="3"/>
      <c r="AZ71" s="3"/>
      <c r="BA71" s="3"/>
    </row>
    <row r="72" spans="1:53" s="1" customFormat="1" ht="12.75" x14ac:dyDescent="0.25">
      <c r="A72" s="8"/>
      <c r="B72" s="8"/>
      <c r="C72" s="8"/>
      <c r="D72" s="8"/>
      <c r="E72" s="8"/>
      <c r="F72" s="5" t="str">
        <f t="shared" si="2"/>
        <v xml:space="preserve"> , , PL.: , CH.: </v>
      </c>
      <c r="G72" s="27"/>
      <c r="H72" s="27"/>
      <c r="I72" s="27"/>
      <c r="J72" s="27"/>
      <c r="K72" s="3"/>
      <c r="L72" s="15"/>
      <c r="M72" s="8"/>
      <c r="N72" s="8"/>
      <c r="O72" s="8"/>
      <c r="P72" s="8"/>
      <c r="Q72" s="3"/>
      <c r="R72" s="3"/>
      <c r="S72" s="3"/>
      <c r="T72" s="8"/>
      <c r="U72" s="17"/>
      <c r="V72" s="17"/>
      <c r="W72" s="3"/>
      <c r="X72" s="3"/>
      <c r="Y72" s="3"/>
      <c r="Z72" s="8"/>
      <c r="AA72" s="8"/>
      <c r="AB72" s="8"/>
      <c r="AC72" s="17"/>
      <c r="AD72" s="17"/>
      <c r="AE72" s="3"/>
      <c r="AF72" s="3"/>
      <c r="AG72" s="3"/>
      <c r="AH72" s="3"/>
      <c r="AI72" s="3"/>
      <c r="AJ72" s="3"/>
      <c r="AK72" s="3"/>
      <c r="AL72" s="3"/>
      <c r="AM72" s="3"/>
      <c r="AN72" s="8"/>
      <c r="AO72" s="9"/>
      <c r="AP72" s="9"/>
      <c r="AQ72" s="3"/>
      <c r="AR72" s="15"/>
      <c r="AS72" s="25"/>
      <c r="AT72" s="25"/>
      <c r="AU72" s="15"/>
      <c r="AV72" s="15"/>
      <c r="AW72" s="3"/>
      <c r="AX72" s="3"/>
      <c r="AY72" s="3"/>
      <c r="AZ72" s="3"/>
      <c r="BA72" s="3"/>
    </row>
    <row r="73" spans="1:53" s="1" customFormat="1" ht="12.75" x14ac:dyDescent="0.25">
      <c r="A73" s="8"/>
      <c r="B73" s="8"/>
      <c r="C73" s="8"/>
      <c r="D73" s="8"/>
      <c r="E73" s="8"/>
      <c r="F73" s="5" t="str">
        <f t="shared" si="2"/>
        <v xml:space="preserve"> , , PL.: , CH.: </v>
      </c>
      <c r="G73" s="27"/>
      <c r="H73" s="27"/>
      <c r="I73" s="27"/>
      <c r="J73" s="27"/>
      <c r="K73" s="3"/>
      <c r="L73" s="15"/>
      <c r="M73" s="8"/>
      <c r="N73" s="8"/>
      <c r="O73" s="8"/>
      <c r="P73" s="8"/>
      <c r="Q73" s="3"/>
      <c r="R73" s="3"/>
      <c r="S73" s="3"/>
      <c r="T73" s="8"/>
      <c r="U73" s="17"/>
      <c r="V73" s="17"/>
      <c r="W73" s="3"/>
      <c r="X73" s="3"/>
      <c r="Y73" s="3"/>
      <c r="Z73" s="8"/>
      <c r="AA73" s="8"/>
      <c r="AB73" s="8"/>
      <c r="AC73" s="17"/>
      <c r="AD73" s="17"/>
      <c r="AE73" s="3"/>
      <c r="AF73" s="3"/>
      <c r="AG73" s="3"/>
      <c r="AH73" s="3"/>
      <c r="AI73" s="3"/>
      <c r="AJ73" s="3"/>
      <c r="AK73" s="3"/>
      <c r="AL73" s="3"/>
      <c r="AM73" s="3"/>
      <c r="AN73" s="8"/>
      <c r="AO73" s="9"/>
      <c r="AP73" s="9"/>
      <c r="AQ73" s="3"/>
      <c r="AR73" s="15"/>
      <c r="AS73" s="25"/>
      <c r="AT73" s="25"/>
      <c r="AU73" s="15"/>
      <c r="AV73" s="15"/>
      <c r="AW73" s="3"/>
      <c r="AX73" s="3"/>
      <c r="AY73" s="3"/>
      <c r="AZ73" s="3"/>
      <c r="BA73" s="3"/>
    </row>
    <row r="74" spans="1:53" s="1" customFormat="1" ht="12.75" x14ac:dyDescent="0.25">
      <c r="A74" s="8"/>
      <c r="B74" s="8"/>
      <c r="C74" s="8"/>
      <c r="D74" s="8"/>
      <c r="E74" s="8"/>
      <c r="F74" s="5" t="str">
        <f t="shared" si="2"/>
        <v xml:space="preserve"> , , PL.: , CH.: </v>
      </c>
      <c r="G74" s="27"/>
      <c r="H74" s="27"/>
      <c r="I74" s="27"/>
      <c r="J74" s="27"/>
      <c r="K74" s="3"/>
      <c r="L74" s="15"/>
      <c r="M74" s="8"/>
      <c r="N74" s="8"/>
      <c r="O74" s="8"/>
      <c r="P74" s="8"/>
      <c r="Q74" s="3"/>
      <c r="R74" s="3"/>
      <c r="S74" s="3"/>
      <c r="T74" s="8"/>
      <c r="U74" s="17"/>
      <c r="V74" s="17"/>
      <c r="W74" s="3"/>
      <c r="X74" s="3"/>
      <c r="Y74" s="3"/>
      <c r="Z74" s="8"/>
      <c r="AA74" s="8"/>
      <c r="AB74" s="8"/>
      <c r="AC74" s="17"/>
      <c r="AD74" s="17"/>
      <c r="AE74" s="3"/>
      <c r="AF74" s="3"/>
      <c r="AG74" s="3"/>
      <c r="AH74" s="3"/>
      <c r="AI74" s="3"/>
      <c r="AJ74" s="3"/>
      <c r="AK74" s="3"/>
      <c r="AL74" s="3"/>
      <c r="AM74" s="3"/>
      <c r="AN74" s="8"/>
      <c r="AO74" s="9"/>
      <c r="AP74" s="9"/>
      <c r="AQ74" s="3"/>
      <c r="AR74" s="15"/>
      <c r="AS74" s="25"/>
      <c r="AT74" s="25"/>
      <c r="AU74" s="15"/>
      <c r="AV74" s="15"/>
      <c r="AW74" s="3"/>
      <c r="AX74" s="3"/>
      <c r="AY74" s="3"/>
      <c r="AZ74" s="3"/>
      <c r="BA74" s="3"/>
    </row>
    <row r="75" spans="1:53" s="1" customFormat="1" ht="12.75" x14ac:dyDescent="0.25">
      <c r="A75" s="8"/>
      <c r="B75" s="8"/>
      <c r="C75" s="8"/>
      <c r="D75" s="8"/>
      <c r="E75" s="8"/>
      <c r="F75" s="5" t="str">
        <f t="shared" si="2"/>
        <v xml:space="preserve"> , , PL.: , CH.: </v>
      </c>
      <c r="G75" s="27"/>
      <c r="H75" s="27"/>
      <c r="I75" s="27"/>
      <c r="J75" s="27"/>
      <c r="K75" s="3"/>
      <c r="L75" s="15"/>
      <c r="M75" s="8"/>
      <c r="N75" s="8"/>
      <c r="O75" s="8"/>
      <c r="P75" s="8"/>
      <c r="Q75" s="3"/>
      <c r="R75" s="3"/>
      <c r="S75" s="3"/>
      <c r="T75" s="8"/>
      <c r="U75" s="17"/>
      <c r="V75" s="17"/>
      <c r="W75" s="3"/>
      <c r="X75" s="3"/>
      <c r="Y75" s="3"/>
      <c r="Z75" s="8"/>
      <c r="AA75" s="8"/>
      <c r="AB75" s="8"/>
      <c r="AC75" s="17"/>
      <c r="AD75" s="17"/>
      <c r="AE75" s="3"/>
      <c r="AF75" s="3"/>
      <c r="AG75" s="3"/>
      <c r="AH75" s="3"/>
      <c r="AI75" s="3"/>
      <c r="AJ75" s="3"/>
      <c r="AK75" s="3"/>
      <c r="AL75" s="3"/>
      <c r="AM75" s="3"/>
      <c r="AN75" s="8"/>
      <c r="AO75" s="9"/>
      <c r="AP75" s="9"/>
      <c r="AQ75" s="3"/>
      <c r="AR75" s="15"/>
      <c r="AS75" s="25"/>
      <c r="AT75" s="25"/>
      <c r="AU75" s="15"/>
      <c r="AV75" s="15"/>
      <c r="AW75" s="3"/>
      <c r="AX75" s="3"/>
      <c r="AY75" s="3"/>
      <c r="AZ75" s="3"/>
      <c r="BA75" s="3"/>
    </row>
    <row r="76" spans="1:53" s="1" customFormat="1" ht="12.75" x14ac:dyDescent="0.25">
      <c r="A76" s="8"/>
      <c r="B76" s="8"/>
      <c r="C76" s="8"/>
      <c r="D76" s="8"/>
      <c r="E76" s="8"/>
      <c r="F76" s="5" t="str">
        <f t="shared" si="2"/>
        <v xml:space="preserve"> , , PL.: , CH.: </v>
      </c>
      <c r="G76" s="27"/>
      <c r="H76" s="27"/>
      <c r="I76" s="27"/>
      <c r="J76" s="27"/>
      <c r="K76" s="3"/>
      <c r="L76" s="15"/>
      <c r="M76" s="8"/>
      <c r="N76" s="8"/>
      <c r="O76" s="8"/>
      <c r="P76" s="8"/>
      <c r="Q76" s="3"/>
      <c r="R76" s="3"/>
      <c r="S76" s="3"/>
      <c r="T76" s="8"/>
      <c r="U76" s="17"/>
      <c r="V76" s="17"/>
      <c r="W76" s="3"/>
      <c r="X76" s="3"/>
      <c r="Y76" s="3"/>
      <c r="Z76" s="8"/>
      <c r="AA76" s="8"/>
      <c r="AB76" s="8"/>
      <c r="AC76" s="17"/>
      <c r="AD76" s="17"/>
      <c r="AE76" s="3"/>
      <c r="AF76" s="3"/>
      <c r="AG76" s="3"/>
      <c r="AH76" s="3"/>
      <c r="AI76" s="3"/>
      <c r="AJ76" s="3"/>
      <c r="AK76" s="3"/>
      <c r="AL76" s="3"/>
      <c r="AM76" s="3"/>
      <c r="AN76" s="8"/>
      <c r="AO76" s="9"/>
      <c r="AP76" s="9"/>
      <c r="AQ76" s="3"/>
      <c r="AR76" s="15"/>
      <c r="AS76" s="25"/>
      <c r="AT76" s="25"/>
      <c r="AU76" s="15"/>
      <c r="AV76" s="15"/>
      <c r="AW76" s="3"/>
      <c r="AX76" s="3"/>
      <c r="AY76" s="3"/>
      <c r="AZ76" s="3"/>
      <c r="BA76" s="3"/>
    </row>
    <row r="77" spans="1:53" s="1" customFormat="1" ht="12.75" x14ac:dyDescent="0.25">
      <c r="A77" s="8"/>
      <c r="B77" s="8"/>
      <c r="C77" s="8"/>
      <c r="D77" s="8"/>
      <c r="E77" s="8"/>
      <c r="F77" s="5" t="str">
        <f t="shared" si="2"/>
        <v xml:space="preserve"> , , PL.: , CH.: </v>
      </c>
      <c r="G77" s="27"/>
      <c r="H77" s="27"/>
      <c r="I77" s="27"/>
      <c r="J77" s="27"/>
      <c r="K77" s="3"/>
      <c r="L77" s="15"/>
      <c r="M77" s="8"/>
      <c r="N77" s="8"/>
      <c r="O77" s="8"/>
      <c r="P77" s="8"/>
      <c r="Q77" s="3"/>
      <c r="R77" s="3"/>
      <c r="S77" s="3"/>
      <c r="T77" s="8"/>
      <c r="U77" s="17"/>
      <c r="V77" s="17"/>
      <c r="W77" s="3"/>
      <c r="X77" s="3"/>
      <c r="Y77" s="3"/>
      <c r="Z77" s="8"/>
      <c r="AA77" s="8"/>
      <c r="AB77" s="8"/>
      <c r="AC77" s="17"/>
      <c r="AD77" s="17"/>
      <c r="AE77" s="3"/>
      <c r="AF77" s="3"/>
      <c r="AG77" s="3"/>
      <c r="AH77" s="3"/>
      <c r="AI77" s="3"/>
      <c r="AJ77" s="3"/>
      <c r="AK77" s="3"/>
      <c r="AL77" s="3"/>
      <c r="AM77" s="3"/>
      <c r="AN77" s="8"/>
      <c r="AO77" s="9"/>
      <c r="AP77" s="9"/>
      <c r="AQ77" s="3"/>
      <c r="AR77" s="15"/>
      <c r="AS77" s="25"/>
      <c r="AT77" s="25"/>
      <c r="AU77" s="15"/>
      <c r="AV77" s="15"/>
      <c r="AW77" s="3"/>
      <c r="AX77" s="3"/>
      <c r="AY77" s="3"/>
      <c r="AZ77" s="3"/>
      <c r="BA77" s="3"/>
    </row>
    <row r="78" spans="1:53" s="1" customFormat="1" ht="12.75" x14ac:dyDescent="0.25">
      <c r="A78" s="8"/>
      <c r="B78" s="8"/>
      <c r="C78" s="8"/>
      <c r="D78" s="8"/>
      <c r="E78" s="8"/>
      <c r="F78" s="5" t="str">
        <f t="shared" si="2"/>
        <v xml:space="preserve"> , , PL.: , CH.: </v>
      </c>
      <c r="G78" s="27"/>
      <c r="H78" s="27"/>
      <c r="I78" s="27"/>
      <c r="J78" s="27"/>
      <c r="K78" s="3"/>
      <c r="L78" s="15"/>
      <c r="M78" s="8"/>
      <c r="N78" s="8"/>
      <c r="O78" s="8"/>
      <c r="P78" s="8"/>
      <c r="Q78" s="3"/>
      <c r="R78" s="3"/>
      <c r="S78" s="3"/>
      <c r="T78" s="8"/>
      <c r="U78" s="17"/>
      <c r="V78" s="17"/>
      <c r="W78" s="3"/>
      <c r="X78" s="3"/>
      <c r="Y78" s="3"/>
      <c r="Z78" s="8"/>
      <c r="AA78" s="8"/>
      <c r="AB78" s="8"/>
      <c r="AC78" s="17"/>
      <c r="AD78" s="17"/>
      <c r="AE78" s="3"/>
      <c r="AF78" s="3"/>
      <c r="AG78" s="3"/>
      <c r="AH78" s="3"/>
      <c r="AI78" s="3"/>
      <c r="AJ78" s="3"/>
      <c r="AK78" s="3"/>
      <c r="AL78" s="3"/>
      <c r="AM78" s="3"/>
      <c r="AN78" s="8"/>
      <c r="AO78" s="9"/>
      <c r="AP78" s="9"/>
      <c r="AQ78" s="3"/>
      <c r="AR78" s="15"/>
      <c r="AS78" s="25"/>
      <c r="AT78" s="25"/>
      <c r="AU78" s="15"/>
      <c r="AV78" s="15"/>
      <c r="AW78" s="3"/>
      <c r="AX78" s="3"/>
      <c r="AY78" s="3"/>
      <c r="AZ78" s="3"/>
      <c r="BA78" s="3"/>
    </row>
    <row r="79" spans="1:53" s="1" customFormat="1" ht="12.75" x14ac:dyDescent="0.25">
      <c r="A79" s="8"/>
      <c r="B79" s="8"/>
      <c r="C79" s="8"/>
      <c r="D79" s="8"/>
      <c r="E79" s="8"/>
      <c r="F79" s="5" t="str">
        <f t="shared" si="2"/>
        <v xml:space="preserve"> , , PL.: , CH.: </v>
      </c>
      <c r="G79" s="27"/>
      <c r="H79" s="27"/>
      <c r="I79" s="27"/>
      <c r="J79" s="27"/>
      <c r="K79" s="3"/>
      <c r="L79" s="15"/>
      <c r="M79" s="8"/>
      <c r="N79" s="8"/>
      <c r="O79" s="8"/>
      <c r="P79" s="8"/>
      <c r="Q79" s="3"/>
      <c r="R79" s="3"/>
      <c r="S79" s="3"/>
      <c r="T79" s="8"/>
      <c r="U79" s="17"/>
      <c r="V79" s="17"/>
      <c r="W79" s="3"/>
      <c r="X79" s="3"/>
      <c r="Y79" s="3"/>
      <c r="Z79" s="8"/>
      <c r="AA79" s="8"/>
      <c r="AB79" s="8"/>
      <c r="AC79" s="17"/>
      <c r="AD79" s="17"/>
      <c r="AE79" s="3"/>
      <c r="AF79" s="3"/>
      <c r="AG79" s="3"/>
      <c r="AH79" s="3"/>
      <c r="AI79" s="3"/>
      <c r="AJ79" s="3"/>
      <c r="AK79" s="3"/>
      <c r="AL79" s="3"/>
      <c r="AM79" s="3"/>
      <c r="AN79" s="8"/>
      <c r="AO79" s="9"/>
      <c r="AP79" s="9"/>
      <c r="AQ79" s="3"/>
      <c r="AR79" s="15"/>
      <c r="AS79" s="25"/>
      <c r="AT79" s="25"/>
      <c r="AU79" s="15"/>
      <c r="AV79" s="15"/>
      <c r="AW79" s="3"/>
      <c r="AX79" s="3"/>
      <c r="AY79" s="3"/>
      <c r="AZ79" s="3"/>
      <c r="BA79" s="3"/>
    </row>
    <row r="80" spans="1:53" s="1" customFormat="1" ht="12.75" x14ac:dyDescent="0.25">
      <c r="A80" s="8"/>
      <c r="B80" s="8"/>
      <c r="C80" s="8"/>
      <c r="D80" s="8"/>
      <c r="E80" s="8"/>
      <c r="F80" s="5" t="str">
        <f t="shared" si="2"/>
        <v xml:space="preserve"> , , PL.: , CH.: </v>
      </c>
      <c r="G80" s="27"/>
      <c r="H80" s="27"/>
      <c r="I80" s="27"/>
      <c r="J80" s="27"/>
      <c r="K80" s="3"/>
      <c r="L80" s="15"/>
      <c r="M80" s="8"/>
      <c r="N80" s="8"/>
      <c r="O80" s="8"/>
      <c r="P80" s="8"/>
      <c r="Q80" s="3"/>
      <c r="R80" s="3"/>
      <c r="S80" s="3"/>
      <c r="T80" s="8"/>
      <c r="U80" s="17"/>
      <c r="V80" s="17"/>
      <c r="W80" s="3"/>
      <c r="X80" s="3"/>
      <c r="Y80" s="3"/>
      <c r="Z80" s="8"/>
      <c r="AA80" s="8"/>
      <c r="AB80" s="8"/>
      <c r="AC80" s="17"/>
      <c r="AD80" s="17"/>
      <c r="AE80" s="3"/>
      <c r="AF80" s="3"/>
      <c r="AG80" s="3"/>
      <c r="AH80" s="3"/>
      <c r="AI80" s="3"/>
      <c r="AJ80" s="3"/>
      <c r="AK80" s="3"/>
      <c r="AL80" s="3"/>
      <c r="AM80" s="3"/>
      <c r="AN80" s="8"/>
      <c r="AO80" s="9"/>
      <c r="AP80" s="9"/>
      <c r="AQ80" s="3"/>
      <c r="AR80" s="15"/>
      <c r="AS80" s="25"/>
      <c r="AT80" s="25"/>
      <c r="AU80" s="15"/>
      <c r="AV80" s="15"/>
      <c r="AW80" s="3"/>
      <c r="AX80" s="3"/>
      <c r="AY80" s="3"/>
      <c r="AZ80" s="3"/>
      <c r="BA80" s="3"/>
    </row>
    <row r="81" spans="1:53" s="1" customFormat="1" ht="12.75" x14ac:dyDescent="0.25">
      <c r="A81" s="8"/>
      <c r="B81" s="8"/>
      <c r="C81" s="8"/>
      <c r="D81" s="8"/>
      <c r="E81" s="8"/>
      <c r="F81" s="5" t="str">
        <f t="shared" si="2"/>
        <v xml:space="preserve"> , , PL.: , CH.: </v>
      </c>
      <c r="G81" s="27"/>
      <c r="H81" s="27"/>
      <c r="I81" s="27"/>
      <c r="J81" s="27"/>
      <c r="K81" s="3"/>
      <c r="L81" s="15"/>
      <c r="M81" s="8"/>
      <c r="N81" s="8"/>
      <c r="O81" s="8"/>
      <c r="P81" s="8"/>
      <c r="Q81" s="3"/>
      <c r="R81" s="3"/>
      <c r="S81" s="3"/>
      <c r="T81" s="8"/>
      <c r="U81" s="17"/>
      <c r="V81" s="17"/>
      <c r="W81" s="3"/>
      <c r="X81" s="3"/>
      <c r="Y81" s="3"/>
      <c r="Z81" s="8"/>
      <c r="AA81" s="8"/>
      <c r="AB81" s="8"/>
      <c r="AC81" s="17"/>
      <c r="AD81" s="17"/>
      <c r="AE81" s="3"/>
      <c r="AF81" s="3"/>
      <c r="AG81" s="3"/>
      <c r="AH81" s="3"/>
      <c r="AI81" s="3"/>
      <c r="AJ81" s="3"/>
      <c r="AK81" s="3"/>
      <c r="AL81" s="3"/>
      <c r="AM81" s="3"/>
      <c r="AN81" s="8"/>
      <c r="AO81" s="9"/>
      <c r="AP81" s="9"/>
      <c r="AQ81" s="3"/>
      <c r="AR81" s="15"/>
      <c r="AS81" s="25"/>
      <c r="AT81" s="25"/>
      <c r="AU81" s="15"/>
      <c r="AV81" s="15"/>
      <c r="AW81" s="3"/>
      <c r="AX81" s="3"/>
      <c r="AY81" s="3"/>
      <c r="AZ81" s="3"/>
      <c r="BA81" s="3"/>
    </row>
    <row r="82" spans="1:53" s="1" customFormat="1" ht="12.75" x14ac:dyDescent="0.25">
      <c r="A82" s="8"/>
      <c r="B82" s="8"/>
      <c r="C82" s="8"/>
      <c r="D82" s="8"/>
      <c r="E82" s="8"/>
      <c r="F82" s="5" t="str">
        <f t="shared" si="2"/>
        <v xml:space="preserve"> , , PL.: , CH.: </v>
      </c>
      <c r="G82" s="27"/>
      <c r="H82" s="27"/>
      <c r="I82" s="27"/>
      <c r="J82" s="27"/>
      <c r="K82" s="3"/>
      <c r="L82" s="15"/>
      <c r="M82" s="8"/>
      <c r="N82" s="8"/>
      <c r="O82" s="8"/>
      <c r="P82" s="8"/>
      <c r="Q82" s="3"/>
      <c r="R82" s="3"/>
      <c r="S82" s="3"/>
      <c r="T82" s="8"/>
      <c r="U82" s="17"/>
      <c r="V82" s="17"/>
      <c r="W82" s="3"/>
      <c r="X82" s="3"/>
      <c r="Y82" s="3"/>
      <c r="Z82" s="8"/>
      <c r="AA82" s="8"/>
      <c r="AB82" s="8"/>
      <c r="AC82" s="17"/>
      <c r="AD82" s="17"/>
      <c r="AE82" s="3"/>
      <c r="AF82" s="3"/>
      <c r="AG82" s="3"/>
      <c r="AH82" s="3"/>
      <c r="AI82" s="3"/>
      <c r="AJ82" s="3"/>
      <c r="AK82" s="3"/>
      <c r="AL82" s="3"/>
      <c r="AM82" s="3"/>
      <c r="AN82" s="8"/>
      <c r="AO82" s="9"/>
      <c r="AP82" s="9"/>
      <c r="AQ82" s="3"/>
      <c r="AR82" s="15"/>
      <c r="AS82" s="25"/>
      <c r="AT82" s="25"/>
      <c r="AU82" s="15"/>
      <c r="AV82" s="15"/>
      <c r="AW82" s="3"/>
      <c r="AX82" s="3"/>
      <c r="AY82" s="3"/>
      <c r="AZ82" s="3"/>
      <c r="BA82" s="3"/>
    </row>
    <row r="83" spans="1:53" s="1" customFormat="1" ht="12.75" x14ac:dyDescent="0.25">
      <c r="A83" s="8"/>
      <c r="B83" s="8"/>
      <c r="C83" s="8"/>
      <c r="D83" s="8"/>
      <c r="E83" s="8"/>
      <c r="F83" s="5" t="str">
        <f t="shared" si="2"/>
        <v xml:space="preserve"> , , PL.: , CH.: </v>
      </c>
      <c r="G83" s="27"/>
      <c r="H83" s="27"/>
      <c r="I83" s="27"/>
      <c r="J83" s="27"/>
      <c r="K83" s="3"/>
      <c r="L83" s="15"/>
      <c r="M83" s="8"/>
      <c r="N83" s="8"/>
      <c r="O83" s="8"/>
      <c r="P83" s="8"/>
      <c r="Q83" s="3"/>
      <c r="R83" s="3"/>
      <c r="S83" s="3"/>
      <c r="T83" s="8"/>
      <c r="U83" s="17"/>
      <c r="V83" s="17"/>
      <c r="W83" s="3"/>
      <c r="X83" s="3"/>
      <c r="Y83" s="3"/>
      <c r="Z83" s="8"/>
      <c r="AA83" s="8"/>
      <c r="AB83" s="8"/>
      <c r="AC83" s="17"/>
      <c r="AD83" s="17"/>
      <c r="AE83" s="3"/>
      <c r="AF83" s="3"/>
      <c r="AG83" s="3"/>
      <c r="AH83" s="3"/>
      <c r="AI83" s="3"/>
      <c r="AJ83" s="3"/>
      <c r="AK83" s="3"/>
      <c r="AL83" s="3"/>
      <c r="AM83" s="3"/>
      <c r="AN83" s="8"/>
      <c r="AO83" s="9"/>
      <c r="AP83" s="9"/>
      <c r="AQ83" s="3"/>
      <c r="AR83" s="15"/>
      <c r="AS83" s="25"/>
      <c r="AT83" s="25"/>
      <c r="AU83" s="15"/>
      <c r="AV83" s="15"/>
      <c r="AW83" s="3"/>
      <c r="AX83" s="3"/>
      <c r="AY83" s="3"/>
      <c r="AZ83" s="3"/>
      <c r="BA83" s="3"/>
    </row>
    <row r="84" spans="1:53" s="1" customFormat="1" ht="12.75" x14ac:dyDescent="0.25">
      <c r="A84" s="8"/>
      <c r="B84" s="8"/>
      <c r="C84" s="8"/>
      <c r="D84" s="8"/>
      <c r="E84" s="8"/>
      <c r="F84" s="5" t="str">
        <f t="shared" si="2"/>
        <v xml:space="preserve"> , , PL.: , CH.: </v>
      </c>
      <c r="G84" s="27"/>
      <c r="H84" s="27"/>
      <c r="I84" s="27"/>
      <c r="J84" s="27"/>
      <c r="K84" s="3"/>
      <c r="L84" s="15"/>
      <c r="M84" s="8"/>
      <c r="N84" s="8"/>
      <c r="O84" s="8"/>
      <c r="P84" s="8"/>
      <c r="Q84" s="3"/>
      <c r="R84" s="3"/>
      <c r="S84" s="3"/>
      <c r="T84" s="8"/>
      <c r="U84" s="17"/>
      <c r="V84" s="17"/>
      <c r="W84" s="3"/>
      <c r="X84" s="3"/>
      <c r="Y84" s="3"/>
      <c r="Z84" s="8"/>
      <c r="AA84" s="8"/>
      <c r="AB84" s="8"/>
      <c r="AC84" s="17"/>
      <c r="AD84" s="17"/>
      <c r="AE84" s="3"/>
      <c r="AF84" s="3"/>
      <c r="AG84" s="3"/>
      <c r="AH84" s="3"/>
      <c r="AI84" s="3"/>
      <c r="AJ84" s="3"/>
      <c r="AK84" s="3"/>
      <c r="AL84" s="3"/>
      <c r="AM84" s="3"/>
      <c r="AN84" s="8"/>
      <c r="AO84" s="9"/>
      <c r="AP84" s="9"/>
      <c r="AQ84" s="3"/>
      <c r="AR84" s="15"/>
      <c r="AS84" s="25"/>
      <c r="AT84" s="25"/>
      <c r="AU84" s="15"/>
      <c r="AV84" s="15"/>
      <c r="AW84" s="3"/>
      <c r="AX84" s="3"/>
      <c r="AY84" s="3"/>
      <c r="AZ84" s="3"/>
      <c r="BA84" s="3"/>
    </row>
    <row r="85" spans="1:53" s="1" customFormat="1" ht="12.75" x14ac:dyDescent="0.25">
      <c r="A85" s="8"/>
      <c r="B85" s="8"/>
      <c r="C85" s="8"/>
      <c r="D85" s="8"/>
      <c r="E85" s="8"/>
      <c r="F85" s="5" t="str">
        <f t="shared" si="2"/>
        <v xml:space="preserve"> , , PL.: , CH.: </v>
      </c>
      <c r="G85" s="27"/>
      <c r="H85" s="27"/>
      <c r="I85" s="27"/>
      <c r="J85" s="27"/>
      <c r="K85" s="3"/>
      <c r="L85" s="15"/>
      <c r="M85" s="8"/>
      <c r="N85" s="8"/>
      <c r="O85" s="8"/>
      <c r="P85" s="8"/>
      <c r="Q85" s="3"/>
      <c r="R85" s="3"/>
      <c r="S85" s="3"/>
      <c r="T85" s="8"/>
      <c r="U85" s="17"/>
      <c r="V85" s="17"/>
      <c r="W85" s="3"/>
      <c r="X85" s="3"/>
      <c r="Y85" s="3"/>
      <c r="Z85" s="8"/>
      <c r="AA85" s="8"/>
      <c r="AB85" s="8"/>
      <c r="AC85" s="17"/>
      <c r="AD85" s="17"/>
      <c r="AE85" s="3"/>
      <c r="AF85" s="3"/>
      <c r="AG85" s="3"/>
      <c r="AH85" s="3"/>
      <c r="AI85" s="3"/>
      <c r="AJ85" s="3"/>
      <c r="AK85" s="3"/>
      <c r="AL85" s="3"/>
      <c r="AM85" s="3"/>
      <c r="AN85" s="8"/>
      <c r="AO85" s="9"/>
      <c r="AP85" s="9"/>
      <c r="AQ85" s="3"/>
      <c r="AR85" s="15"/>
      <c r="AS85" s="25"/>
      <c r="AT85" s="25"/>
      <c r="AU85" s="15"/>
      <c r="AV85" s="15"/>
      <c r="AW85" s="3"/>
      <c r="AX85" s="3"/>
      <c r="AY85" s="3"/>
      <c r="AZ85" s="3"/>
      <c r="BA85" s="3"/>
    </row>
    <row r="86" spans="1:53" s="1" customFormat="1" ht="12.75" x14ac:dyDescent="0.25">
      <c r="A86" s="8"/>
      <c r="B86" s="8"/>
      <c r="C86" s="8"/>
      <c r="D86" s="8"/>
      <c r="E86" s="8"/>
      <c r="F86" s="5" t="str">
        <f t="shared" si="2"/>
        <v xml:space="preserve"> , , PL.: , CH.: </v>
      </c>
      <c r="G86" s="27"/>
      <c r="H86" s="27"/>
      <c r="I86" s="27"/>
      <c r="J86" s="27"/>
      <c r="K86" s="3"/>
      <c r="L86" s="15"/>
      <c r="M86" s="8"/>
      <c r="N86" s="8"/>
      <c r="O86" s="8"/>
      <c r="P86" s="8"/>
      <c r="Q86" s="3"/>
      <c r="R86" s="3"/>
      <c r="S86" s="3"/>
      <c r="T86" s="8"/>
      <c r="U86" s="17"/>
      <c r="V86" s="17"/>
      <c r="W86" s="3"/>
      <c r="X86" s="3"/>
      <c r="Y86" s="3"/>
      <c r="Z86" s="8"/>
      <c r="AA86" s="8"/>
      <c r="AB86" s="8"/>
      <c r="AC86" s="17"/>
      <c r="AD86" s="17"/>
      <c r="AE86" s="3"/>
      <c r="AF86" s="3"/>
      <c r="AG86" s="3"/>
      <c r="AH86" s="3"/>
      <c r="AI86" s="3"/>
      <c r="AJ86" s="3"/>
      <c r="AK86" s="3"/>
      <c r="AL86" s="3"/>
      <c r="AM86" s="3"/>
      <c r="AN86" s="8"/>
      <c r="AO86" s="9"/>
      <c r="AP86" s="9"/>
      <c r="AQ86" s="3"/>
      <c r="AR86" s="15"/>
      <c r="AS86" s="25"/>
      <c r="AT86" s="25"/>
      <c r="AU86" s="15"/>
      <c r="AV86" s="15"/>
      <c r="AW86" s="3"/>
      <c r="AX86" s="3"/>
      <c r="AY86" s="3"/>
      <c r="AZ86" s="3"/>
      <c r="BA86" s="3"/>
    </row>
    <row r="87" spans="1:53" s="1" customFormat="1" ht="12.75" x14ac:dyDescent="0.25">
      <c r="A87" s="8"/>
      <c r="B87" s="8"/>
      <c r="C87" s="8"/>
      <c r="D87" s="8"/>
      <c r="E87" s="8"/>
      <c r="F87" s="5" t="str">
        <f t="shared" si="2"/>
        <v xml:space="preserve"> , , PL.: , CH.: </v>
      </c>
      <c r="G87" s="27"/>
      <c r="H87" s="27"/>
      <c r="I87" s="27"/>
      <c r="J87" s="27"/>
      <c r="K87" s="3"/>
      <c r="L87" s="15"/>
      <c r="M87" s="8"/>
      <c r="N87" s="8"/>
      <c r="O87" s="8"/>
      <c r="P87" s="8"/>
      <c r="Q87" s="3"/>
      <c r="R87" s="3"/>
      <c r="S87" s="3"/>
      <c r="T87" s="8"/>
      <c r="U87" s="17"/>
      <c r="V87" s="17"/>
      <c r="W87" s="3"/>
      <c r="X87" s="3"/>
      <c r="Y87" s="3"/>
      <c r="Z87" s="8"/>
      <c r="AA87" s="8"/>
      <c r="AB87" s="8"/>
      <c r="AC87" s="17"/>
      <c r="AD87" s="17"/>
      <c r="AE87" s="3"/>
      <c r="AF87" s="3"/>
      <c r="AG87" s="3"/>
      <c r="AH87" s="3"/>
      <c r="AI87" s="3"/>
      <c r="AJ87" s="3"/>
      <c r="AK87" s="3"/>
      <c r="AL87" s="3"/>
      <c r="AM87" s="3"/>
      <c r="AN87" s="8"/>
      <c r="AO87" s="9"/>
      <c r="AP87" s="9"/>
      <c r="AQ87" s="3"/>
      <c r="AR87" s="15"/>
      <c r="AS87" s="25"/>
      <c r="AT87" s="25"/>
      <c r="AU87" s="15"/>
      <c r="AV87" s="15"/>
      <c r="AW87" s="3"/>
      <c r="AX87" s="3"/>
      <c r="AY87" s="3"/>
      <c r="AZ87" s="3"/>
      <c r="BA87" s="3"/>
    </row>
    <row r="88" spans="1:53" s="1" customFormat="1" ht="12.75" x14ac:dyDescent="0.25">
      <c r="A88" s="8"/>
      <c r="B88" s="8"/>
      <c r="C88" s="8"/>
      <c r="D88" s="8"/>
      <c r="E88" s="8"/>
      <c r="F88" s="5" t="str">
        <f t="shared" si="2"/>
        <v xml:space="preserve"> , , PL.: , CH.: </v>
      </c>
      <c r="G88" s="27"/>
      <c r="H88" s="27"/>
      <c r="I88" s="27"/>
      <c r="J88" s="27"/>
      <c r="K88" s="3"/>
      <c r="L88" s="15"/>
      <c r="M88" s="8"/>
      <c r="N88" s="8"/>
      <c r="O88" s="8"/>
      <c r="P88" s="8"/>
      <c r="Q88" s="3"/>
      <c r="R88" s="3"/>
      <c r="S88" s="3"/>
      <c r="T88" s="8"/>
      <c r="U88" s="17"/>
      <c r="V88" s="17"/>
      <c r="W88" s="3"/>
      <c r="X88" s="3"/>
      <c r="Y88" s="3"/>
      <c r="Z88" s="8"/>
      <c r="AA88" s="8"/>
      <c r="AB88" s="8"/>
      <c r="AC88" s="17"/>
      <c r="AD88" s="17"/>
      <c r="AE88" s="3"/>
      <c r="AF88" s="3"/>
      <c r="AG88" s="3"/>
      <c r="AH88" s="3"/>
      <c r="AI88" s="3"/>
      <c r="AJ88" s="3"/>
      <c r="AK88" s="3"/>
      <c r="AL88" s="3"/>
      <c r="AM88" s="3"/>
      <c r="AN88" s="8"/>
      <c r="AO88" s="9"/>
      <c r="AP88" s="9"/>
      <c r="AQ88" s="3"/>
      <c r="AR88" s="15"/>
      <c r="AS88" s="25"/>
      <c r="AT88" s="25"/>
      <c r="AU88" s="15"/>
      <c r="AV88" s="15"/>
      <c r="AW88" s="3"/>
      <c r="AX88" s="3"/>
      <c r="AY88" s="3"/>
      <c r="AZ88" s="3"/>
      <c r="BA88" s="3"/>
    </row>
    <row r="89" spans="1:53" s="1" customFormat="1" ht="12.75" x14ac:dyDescent="0.25">
      <c r="A89" s="8"/>
      <c r="B89" s="8"/>
      <c r="C89" s="8"/>
      <c r="D89" s="8"/>
      <c r="E89" s="8"/>
      <c r="F89" s="5" t="str">
        <f t="shared" si="2"/>
        <v xml:space="preserve"> , , PL.: , CH.: </v>
      </c>
      <c r="G89" s="27"/>
      <c r="H89" s="27"/>
      <c r="I89" s="27"/>
      <c r="J89" s="27"/>
      <c r="K89" s="3"/>
      <c r="L89" s="15"/>
      <c r="M89" s="8"/>
      <c r="N89" s="8"/>
      <c r="O89" s="8"/>
      <c r="P89" s="8"/>
      <c r="Q89" s="3"/>
      <c r="R89" s="3"/>
      <c r="S89" s="3"/>
      <c r="T89" s="8"/>
      <c r="U89" s="17"/>
      <c r="V89" s="17"/>
      <c r="W89" s="3"/>
      <c r="X89" s="3"/>
      <c r="Y89" s="3"/>
      <c r="Z89" s="8"/>
      <c r="AA89" s="8"/>
      <c r="AB89" s="8"/>
      <c r="AC89" s="17"/>
      <c r="AD89" s="17"/>
      <c r="AE89" s="3"/>
      <c r="AF89" s="3"/>
      <c r="AG89" s="3"/>
      <c r="AH89" s="3"/>
      <c r="AI89" s="3"/>
      <c r="AJ89" s="3"/>
      <c r="AK89" s="3"/>
      <c r="AL89" s="3"/>
      <c r="AM89" s="3"/>
      <c r="AN89" s="8"/>
      <c r="AO89" s="9"/>
      <c r="AP89" s="9"/>
      <c r="AQ89" s="3"/>
      <c r="AR89" s="15"/>
      <c r="AS89" s="25"/>
      <c r="AT89" s="25"/>
      <c r="AU89" s="15"/>
      <c r="AV89" s="15"/>
      <c r="AW89" s="3"/>
      <c r="AX89" s="3"/>
      <c r="AY89" s="3"/>
      <c r="AZ89" s="3"/>
      <c r="BA89" s="3"/>
    </row>
    <row r="90" spans="1:53" s="1" customFormat="1" ht="12.75" x14ac:dyDescent="0.25">
      <c r="A90" s="8"/>
      <c r="B90" s="8"/>
      <c r="C90" s="8"/>
      <c r="D90" s="8"/>
      <c r="E90" s="8"/>
      <c r="F90" s="5" t="str">
        <f t="shared" si="2"/>
        <v xml:space="preserve"> , , PL.: , CH.: </v>
      </c>
      <c r="G90" s="27"/>
      <c r="H90" s="27"/>
      <c r="I90" s="27"/>
      <c r="J90" s="27"/>
      <c r="K90" s="3"/>
      <c r="L90" s="15"/>
      <c r="M90" s="8"/>
      <c r="N90" s="8"/>
      <c r="O90" s="8"/>
      <c r="P90" s="8"/>
      <c r="Q90" s="3"/>
      <c r="R90" s="3"/>
      <c r="S90" s="3"/>
      <c r="T90" s="8"/>
      <c r="U90" s="17"/>
      <c r="V90" s="17"/>
      <c r="W90" s="3"/>
      <c r="X90" s="3"/>
      <c r="Y90" s="3"/>
      <c r="Z90" s="8"/>
      <c r="AA90" s="8"/>
      <c r="AB90" s="8"/>
      <c r="AC90" s="17"/>
      <c r="AD90" s="17"/>
      <c r="AE90" s="3"/>
      <c r="AF90" s="3"/>
      <c r="AG90" s="3"/>
      <c r="AH90" s="3"/>
      <c r="AI90" s="3"/>
      <c r="AJ90" s="3"/>
      <c r="AK90" s="3"/>
      <c r="AL90" s="3"/>
      <c r="AM90" s="3"/>
      <c r="AN90" s="8"/>
      <c r="AO90" s="9"/>
      <c r="AP90" s="9"/>
      <c r="AQ90" s="3"/>
      <c r="AR90" s="15"/>
      <c r="AS90" s="25"/>
      <c r="AT90" s="25"/>
      <c r="AU90" s="15"/>
      <c r="AV90" s="15"/>
      <c r="AW90" s="3"/>
      <c r="AX90" s="3"/>
      <c r="AY90" s="3"/>
      <c r="AZ90" s="3"/>
      <c r="BA90" s="3"/>
    </row>
    <row r="91" spans="1:53" s="1" customFormat="1" ht="12.75" x14ac:dyDescent="0.25">
      <c r="A91" s="8"/>
      <c r="B91" s="8"/>
      <c r="C91" s="8"/>
      <c r="D91" s="8"/>
      <c r="E91" s="8"/>
      <c r="F91" s="5" t="str">
        <f t="shared" si="2"/>
        <v xml:space="preserve"> , , PL.: , CH.: </v>
      </c>
      <c r="G91" s="27"/>
      <c r="H91" s="27"/>
      <c r="I91" s="27"/>
      <c r="J91" s="27"/>
      <c r="K91" s="3"/>
      <c r="L91" s="15"/>
      <c r="M91" s="8"/>
      <c r="N91" s="8"/>
      <c r="O91" s="8"/>
      <c r="P91" s="8"/>
      <c r="Q91" s="3"/>
      <c r="R91" s="3"/>
      <c r="S91" s="3"/>
      <c r="T91" s="8"/>
      <c r="U91" s="17"/>
      <c r="V91" s="17"/>
      <c r="W91" s="3"/>
      <c r="X91" s="3"/>
      <c r="Y91" s="3"/>
      <c r="Z91" s="8"/>
      <c r="AA91" s="8"/>
      <c r="AB91" s="8"/>
      <c r="AC91" s="17"/>
      <c r="AD91" s="17"/>
      <c r="AE91" s="3"/>
      <c r="AF91" s="3"/>
      <c r="AG91" s="3"/>
      <c r="AH91" s="3"/>
      <c r="AI91" s="3"/>
      <c r="AJ91" s="3"/>
      <c r="AK91" s="3"/>
      <c r="AL91" s="3"/>
      <c r="AM91" s="3"/>
      <c r="AN91" s="8"/>
      <c r="AO91" s="9"/>
      <c r="AP91" s="9"/>
      <c r="AQ91" s="3"/>
      <c r="AR91" s="15"/>
      <c r="AS91" s="25"/>
      <c r="AT91" s="25"/>
      <c r="AU91" s="15"/>
      <c r="AV91" s="15"/>
      <c r="AW91" s="3"/>
      <c r="AX91" s="3"/>
      <c r="AY91" s="3"/>
      <c r="AZ91" s="3"/>
      <c r="BA91" s="3"/>
    </row>
    <row r="92" spans="1:53" s="1" customFormat="1" ht="12.75" x14ac:dyDescent="0.25">
      <c r="A92" s="8"/>
      <c r="B92" s="8"/>
      <c r="C92" s="8"/>
      <c r="D92" s="8"/>
      <c r="E92" s="8"/>
      <c r="F92" s="5" t="str">
        <f t="shared" si="2"/>
        <v xml:space="preserve"> , , PL.: , CH.: </v>
      </c>
      <c r="G92" s="27"/>
      <c r="H92" s="27"/>
      <c r="I92" s="27"/>
      <c r="J92" s="27"/>
      <c r="K92" s="3"/>
      <c r="L92" s="15"/>
      <c r="M92" s="8"/>
      <c r="N92" s="8"/>
      <c r="O92" s="8"/>
      <c r="P92" s="8"/>
      <c r="Q92" s="3"/>
      <c r="R92" s="3"/>
      <c r="S92" s="3"/>
      <c r="T92" s="8"/>
      <c r="U92" s="17"/>
      <c r="V92" s="17"/>
      <c r="W92" s="3"/>
      <c r="X92" s="3"/>
      <c r="Y92" s="3"/>
      <c r="Z92" s="8"/>
      <c r="AA92" s="8"/>
      <c r="AB92" s="8"/>
      <c r="AC92" s="17"/>
      <c r="AD92" s="17"/>
      <c r="AE92" s="3"/>
      <c r="AF92" s="3"/>
      <c r="AG92" s="3"/>
      <c r="AH92" s="3"/>
      <c r="AI92" s="3"/>
      <c r="AJ92" s="3"/>
      <c r="AK92" s="3"/>
      <c r="AL92" s="3"/>
      <c r="AM92" s="3"/>
      <c r="AN92" s="8"/>
      <c r="AO92" s="9"/>
      <c r="AP92" s="9"/>
      <c r="AQ92" s="3"/>
      <c r="AR92" s="15"/>
      <c r="AS92" s="25"/>
      <c r="AT92" s="25"/>
      <c r="AU92" s="15"/>
      <c r="AV92" s="15"/>
      <c r="AW92" s="3"/>
      <c r="AX92" s="3"/>
      <c r="AY92" s="3"/>
      <c r="AZ92" s="3"/>
      <c r="BA92" s="3"/>
    </row>
    <row r="93" spans="1:53" s="1" customFormat="1" ht="12.75" x14ac:dyDescent="0.25">
      <c r="A93" s="8"/>
      <c r="B93" s="8"/>
      <c r="C93" s="8"/>
      <c r="D93" s="8"/>
      <c r="E93" s="8"/>
      <c r="F93" s="5" t="str">
        <f t="shared" si="2"/>
        <v xml:space="preserve"> , , PL.: , CH.: </v>
      </c>
      <c r="G93" s="27"/>
      <c r="H93" s="27"/>
      <c r="I93" s="27"/>
      <c r="J93" s="27"/>
      <c r="K93" s="3"/>
      <c r="L93" s="15"/>
      <c r="M93" s="8"/>
      <c r="N93" s="8"/>
      <c r="O93" s="8"/>
      <c r="P93" s="8"/>
      <c r="Q93" s="3"/>
      <c r="R93" s="3"/>
      <c r="S93" s="3"/>
      <c r="T93" s="8"/>
      <c r="U93" s="17"/>
      <c r="V93" s="17"/>
      <c r="W93" s="3"/>
      <c r="X93" s="3"/>
      <c r="Y93" s="3"/>
      <c r="Z93" s="8"/>
      <c r="AA93" s="8"/>
      <c r="AB93" s="8"/>
      <c r="AC93" s="17"/>
      <c r="AD93" s="17"/>
      <c r="AE93" s="3"/>
      <c r="AF93" s="3"/>
      <c r="AG93" s="3"/>
      <c r="AH93" s="3"/>
      <c r="AI93" s="3"/>
      <c r="AJ93" s="3"/>
      <c r="AK93" s="3"/>
      <c r="AL93" s="3"/>
      <c r="AM93" s="3"/>
      <c r="AN93" s="8"/>
      <c r="AO93" s="9"/>
      <c r="AP93" s="9"/>
      <c r="AQ93" s="3"/>
      <c r="AR93" s="15"/>
      <c r="AS93" s="25"/>
      <c r="AT93" s="25"/>
      <c r="AU93" s="15"/>
      <c r="AV93" s="15"/>
      <c r="AW93" s="3"/>
      <c r="AX93" s="3"/>
      <c r="AY93" s="3"/>
      <c r="AZ93" s="3"/>
      <c r="BA93" s="3"/>
    </row>
    <row r="94" spans="1:53" s="1" customFormat="1" ht="12.75" x14ac:dyDescent="0.25">
      <c r="A94" s="8"/>
      <c r="B94" s="8"/>
      <c r="C94" s="8"/>
      <c r="D94" s="8"/>
      <c r="E94" s="8"/>
      <c r="F94" s="5" t="str">
        <f t="shared" si="2"/>
        <v xml:space="preserve"> , , PL.: , CH.: </v>
      </c>
      <c r="G94" s="27"/>
      <c r="H94" s="27"/>
      <c r="I94" s="27"/>
      <c r="J94" s="27"/>
      <c r="K94" s="3"/>
      <c r="L94" s="15"/>
      <c r="M94" s="8"/>
      <c r="N94" s="8"/>
      <c r="O94" s="8"/>
      <c r="P94" s="8"/>
      <c r="Q94" s="3"/>
      <c r="R94" s="3"/>
      <c r="S94" s="3"/>
      <c r="T94" s="8"/>
      <c r="U94" s="17"/>
      <c r="V94" s="17"/>
      <c r="W94" s="3"/>
      <c r="X94" s="3"/>
      <c r="Y94" s="3"/>
      <c r="Z94" s="8"/>
      <c r="AA94" s="8"/>
      <c r="AB94" s="8"/>
      <c r="AC94" s="17"/>
      <c r="AD94" s="17"/>
      <c r="AE94" s="3"/>
      <c r="AF94" s="3"/>
      <c r="AG94" s="3"/>
      <c r="AH94" s="3"/>
      <c r="AI94" s="3"/>
      <c r="AJ94" s="3"/>
      <c r="AK94" s="3"/>
      <c r="AL94" s="3"/>
      <c r="AM94" s="3"/>
      <c r="AN94" s="8"/>
      <c r="AO94" s="9"/>
      <c r="AP94" s="9"/>
      <c r="AQ94" s="3"/>
      <c r="AR94" s="15"/>
      <c r="AS94" s="25"/>
      <c r="AT94" s="25"/>
      <c r="AU94" s="15"/>
      <c r="AV94" s="15"/>
      <c r="AW94" s="3"/>
      <c r="AX94" s="3"/>
      <c r="AY94" s="3"/>
      <c r="AZ94" s="3"/>
      <c r="BA94" s="3"/>
    </row>
    <row r="95" spans="1:53" s="1" customFormat="1" ht="12.75" x14ac:dyDescent="0.25">
      <c r="A95" s="8"/>
      <c r="B95" s="8"/>
      <c r="C95" s="8"/>
      <c r="D95" s="8"/>
      <c r="E95" s="8"/>
      <c r="F95" s="5" t="str">
        <f t="shared" si="2"/>
        <v xml:space="preserve"> , , PL.: , CH.: </v>
      </c>
      <c r="G95" s="27"/>
      <c r="H95" s="27"/>
      <c r="I95" s="27"/>
      <c r="J95" s="27"/>
      <c r="K95" s="3"/>
      <c r="L95" s="15"/>
      <c r="M95" s="8"/>
      <c r="N95" s="8"/>
      <c r="O95" s="8"/>
      <c r="P95" s="8"/>
      <c r="Q95" s="3"/>
      <c r="R95" s="3"/>
      <c r="S95" s="3"/>
      <c r="T95" s="8"/>
      <c r="U95" s="17"/>
      <c r="V95" s="17"/>
      <c r="W95" s="3"/>
      <c r="X95" s="3"/>
      <c r="Y95" s="3"/>
      <c r="Z95" s="8"/>
      <c r="AA95" s="8"/>
      <c r="AB95" s="8"/>
      <c r="AC95" s="17"/>
      <c r="AD95" s="17"/>
      <c r="AE95" s="3"/>
      <c r="AF95" s="3"/>
      <c r="AG95" s="3"/>
      <c r="AH95" s="3"/>
      <c r="AI95" s="3"/>
      <c r="AJ95" s="3"/>
      <c r="AK95" s="3"/>
      <c r="AL95" s="3"/>
      <c r="AM95" s="3"/>
      <c r="AN95" s="8"/>
      <c r="AO95" s="9"/>
      <c r="AP95" s="9"/>
      <c r="AQ95" s="3"/>
      <c r="AR95" s="15"/>
      <c r="AS95" s="25"/>
      <c r="AT95" s="25"/>
      <c r="AU95" s="15"/>
      <c r="AV95" s="15"/>
      <c r="AW95" s="3"/>
      <c r="AX95" s="3"/>
      <c r="AY95" s="3"/>
      <c r="AZ95" s="3"/>
      <c r="BA95" s="3"/>
    </row>
    <row r="96" spans="1:53" s="1" customFormat="1" ht="12.75" x14ac:dyDescent="0.25">
      <c r="A96" s="8"/>
      <c r="B96" s="8"/>
      <c r="C96" s="8"/>
      <c r="D96" s="8"/>
      <c r="E96" s="8"/>
      <c r="F96" s="5" t="str">
        <f t="shared" si="2"/>
        <v xml:space="preserve"> , , PL.: , CH.: </v>
      </c>
      <c r="G96" s="27"/>
      <c r="H96" s="27"/>
      <c r="I96" s="27"/>
      <c r="J96" s="27"/>
      <c r="K96" s="3"/>
      <c r="L96" s="15"/>
      <c r="M96" s="8"/>
      <c r="N96" s="8"/>
      <c r="O96" s="8"/>
      <c r="P96" s="8"/>
      <c r="Q96" s="3"/>
      <c r="R96" s="3"/>
      <c r="S96" s="3"/>
      <c r="T96" s="8"/>
      <c r="U96" s="17"/>
      <c r="V96" s="17"/>
      <c r="W96" s="3"/>
      <c r="X96" s="3"/>
      <c r="Y96" s="3"/>
      <c r="Z96" s="8"/>
      <c r="AA96" s="8"/>
      <c r="AB96" s="8"/>
      <c r="AC96" s="17"/>
      <c r="AD96" s="17"/>
      <c r="AE96" s="3"/>
      <c r="AF96" s="3"/>
      <c r="AG96" s="3"/>
      <c r="AH96" s="3"/>
      <c r="AI96" s="3"/>
      <c r="AJ96" s="3"/>
      <c r="AK96" s="3"/>
      <c r="AL96" s="3"/>
      <c r="AM96" s="3"/>
      <c r="AN96" s="8"/>
      <c r="AO96" s="9"/>
      <c r="AP96" s="9"/>
      <c r="AQ96" s="3"/>
      <c r="AR96" s="15"/>
      <c r="AS96" s="25"/>
      <c r="AT96" s="25"/>
      <c r="AU96" s="15"/>
      <c r="AV96" s="15"/>
      <c r="AW96" s="3"/>
      <c r="AX96" s="3"/>
      <c r="AY96" s="3"/>
      <c r="AZ96" s="3"/>
      <c r="BA96" s="3"/>
    </row>
    <row r="97" spans="1:53" s="1" customFormat="1" ht="12.75" x14ac:dyDescent="0.25">
      <c r="A97" s="8"/>
      <c r="B97" s="8"/>
      <c r="C97" s="8"/>
      <c r="D97" s="8"/>
      <c r="E97" s="8"/>
      <c r="F97" s="5" t="str">
        <f t="shared" si="2"/>
        <v xml:space="preserve"> , , PL.: , CH.: </v>
      </c>
      <c r="G97" s="27"/>
      <c r="H97" s="27"/>
      <c r="I97" s="27"/>
      <c r="J97" s="27"/>
      <c r="K97" s="3"/>
      <c r="L97" s="15"/>
      <c r="M97" s="8"/>
      <c r="N97" s="8"/>
      <c r="O97" s="8"/>
      <c r="P97" s="8"/>
      <c r="Q97" s="3"/>
      <c r="R97" s="3"/>
      <c r="S97" s="3"/>
      <c r="T97" s="8"/>
      <c r="U97" s="17"/>
      <c r="V97" s="17"/>
      <c r="W97" s="3"/>
      <c r="X97" s="3"/>
      <c r="Y97" s="3"/>
      <c r="Z97" s="8"/>
      <c r="AA97" s="8"/>
      <c r="AB97" s="8"/>
      <c r="AC97" s="17"/>
      <c r="AD97" s="17"/>
      <c r="AE97" s="3"/>
      <c r="AF97" s="3"/>
      <c r="AG97" s="3"/>
      <c r="AH97" s="3"/>
      <c r="AI97" s="3"/>
      <c r="AJ97" s="3"/>
      <c r="AK97" s="3"/>
      <c r="AL97" s="3"/>
      <c r="AM97" s="3"/>
      <c r="AN97" s="8"/>
      <c r="AO97" s="9"/>
      <c r="AP97" s="9"/>
      <c r="AQ97" s="3"/>
      <c r="AR97" s="15"/>
      <c r="AS97" s="25"/>
      <c r="AT97" s="25"/>
      <c r="AU97" s="15"/>
      <c r="AV97" s="15"/>
      <c r="AW97" s="3"/>
      <c r="AX97" s="3"/>
      <c r="AY97" s="3"/>
      <c r="AZ97" s="3"/>
      <c r="BA97" s="3"/>
    </row>
    <row r="98" spans="1:53" s="1" customFormat="1" ht="12.75" x14ac:dyDescent="0.25">
      <c r="A98" s="8"/>
      <c r="B98" s="8"/>
      <c r="C98" s="8"/>
      <c r="D98" s="8"/>
      <c r="E98" s="8"/>
      <c r="F98" s="5" t="str">
        <f t="shared" si="2"/>
        <v xml:space="preserve"> , , PL.: , CH.: </v>
      </c>
      <c r="G98" s="27"/>
      <c r="H98" s="27"/>
      <c r="I98" s="27"/>
      <c r="J98" s="27"/>
      <c r="K98" s="3"/>
      <c r="L98" s="15"/>
      <c r="M98" s="8"/>
      <c r="N98" s="8"/>
      <c r="O98" s="8"/>
      <c r="P98" s="8"/>
      <c r="Q98" s="3"/>
      <c r="R98" s="3"/>
      <c r="S98" s="3"/>
      <c r="T98" s="8"/>
      <c r="U98" s="17"/>
      <c r="V98" s="17"/>
      <c r="W98" s="3"/>
      <c r="X98" s="3"/>
      <c r="Y98" s="3"/>
      <c r="Z98" s="8"/>
      <c r="AA98" s="8"/>
      <c r="AB98" s="8"/>
      <c r="AC98" s="17"/>
      <c r="AD98" s="17"/>
      <c r="AE98" s="3"/>
      <c r="AF98" s="3"/>
      <c r="AG98" s="3"/>
      <c r="AH98" s="3"/>
      <c r="AI98" s="3"/>
      <c r="AJ98" s="3"/>
      <c r="AK98" s="3"/>
      <c r="AL98" s="3"/>
      <c r="AM98" s="3"/>
      <c r="AN98" s="8"/>
      <c r="AO98" s="9"/>
      <c r="AP98" s="9"/>
      <c r="AQ98" s="3"/>
      <c r="AR98" s="15"/>
      <c r="AS98" s="25"/>
      <c r="AT98" s="25"/>
      <c r="AU98" s="15"/>
      <c r="AV98" s="15"/>
      <c r="AW98" s="3"/>
      <c r="AX98" s="3"/>
      <c r="AY98" s="3"/>
      <c r="AZ98" s="3"/>
      <c r="BA98" s="3"/>
    </row>
    <row r="99" spans="1:53" s="1" customFormat="1" ht="12.75" x14ac:dyDescent="0.25">
      <c r="A99" s="8"/>
      <c r="B99" s="8"/>
      <c r="C99" s="8"/>
      <c r="D99" s="8"/>
      <c r="E99" s="8"/>
      <c r="F99" s="5" t="str">
        <f t="shared" ref="F99:F130" si="3">Q99&amp;" "&amp; R99&amp;", "&amp;S99&amp;", PL.: "&amp;T99&amp;", CH.: "&amp;TRIM(U99)
&amp;IF(E99="",""," (Ref.: "&amp;E99&amp;")")</f>
        <v xml:space="preserve"> , , PL.: , CH.: </v>
      </c>
      <c r="G99" s="27"/>
      <c r="H99" s="27"/>
      <c r="I99" s="27"/>
      <c r="J99" s="27"/>
      <c r="K99" s="3"/>
      <c r="L99" s="15"/>
      <c r="M99" s="8"/>
      <c r="N99" s="8"/>
      <c r="O99" s="8"/>
      <c r="P99" s="8"/>
      <c r="Q99" s="3"/>
      <c r="R99" s="3"/>
      <c r="S99" s="3"/>
      <c r="T99" s="8"/>
      <c r="U99" s="17"/>
      <c r="V99" s="17"/>
      <c r="W99" s="3"/>
      <c r="X99" s="3"/>
      <c r="Y99" s="3"/>
      <c r="Z99" s="8"/>
      <c r="AA99" s="8"/>
      <c r="AB99" s="8"/>
      <c r="AC99" s="17"/>
      <c r="AD99" s="17"/>
      <c r="AE99" s="3"/>
      <c r="AF99" s="3"/>
      <c r="AG99" s="3"/>
      <c r="AH99" s="3"/>
      <c r="AI99" s="3"/>
      <c r="AJ99" s="3"/>
      <c r="AK99" s="3"/>
      <c r="AL99" s="3"/>
      <c r="AM99" s="3"/>
      <c r="AN99" s="8"/>
      <c r="AO99" s="9"/>
      <c r="AP99" s="9"/>
      <c r="AQ99" s="3"/>
      <c r="AR99" s="15"/>
      <c r="AS99" s="25"/>
      <c r="AT99" s="25"/>
      <c r="AU99" s="15"/>
      <c r="AV99" s="15"/>
      <c r="AW99" s="3"/>
      <c r="AX99" s="3"/>
      <c r="AY99" s="3"/>
      <c r="AZ99" s="3"/>
      <c r="BA99" s="3"/>
    </row>
    <row r="100" spans="1:53" s="1" customFormat="1" ht="12.75" x14ac:dyDescent="0.25">
      <c r="A100" s="8"/>
      <c r="B100" s="8"/>
      <c r="C100" s="8"/>
      <c r="D100" s="8"/>
      <c r="E100" s="8"/>
      <c r="F100" s="5" t="str">
        <f t="shared" si="3"/>
        <v xml:space="preserve"> , , PL.: , CH.: </v>
      </c>
      <c r="G100" s="27"/>
      <c r="H100" s="27"/>
      <c r="I100" s="27"/>
      <c r="J100" s="27"/>
      <c r="K100" s="3"/>
      <c r="L100" s="15"/>
      <c r="M100" s="8"/>
      <c r="N100" s="8"/>
      <c r="O100" s="8"/>
      <c r="P100" s="8"/>
      <c r="Q100" s="3"/>
      <c r="R100" s="3"/>
      <c r="S100" s="3"/>
      <c r="T100" s="8"/>
      <c r="U100" s="17"/>
      <c r="V100" s="17"/>
      <c r="W100" s="3"/>
      <c r="X100" s="3"/>
      <c r="Y100" s="3"/>
      <c r="Z100" s="8"/>
      <c r="AA100" s="8"/>
      <c r="AB100" s="8"/>
      <c r="AC100" s="17"/>
      <c r="AD100" s="17"/>
      <c r="AE100" s="3"/>
      <c r="AF100" s="3"/>
      <c r="AG100" s="3"/>
      <c r="AH100" s="3"/>
      <c r="AI100" s="3"/>
      <c r="AJ100" s="3"/>
      <c r="AK100" s="3"/>
      <c r="AL100" s="3"/>
      <c r="AM100" s="3"/>
      <c r="AN100" s="8"/>
      <c r="AO100" s="9"/>
      <c r="AP100" s="9"/>
      <c r="AQ100" s="3"/>
      <c r="AR100" s="15"/>
      <c r="AS100" s="25"/>
      <c r="AT100" s="25"/>
      <c r="AU100" s="15"/>
      <c r="AV100" s="15"/>
      <c r="AW100" s="3"/>
      <c r="AX100" s="3"/>
      <c r="AY100" s="3"/>
      <c r="AZ100" s="3"/>
      <c r="BA100" s="3"/>
    </row>
    <row r="101" spans="1:53" s="1" customFormat="1" ht="12.75" x14ac:dyDescent="0.25">
      <c r="A101" s="8"/>
      <c r="B101" s="8"/>
      <c r="C101" s="8"/>
      <c r="D101" s="8"/>
      <c r="E101" s="8"/>
      <c r="F101" s="5" t="str">
        <f t="shared" si="3"/>
        <v xml:space="preserve"> , , PL.: , CH.: </v>
      </c>
      <c r="G101" s="27"/>
      <c r="H101" s="27"/>
      <c r="I101" s="27"/>
      <c r="J101" s="27"/>
      <c r="K101" s="3"/>
      <c r="L101" s="15"/>
      <c r="M101" s="8"/>
      <c r="N101" s="8"/>
      <c r="O101" s="8"/>
      <c r="P101" s="8"/>
      <c r="Q101" s="3"/>
      <c r="R101" s="3"/>
      <c r="S101" s="3"/>
      <c r="T101" s="8"/>
      <c r="U101" s="17"/>
      <c r="V101" s="17"/>
      <c r="W101" s="3"/>
      <c r="X101" s="3"/>
      <c r="Y101" s="3"/>
      <c r="Z101" s="8"/>
      <c r="AA101" s="8"/>
      <c r="AB101" s="8"/>
      <c r="AC101" s="17"/>
      <c r="AD101" s="17"/>
      <c r="AE101" s="3"/>
      <c r="AF101" s="3"/>
      <c r="AG101" s="3"/>
      <c r="AH101" s="3"/>
      <c r="AI101" s="3"/>
      <c r="AJ101" s="3"/>
      <c r="AK101" s="3"/>
      <c r="AL101" s="3"/>
      <c r="AM101" s="3"/>
      <c r="AN101" s="8"/>
      <c r="AO101" s="9"/>
      <c r="AP101" s="9"/>
      <c r="AQ101" s="3"/>
      <c r="AR101" s="15"/>
      <c r="AS101" s="25"/>
      <c r="AT101" s="25"/>
      <c r="AU101" s="15"/>
      <c r="AV101" s="15"/>
      <c r="AW101" s="3"/>
      <c r="AX101" s="3"/>
      <c r="AY101" s="3"/>
      <c r="AZ101" s="3"/>
      <c r="BA101" s="3"/>
    </row>
    <row r="102" spans="1:53" s="1" customFormat="1" ht="12.75" x14ac:dyDescent="0.25">
      <c r="A102" s="8"/>
      <c r="B102" s="8"/>
      <c r="C102" s="8"/>
      <c r="D102" s="8"/>
      <c r="E102" s="8"/>
      <c r="F102" s="5" t="str">
        <f t="shared" si="3"/>
        <v xml:space="preserve"> , , PL.: , CH.: </v>
      </c>
      <c r="G102" s="27"/>
      <c r="H102" s="27"/>
      <c r="I102" s="27"/>
      <c r="J102" s="27"/>
      <c r="K102" s="3"/>
      <c r="L102" s="15"/>
      <c r="M102" s="8"/>
      <c r="N102" s="8"/>
      <c r="O102" s="8"/>
      <c r="P102" s="8"/>
      <c r="Q102" s="3"/>
      <c r="R102" s="3"/>
      <c r="S102" s="3"/>
      <c r="T102" s="8"/>
      <c r="U102" s="17"/>
      <c r="V102" s="17"/>
      <c r="W102" s="3"/>
      <c r="X102" s="3"/>
      <c r="Y102" s="3"/>
      <c r="Z102" s="8"/>
      <c r="AA102" s="8"/>
      <c r="AB102" s="8"/>
      <c r="AC102" s="17"/>
      <c r="AD102" s="17"/>
      <c r="AE102" s="3"/>
      <c r="AF102" s="3"/>
      <c r="AG102" s="3"/>
      <c r="AH102" s="3"/>
      <c r="AI102" s="3"/>
      <c r="AJ102" s="3"/>
      <c r="AK102" s="3"/>
      <c r="AL102" s="3"/>
      <c r="AM102" s="3"/>
      <c r="AN102" s="8"/>
      <c r="AO102" s="9"/>
      <c r="AP102" s="9"/>
      <c r="AQ102" s="3"/>
      <c r="AR102" s="15"/>
      <c r="AS102" s="25"/>
      <c r="AT102" s="25"/>
      <c r="AU102" s="15"/>
      <c r="AV102" s="15"/>
      <c r="AW102" s="3"/>
      <c r="AX102" s="3"/>
      <c r="AY102" s="3"/>
      <c r="AZ102" s="3"/>
      <c r="BA102" s="3"/>
    </row>
    <row r="103" spans="1:53" s="1" customFormat="1" ht="12.75" x14ac:dyDescent="0.25">
      <c r="A103" s="8"/>
      <c r="B103" s="8"/>
      <c r="C103" s="8"/>
      <c r="D103" s="8"/>
      <c r="E103" s="8"/>
      <c r="F103" s="5" t="str">
        <f t="shared" si="3"/>
        <v xml:space="preserve"> , , PL.: , CH.: </v>
      </c>
      <c r="G103" s="27"/>
      <c r="H103" s="27"/>
      <c r="I103" s="27"/>
      <c r="J103" s="27"/>
      <c r="K103" s="3"/>
      <c r="L103" s="15"/>
      <c r="M103" s="8"/>
      <c r="N103" s="8"/>
      <c r="O103" s="8"/>
      <c r="P103" s="8"/>
      <c r="Q103" s="3"/>
      <c r="R103" s="3"/>
      <c r="S103" s="3"/>
      <c r="T103" s="8"/>
      <c r="U103" s="17"/>
      <c r="V103" s="17"/>
      <c r="W103" s="3"/>
      <c r="X103" s="3"/>
      <c r="Y103" s="3"/>
      <c r="Z103" s="8"/>
      <c r="AA103" s="8"/>
      <c r="AB103" s="8"/>
      <c r="AC103" s="17"/>
      <c r="AD103" s="17"/>
      <c r="AE103" s="3"/>
      <c r="AF103" s="3"/>
      <c r="AG103" s="3"/>
      <c r="AH103" s="3"/>
      <c r="AI103" s="3"/>
      <c r="AJ103" s="3"/>
      <c r="AK103" s="3"/>
      <c r="AL103" s="3"/>
      <c r="AM103" s="3"/>
      <c r="AN103" s="8"/>
      <c r="AO103" s="9"/>
      <c r="AP103" s="9"/>
      <c r="AQ103" s="3"/>
      <c r="AR103" s="15"/>
      <c r="AS103" s="25"/>
      <c r="AT103" s="25"/>
      <c r="AU103" s="15"/>
      <c r="AV103" s="15"/>
      <c r="AW103" s="3"/>
      <c r="AX103" s="3"/>
      <c r="AY103" s="3"/>
      <c r="AZ103" s="3"/>
      <c r="BA103" s="3"/>
    </row>
    <row r="104" spans="1:53" s="1" customFormat="1" ht="12.75" x14ac:dyDescent="0.25">
      <c r="A104" s="8"/>
      <c r="B104" s="8"/>
      <c r="C104" s="8"/>
      <c r="D104" s="8"/>
      <c r="E104" s="8"/>
      <c r="F104" s="5" t="str">
        <f t="shared" si="3"/>
        <v xml:space="preserve"> , , PL.: , CH.: </v>
      </c>
      <c r="G104" s="27"/>
      <c r="H104" s="27"/>
      <c r="I104" s="27"/>
      <c r="J104" s="27"/>
      <c r="K104" s="3"/>
      <c r="L104" s="15"/>
      <c r="M104" s="8"/>
      <c r="N104" s="8"/>
      <c r="O104" s="8"/>
      <c r="P104" s="8"/>
      <c r="Q104" s="3"/>
      <c r="R104" s="3"/>
      <c r="S104" s="3"/>
      <c r="T104" s="8"/>
      <c r="U104" s="17"/>
      <c r="V104" s="17"/>
      <c r="W104" s="3"/>
      <c r="X104" s="3"/>
      <c r="Y104" s="3"/>
      <c r="Z104" s="8"/>
      <c r="AA104" s="8"/>
      <c r="AB104" s="8"/>
      <c r="AC104" s="17"/>
      <c r="AD104" s="17"/>
      <c r="AE104" s="3"/>
      <c r="AF104" s="3"/>
      <c r="AG104" s="3"/>
      <c r="AH104" s="3"/>
      <c r="AI104" s="3"/>
      <c r="AJ104" s="3"/>
      <c r="AK104" s="3"/>
      <c r="AL104" s="3"/>
      <c r="AM104" s="3"/>
      <c r="AN104" s="8"/>
      <c r="AO104" s="9"/>
      <c r="AP104" s="9"/>
      <c r="AQ104" s="3"/>
      <c r="AR104" s="15"/>
      <c r="AS104" s="25"/>
      <c r="AT104" s="25"/>
      <c r="AU104" s="15"/>
      <c r="AV104" s="15"/>
      <c r="AW104" s="3"/>
      <c r="AX104" s="3"/>
      <c r="AY104" s="3"/>
      <c r="AZ104" s="3"/>
      <c r="BA104" s="3"/>
    </row>
    <row r="105" spans="1:53" s="1" customFormat="1" ht="12.75" x14ac:dyDescent="0.25">
      <c r="A105" s="8"/>
      <c r="B105" s="8"/>
      <c r="C105" s="8"/>
      <c r="D105" s="8"/>
      <c r="E105" s="8"/>
      <c r="F105" s="5" t="str">
        <f t="shared" si="3"/>
        <v xml:space="preserve"> , , PL.: , CH.: </v>
      </c>
      <c r="G105" s="27"/>
      <c r="H105" s="27"/>
      <c r="I105" s="27"/>
      <c r="J105" s="27"/>
      <c r="K105" s="3"/>
      <c r="L105" s="15"/>
      <c r="M105" s="8"/>
      <c r="N105" s="8"/>
      <c r="O105" s="8"/>
      <c r="P105" s="8"/>
      <c r="Q105" s="3"/>
      <c r="R105" s="3"/>
      <c r="S105" s="3"/>
      <c r="T105" s="8"/>
      <c r="U105" s="17"/>
      <c r="V105" s="17"/>
      <c r="W105" s="3"/>
      <c r="X105" s="3"/>
      <c r="Y105" s="3"/>
      <c r="Z105" s="8"/>
      <c r="AA105" s="8"/>
      <c r="AB105" s="8"/>
      <c r="AC105" s="17"/>
      <c r="AD105" s="17"/>
      <c r="AE105" s="3"/>
      <c r="AF105" s="3"/>
      <c r="AG105" s="3"/>
      <c r="AH105" s="3"/>
      <c r="AI105" s="3"/>
      <c r="AJ105" s="3"/>
      <c r="AK105" s="3"/>
      <c r="AL105" s="3"/>
      <c r="AM105" s="3"/>
      <c r="AN105" s="8"/>
      <c r="AO105" s="9"/>
      <c r="AP105" s="9"/>
      <c r="AQ105" s="3"/>
      <c r="AR105" s="15"/>
      <c r="AS105" s="25"/>
      <c r="AT105" s="25"/>
      <c r="AU105" s="15"/>
      <c r="AV105" s="15"/>
      <c r="AW105" s="3"/>
      <c r="AX105" s="3"/>
      <c r="AY105" s="3"/>
      <c r="AZ105" s="3"/>
      <c r="BA105" s="3"/>
    </row>
    <row r="106" spans="1:53" s="1" customFormat="1" ht="12.75" x14ac:dyDescent="0.25">
      <c r="A106" s="8"/>
      <c r="B106" s="8"/>
      <c r="C106" s="8"/>
      <c r="D106" s="8"/>
      <c r="E106" s="8"/>
      <c r="F106" s="5" t="str">
        <f t="shared" si="3"/>
        <v xml:space="preserve"> , , PL.: , CH.: </v>
      </c>
      <c r="G106" s="27"/>
      <c r="H106" s="27"/>
      <c r="I106" s="27"/>
      <c r="J106" s="27"/>
      <c r="K106" s="3"/>
      <c r="L106" s="15"/>
      <c r="M106" s="8"/>
      <c r="N106" s="8"/>
      <c r="O106" s="8"/>
      <c r="P106" s="8"/>
      <c r="Q106" s="3"/>
      <c r="R106" s="3"/>
      <c r="S106" s="3"/>
      <c r="T106" s="8"/>
      <c r="U106" s="17"/>
      <c r="V106" s="17"/>
      <c r="W106" s="3"/>
      <c r="X106" s="3"/>
      <c r="Y106" s="3"/>
      <c r="Z106" s="8"/>
      <c r="AA106" s="8"/>
      <c r="AB106" s="8"/>
      <c r="AC106" s="17"/>
      <c r="AD106" s="17"/>
      <c r="AE106" s="3"/>
      <c r="AF106" s="3"/>
      <c r="AG106" s="3"/>
      <c r="AH106" s="3"/>
      <c r="AI106" s="3"/>
      <c r="AJ106" s="3"/>
      <c r="AK106" s="3"/>
      <c r="AL106" s="3"/>
      <c r="AM106" s="3"/>
      <c r="AN106" s="8"/>
      <c r="AO106" s="9"/>
      <c r="AP106" s="9"/>
      <c r="AQ106" s="3"/>
      <c r="AR106" s="15"/>
      <c r="AS106" s="25"/>
      <c r="AT106" s="25"/>
      <c r="AU106" s="15"/>
      <c r="AV106" s="15"/>
      <c r="AW106" s="3"/>
      <c r="AX106" s="3"/>
      <c r="AY106" s="3"/>
      <c r="AZ106" s="3"/>
      <c r="BA106" s="3"/>
    </row>
    <row r="107" spans="1:53" s="1" customFormat="1" ht="12.75" x14ac:dyDescent="0.25">
      <c r="A107" s="8"/>
      <c r="B107" s="8"/>
      <c r="C107" s="8"/>
      <c r="D107" s="8"/>
      <c r="E107" s="8"/>
      <c r="F107" s="5" t="str">
        <f t="shared" si="3"/>
        <v xml:space="preserve"> , , PL.: , CH.: </v>
      </c>
      <c r="G107" s="27"/>
      <c r="H107" s="27"/>
      <c r="I107" s="27"/>
      <c r="J107" s="27"/>
      <c r="K107" s="3"/>
      <c r="L107" s="15"/>
      <c r="M107" s="8"/>
      <c r="N107" s="8"/>
      <c r="O107" s="8"/>
      <c r="P107" s="8"/>
      <c r="Q107" s="3"/>
      <c r="R107" s="3"/>
      <c r="S107" s="3"/>
      <c r="T107" s="8"/>
      <c r="U107" s="17"/>
      <c r="V107" s="17"/>
      <c r="W107" s="3"/>
      <c r="X107" s="3"/>
      <c r="Y107" s="3"/>
      <c r="Z107" s="8"/>
      <c r="AA107" s="8"/>
      <c r="AB107" s="8"/>
      <c r="AC107" s="17"/>
      <c r="AD107" s="17"/>
      <c r="AE107" s="3"/>
      <c r="AF107" s="3"/>
      <c r="AG107" s="3"/>
      <c r="AH107" s="3"/>
      <c r="AI107" s="3"/>
      <c r="AJ107" s="3"/>
      <c r="AK107" s="3"/>
      <c r="AL107" s="3"/>
      <c r="AM107" s="3"/>
      <c r="AN107" s="8"/>
      <c r="AO107" s="9"/>
      <c r="AP107" s="9"/>
      <c r="AQ107" s="3"/>
      <c r="AR107" s="15"/>
      <c r="AS107" s="25"/>
      <c r="AT107" s="25"/>
      <c r="AU107" s="15"/>
      <c r="AV107" s="15"/>
      <c r="AW107" s="3"/>
      <c r="AX107" s="3"/>
      <c r="AY107" s="3"/>
      <c r="AZ107" s="3"/>
      <c r="BA107" s="3"/>
    </row>
    <row r="108" spans="1:53" s="1" customFormat="1" ht="12.75" x14ac:dyDescent="0.25">
      <c r="A108" s="8"/>
      <c r="B108" s="8"/>
      <c r="C108" s="8"/>
      <c r="D108" s="8"/>
      <c r="E108" s="8"/>
      <c r="F108" s="5" t="str">
        <f t="shared" si="3"/>
        <v xml:space="preserve"> , , PL.: , CH.: </v>
      </c>
      <c r="G108" s="27"/>
      <c r="H108" s="27"/>
      <c r="I108" s="27"/>
      <c r="J108" s="27"/>
      <c r="K108" s="3"/>
      <c r="L108" s="15"/>
      <c r="M108" s="8"/>
      <c r="N108" s="8"/>
      <c r="O108" s="8"/>
      <c r="P108" s="8"/>
      <c r="Q108" s="3"/>
      <c r="R108" s="3"/>
      <c r="S108" s="3"/>
      <c r="T108" s="8"/>
      <c r="U108" s="17"/>
      <c r="V108" s="17"/>
      <c r="W108" s="3"/>
      <c r="X108" s="3"/>
      <c r="Y108" s="3"/>
      <c r="Z108" s="8"/>
      <c r="AA108" s="8"/>
      <c r="AB108" s="8"/>
      <c r="AC108" s="17"/>
      <c r="AD108" s="17"/>
      <c r="AE108" s="3"/>
      <c r="AF108" s="3"/>
      <c r="AG108" s="3"/>
      <c r="AH108" s="3"/>
      <c r="AI108" s="3"/>
      <c r="AJ108" s="3"/>
      <c r="AK108" s="3"/>
      <c r="AL108" s="3"/>
      <c r="AM108" s="3"/>
      <c r="AN108" s="8"/>
      <c r="AO108" s="9"/>
      <c r="AP108" s="9"/>
      <c r="AQ108" s="3"/>
      <c r="AR108" s="15"/>
      <c r="AS108" s="25"/>
      <c r="AT108" s="25"/>
      <c r="AU108" s="15"/>
      <c r="AV108" s="15"/>
      <c r="AW108" s="3"/>
      <c r="AX108" s="3"/>
      <c r="AY108" s="3"/>
      <c r="AZ108" s="3"/>
      <c r="BA108" s="3"/>
    </row>
    <row r="109" spans="1:53" s="1" customFormat="1" ht="12.75" x14ac:dyDescent="0.25">
      <c r="A109" s="8"/>
      <c r="B109" s="8"/>
      <c r="C109" s="8"/>
      <c r="D109" s="8"/>
      <c r="E109" s="8"/>
      <c r="F109" s="5" t="str">
        <f t="shared" si="3"/>
        <v xml:space="preserve"> , , PL.: , CH.: </v>
      </c>
      <c r="G109" s="27"/>
      <c r="H109" s="27"/>
      <c r="I109" s="27"/>
      <c r="J109" s="27"/>
      <c r="K109" s="3"/>
      <c r="L109" s="15"/>
      <c r="M109" s="8"/>
      <c r="N109" s="8"/>
      <c r="O109" s="8"/>
      <c r="P109" s="8"/>
      <c r="Q109" s="3"/>
      <c r="R109" s="3"/>
      <c r="S109" s="3"/>
      <c r="T109" s="8"/>
      <c r="U109" s="17"/>
      <c r="V109" s="17"/>
      <c r="W109" s="3"/>
      <c r="X109" s="3"/>
      <c r="Y109" s="3"/>
      <c r="Z109" s="8"/>
      <c r="AA109" s="8"/>
      <c r="AB109" s="8"/>
      <c r="AC109" s="17"/>
      <c r="AD109" s="17"/>
      <c r="AE109" s="3"/>
      <c r="AF109" s="3"/>
      <c r="AG109" s="3"/>
      <c r="AH109" s="3"/>
      <c r="AI109" s="3"/>
      <c r="AJ109" s="3"/>
      <c r="AK109" s="3"/>
      <c r="AL109" s="3"/>
      <c r="AM109" s="3"/>
      <c r="AN109" s="8"/>
      <c r="AO109" s="9"/>
      <c r="AP109" s="9"/>
      <c r="AQ109" s="3"/>
      <c r="AR109" s="15"/>
      <c r="AS109" s="25"/>
      <c r="AT109" s="25"/>
      <c r="AU109" s="15"/>
      <c r="AV109" s="15"/>
      <c r="AW109" s="3"/>
      <c r="AX109" s="3"/>
      <c r="AY109" s="3"/>
      <c r="AZ109" s="3"/>
      <c r="BA109" s="3"/>
    </row>
    <row r="110" spans="1:53" s="1" customFormat="1" ht="12.75" x14ac:dyDescent="0.25">
      <c r="A110" s="8"/>
      <c r="B110" s="8"/>
      <c r="C110" s="8"/>
      <c r="D110" s="8"/>
      <c r="E110" s="8"/>
      <c r="F110" s="5" t="str">
        <f t="shared" si="3"/>
        <v xml:space="preserve"> , , PL.: , CH.: </v>
      </c>
      <c r="G110" s="27"/>
      <c r="H110" s="27"/>
      <c r="I110" s="27"/>
      <c r="J110" s="27"/>
      <c r="K110" s="3"/>
      <c r="L110" s="15"/>
      <c r="M110" s="8"/>
      <c r="N110" s="8"/>
      <c r="O110" s="8"/>
      <c r="P110" s="8"/>
      <c r="Q110" s="3"/>
      <c r="R110" s="3"/>
      <c r="S110" s="3"/>
      <c r="T110" s="8"/>
      <c r="U110" s="17"/>
      <c r="V110" s="17"/>
      <c r="W110" s="3"/>
      <c r="X110" s="3"/>
      <c r="Y110" s="3"/>
      <c r="Z110" s="8"/>
      <c r="AA110" s="8"/>
      <c r="AB110" s="8"/>
      <c r="AC110" s="17"/>
      <c r="AD110" s="17"/>
      <c r="AE110" s="3"/>
      <c r="AF110" s="3"/>
      <c r="AG110" s="3"/>
      <c r="AH110" s="3"/>
      <c r="AI110" s="3"/>
      <c r="AJ110" s="3"/>
      <c r="AK110" s="3"/>
      <c r="AL110" s="3"/>
      <c r="AM110" s="3"/>
      <c r="AN110" s="8"/>
      <c r="AO110" s="9"/>
      <c r="AP110" s="9"/>
      <c r="AQ110" s="3"/>
      <c r="AR110" s="15"/>
      <c r="AS110" s="25"/>
      <c r="AT110" s="25"/>
      <c r="AU110" s="15"/>
      <c r="AV110" s="15"/>
      <c r="AW110" s="3"/>
      <c r="AX110" s="3"/>
      <c r="AY110" s="3"/>
      <c r="AZ110" s="3"/>
      <c r="BA110" s="3"/>
    </row>
    <row r="111" spans="1:53" s="1" customFormat="1" ht="12.75" x14ac:dyDescent="0.25">
      <c r="A111" s="8"/>
      <c r="B111" s="8"/>
      <c r="C111" s="8"/>
      <c r="D111" s="8"/>
      <c r="E111" s="8"/>
      <c r="F111" s="5" t="str">
        <f t="shared" si="3"/>
        <v xml:space="preserve"> , , PL.: , CH.: </v>
      </c>
      <c r="G111" s="27"/>
      <c r="H111" s="27"/>
      <c r="I111" s="27"/>
      <c r="J111" s="27"/>
      <c r="K111" s="3"/>
      <c r="L111" s="15"/>
      <c r="M111" s="8"/>
      <c r="N111" s="8"/>
      <c r="O111" s="8"/>
      <c r="P111" s="8"/>
      <c r="Q111" s="3"/>
      <c r="R111" s="3"/>
      <c r="S111" s="3"/>
      <c r="T111" s="8"/>
      <c r="U111" s="17"/>
      <c r="V111" s="17"/>
      <c r="W111" s="3"/>
      <c r="X111" s="3"/>
      <c r="Y111" s="3"/>
      <c r="Z111" s="8"/>
      <c r="AA111" s="8"/>
      <c r="AB111" s="8"/>
      <c r="AC111" s="17"/>
      <c r="AD111" s="17"/>
      <c r="AE111" s="3"/>
      <c r="AF111" s="3"/>
      <c r="AG111" s="3"/>
      <c r="AH111" s="3"/>
      <c r="AI111" s="3"/>
      <c r="AJ111" s="3"/>
      <c r="AK111" s="3"/>
      <c r="AL111" s="3"/>
      <c r="AM111" s="3"/>
      <c r="AN111" s="8"/>
      <c r="AO111" s="9"/>
      <c r="AP111" s="9"/>
      <c r="AQ111" s="3"/>
      <c r="AR111" s="15"/>
      <c r="AS111" s="25"/>
      <c r="AT111" s="25"/>
      <c r="AU111" s="15"/>
      <c r="AV111" s="15"/>
      <c r="AW111" s="3"/>
      <c r="AX111" s="3"/>
      <c r="AY111" s="3"/>
      <c r="AZ111" s="3"/>
      <c r="BA111" s="3"/>
    </row>
    <row r="112" spans="1:53" s="1" customFormat="1" ht="12.75" x14ac:dyDescent="0.25">
      <c r="A112" s="8"/>
      <c r="B112" s="8"/>
      <c r="C112" s="8"/>
      <c r="D112" s="8"/>
      <c r="E112" s="8"/>
      <c r="F112" s="5" t="str">
        <f t="shared" si="3"/>
        <v xml:space="preserve"> , , PL.: , CH.: </v>
      </c>
      <c r="G112" s="27"/>
      <c r="H112" s="27"/>
      <c r="I112" s="27"/>
      <c r="J112" s="27"/>
      <c r="K112" s="3"/>
      <c r="L112" s="15"/>
      <c r="M112" s="8"/>
      <c r="N112" s="8"/>
      <c r="O112" s="8"/>
      <c r="P112" s="8"/>
      <c r="Q112" s="3"/>
      <c r="R112" s="3"/>
      <c r="S112" s="3"/>
      <c r="T112" s="8"/>
      <c r="U112" s="17"/>
      <c r="V112" s="17"/>
      <c r="W112" s="3"/>
      <c r="X112" s="3"/>
      <c r="Y112" s="3"/>
      <c r="Z112" s="8"/>
      <c r="AA112" s="8"/>
      <c r="AB112" s="8"/>
      <c r="AC112" s="17"/>
      <c r="AD112" s="17"/>
      <c r="AE112" s="3"/>
      <c r="AF112" s="3"/>
      <c r="AG112" s="3"/>
      <c r="AH112" s="3"/>
      <c r="AI112" s="3"/>
      <c r="AJ112" s="3"/>
      <c r="AK112" s="3"/>
      <c r="AL112" s="3"/>
      <c r="AM112" s="3"/>
      <c r="AN112" s="8"/>
      <c r="AO112" s="9"/>
      <c r="AP112" s="9"/>
      <c r="AQ112" s="3"/>
      <c r="AR112" s="15"/>
      <c r="AS112" s="25"/>
      <c r="AT112" s="25"/>
      <c r="AU112" s="15"/>
      <c r="AV112" s="15"/>
      <c r="AW112" s="3"/>
      <c r="AX112" s="3"/>
      <c r="AY112" s="3"/>
      <c r="AZ112" s="3"/>
      <c r="BA112" s="3"/>
    </row>
    <row r="113" spans="1:53" s="1" customFormat="1" ht="12.75" x14ac:dyDescent="0.25">
      <c r="A113" s="8"/>
      <c r="B113" s="8"/>
      <c r="C113" s="8"/>
      <c r="D113" s="8"/>
      <c r="E113" s="8"/>
      <c r="F113" s="5" t="str">
        <f t="shared" si="3"/>
        <v xml:space="preserve"> , , PL.: , CH.: </v>
      </c>
      <c r="G113" s="27"/>
      <c r="H113" s="27"/>
      <c r="I113" s="27"/>
      <c r="J113" s="27"/>
      <c r="K113" s="3"/>
      <c r="L113" s="15"/>
      <c r="M113" s="8"/>
      <c r="N113" s="8"/>
      <c r="O113" s="8"/>
      <c r="P113" s="8"/>
      <c r="Q113" s="3"/>
      <c r="R113" s="3"/>
      <c r="S113" s="3"/>
      <c r="T113" s="8"/>
      <c r="U113" s="17"/>
      <c r="V113" s="17"/>
      <c r="W113" s="3"/>
      <c r="X113" s="3"/>
      <c r="Y113" s="3"/>
      <c r="Z113" s="8"/>
      <c r="AA113" s="8"/>
      <c r="AB113" s="8"/>
      <c r="AC113" s="17"/>
      <c r="AD113" s="17"/>
      <c r="AE113" s="3"/>
      <c r="AF113" s="3"/>
      <c r="AG113" s="3"/>
      <c r="AH113" s="3"/>
      <c r="AI113" s="3"/>
      <c r="AJ113" s="3"/>
      <c r="AK113" s="3"/>
      <c r="AL113" s="3"/>
      <c r="AM113" s="3"/>
      <c r="AN113" s="8"/>
      <c r="AO113" s="9"/>
      <c r="AP113" s="9"/>
      <c r="AQ113" s="3"/>
      <c r="AR113" s="15"/>
      <c r="AS113" s="25"/>
      <c r="AT113" s="25"/>
      <c r="AU113" s="15"/>
      <c r="AV113" s="15"/>
      <c r="AW113" s="3"/>
      <c r="AX113" s="3"/>
      <c r="AY113" s="3"/>
      <c r="AZ113" s="3"/>
      <c r="BA113" s="3"/>
    </row>
    <row r="114" spans="1:53" s="1" customFormat="1" ht="12.75" x14ac:dyDescent="0.25">
      <c r="A114" s="8"/>
      <c r="B114" s="8"/>
      <c r="C114" s="8"/>
      <c r="D114" s="8"/>
      <c r="E114" s="8"/>
      <c r="F114" s="5" t="str">
        <f t="shared" si="3"/>
        <v xml:space="preserve"> , , PL.: , CH.: </v>
      </c>
      <c r="G114" s="27"/>
      <c r="H114" s="27"/>
      <c r="I114" s="27"/>
      <c r="J114" s="27"/>
      <c r="K114" s="3"/>
      <c r="L114" s="15"/>
      <c r="M114" s="8"/>
      <c r="N114" s="8"/>
      <c r="O114" s="8"/>
      <c r="P114" s="8"/>
      <c r="Q114" s="3"/>
      <c r="R114" s="3"/>
      <c r="S114" s="3"/>
      <c r="T114" s="8"/>
      <c r="U114" s="17"/>
      <c r="V114" s="17"/>
      <c r="W114" s="3"/>
      <c r="X114" s="3"/>
      <c r="Y114" s="3"/>
      <c r="Z114" s="8"/>
      <c r="AA114" s="8"/>
      <c r="AB114" s="8"/>
      <c r="AC114" s="17"/>
      <c r="AD114" s="17"/>
      <c r="AE114" s="3"/>
      <c r="AF114" s="3"/>
      <c r="AG114" s="3"/>
      <c r="AH114" s="3"/>
      <c r="AI114" s="3"/>
      <c r="AJ114" s="3"/>
      <c r="AK114" s="3"/>
      <c r="AL114" s="3"/>
      <c r="AM114" s="3"/>
      <c r="AN114" s="8"/>
      <c r="AO114" s="9"/>
      <c r="AP114" s="9"/>
      <c r="AQ114" s="3"/>
      <c r="AR114" s="15"/>
      <c r="AS114" s="25"/>
      <c r="AT114" s="25"/>
      <c r="AU114" s="15"/>
      <c r="AV114" s="15"/>
      <c r="AW114" s="3"/>
      <c r="AX114" s="3"/>
      <c r="AY114" s="3"/>
      <c r="AZ114" s="3"/>
      <c r="BA114" s="3"/>
    </row>
    <row r="115" spans="1:53" s="1" customFormat="1" ht="12.75" x14ac:dyDescent="0.25">
      <c r="A115" s="8"/>
      <c r="B115" s="8"/>
      <c r="C115" s="8"/>
      <c r="D115" s="8"/>
      <c r="E115" s="8"/>
      <c r="F115" s="5" t="str">
        <f t="shared" si="3"/>
        <v xml:space="preserve"> , , PL.: , CH.: </v>
      </c>
      <c r="G115" s="27"/>
      <c r="H115" s="27"/>
      <c r="I115" s="27"/>
      <c r="J115" s="27"/>
      <c r="K115" s="3"/>
      <c r="L115" s="15"/>
      <c r="M115" s="8"/>
      <c r="N115" s="8"/>
      <c r="O115" s="8"/>
      <c r="P115" s="8"/>
      <c r="Q115" s="3"/>
      <c r="R115" s="3"/>
      <c r="S115" s="3"/>
      <c r="T115" s="8"/>
      <c r="U115" s="17"/>
      <c r="V115" s="17"/>
      <c r="W115" s="3"/>
      <c r="X115" s="3"/>
      <c r="Y115" s="3"/>
      <c r="Z115" s="8"/>
      <c r="AA115" s="8"/>
      <c r="AB115" s="8"/>
      <c r="AC115" s="17"/>
      <c r="AD115" s="17"/>
      <c r="AE115" s="3"/>
      <c r="AF115" s="3"/>
      <c r="AG115" s="3"/>
      <c r="AH115" s="3"/>
      <c r="AI115" s="3"/>
      <c r="AJ115" s="3"/>
      <c r="AK115" s="3"/>
      <c r="AL115" s="3"/>
      <c r="AM115" s="3"/>
      <c r="AN115" s="8"/>
      <c r="AO115" s="9"/>
      <c r="AP115" s="9"/>
      <c r="AQ115" s="3"/>
      <c r="AR115" s="15"/>
      <c r="AS115" s="25"/>
      <c r="AT115" s="25"/>
      <c r="AU115" s="15"/>
      <c r="AV115" s="15"/>
      <c r="AW115" s="3"/>
      <c r="AX115" s="3"/>
      <c r="AY115" s="3"/>
      <c r="AZ115" s="3"/>
      <c r="BA115" s="3"/>
    </row>
    <row r="116" spans="1:53" s="1" customFormat="1" ht="12.75" x14ac:dyDescent="0.25">
      <c r="A116" s="8"/>
      <c r="B116" s="8"/>
      <c r="C116" s="8"/>
      <c r="D116" s="8"/>
      <c r="E116" s="8"/>
      <c r="F116" s="5" t="str">
        <f t="shared" si="3"/>
        <v xml:space="preserve"> , , PL.: , CH.: </v>
      </c>
      <c r="G116" s="27"/>
      <c r="H116" s="27"/>
      <c r="I116" s="27"/>
      <c r="J116" s="27"/>
      <c r="K116" s="3"/>
      <c r="L116" s="15"/>
      <c r="M116" s="8"/>
      <c r="N116" s="8"/>
      <c r="O116" s="8"/>
      <c r="P116" s="8"/>
      <c r="Q116" s="3"/>
      <c r="R116" s="3"/>
      <c r="S116" s="3"/>
      <c r="T116" s="8"/>
      <c r="U116" s="17"/>
      <c r="V116" s="17"/>
      <c r="W116" s="3"/>
      <c r="X116" s="3"/>
      <c r="Y116" s="3"/>
      <c r="Z116" s="8"/>
      <c r="AA116" s="8"/>
      <c r="AB116" s="8"/>
      <c r="AC116" s="17"/>
      <c r="AD116" s="17"/>
      <c r="AE116" s="3"/>
      <c r="AF116" s="3"/>
      <c r="AG116" s="3"/>
      <c r="AH116" s="3"/>
      <c r="AI116" s="3"/>
      <c r="AJ116" s="3"/>
      <c r="AK116" s="3"/>
      <c r="AL116" s="3"/>
      <c r="AM116" s="3"/>
      <c r="AN116" s="8"/>
      <c r="AO116" s="9"/>
      <c r="AP116" s="9"/>
      <c r="AQ116" s="3"/>
      <c r="AR116" s="15"/>
      <c r="AS116" s="25"/>
      <c r="AT116" s="25"/>
      <c r="AU116" s="15"/>
      <c r="AV116" s="15"/>
      <c r="AW116" s="3"/>
      <c r="AX116" s="3"/>
      <c r="AY116" s="3"/>
      <c r="AZ116" s="3"/>
      <c r="BA116" s="3"/>
    </row>
    <row r="117" spans="1:53" s="1" customFormat="1" ht="12.75" x14ac:dyDescent="0.25">
      <c r="A117" s="8"/>
      <c r="B117" s="8"/>
      <c r="C117" s="8"/>
      <c r="D117" s="8"/>
      <c r="E117" s="8"/>
      <c r="F117" s="5" t="str">
        <f t="shared" si="3"/>
        <v xml:space="preserve"> , , PL.: , CH.: </v>
      </c>
      <c r="G117" s="27"/>
      <c r="H117" s="27"/>
      <c r="I117" s="27"/>
      <c r="J117" s="27"/>
      <c r="K117" s="3"/>
      <c r="L117" s="15"/>
      <c r="M117" s="8"/>
      <c r="N117" s="8"/>
      <c r="O117" s="8"/>
      <c r="P117" s="8"/>
      <c r="Q117" s="3"/>
      <c r="R117" s="3"/>
      <c r="S117" s="3"/>
      <c r="T117" s="8"/>
      <c r="U117" s="17"/>
      <c r="V117" s="17"/>
      <c r="W117" s="3"/>
      <c r="X117" s="3"/>
      <c r="Y117" s="3"/>
      <c r="Z117" s="8"/>
      <c r="AA117" s="8"/>
      <c r="AB117" s="8"/>
      <c r="AC117" s="17"/>
      <c r="AD117" s="17"/>
      <c r="AE117" s="3"/>
      <c r="AF117" s="3"/>
      <c r="AG117" s="3"/>
      <c r="AH117" s="3"/>
      <c r="AI117" s="3"/>
      <c r="AJ117" s="3"/>
      <c r="AK117" s="3"/>
      <c r="AL117" s="3"/>
      <c r="AM117" s="3"/>
      <c r="AN117" s="8"/>
      <c r="AO117" s="9"/>
      <c r="AP117" s="9"/>
      <c r="AQ117" s="3"/>
      <c r="AR117" s="15"/>
      <c r="AS117" s="25"/>
      <c r="AT117" s="25"/>
      <c r="AU117" s="15"/>
      <c r="AV117" s="15"/>
      <c r="AW117" s="3"/>
      <c r="AX117" s="3"/>
      <c r="AY117" s="3"/>
      <c r="AZ117" s="3"/>
      <c r="BA117" s="3"/>
    </row>
    <row r="118" spans="1:53" s="1" customFormat="1" ht="12.75" x14ac:dyDescent="0.25">
      <c r="A118" s="8"/>
      <c r="B118" s="8"/>
      <c r="C118" s="8"/>
      <c r="D118" s="8"/>
      <c r="E118" s="8"/>
      <c r="F118" s="5" t="str">
        <f t="shared" si="3"/>
        <v xml:space="preserve"> , , PL.: , CH.: </v>
      </c>
      <c r="G118" s="27"/>
      <c r="H118" s="27"/>
      <c r="I118" s="27"/>
      <c r="J118" s="27"/>
      <c r="K118" s="3"/>
      <c r="L118" s="15"/>
      <c r="M118" s="8"/>
      <c r="N118" s="8"/>
      <c r="O118" s="8"/>
      <c r="P118" s="8"/>
      <c r="Q118" s="3"/>
      <c r="R118" s="3"/>
      <c r="S118" s="3"/>
      <c r="T118" s="8"/>
      <c r="U118" s="17"/>
      <c r="V118" s="17"/>
      <c r="W118" s="3"/>
      <c r="X118" s="3"/>
      <c r="Y118" s="3"/>
      <c r="Z118" s="8"/>
      <c r="AA118" s="8"/>
      <c r="AB118" s="8"/>
      <c r="AC118" s="17"/>
      <c r="AD118" s="17"/>
      <c r="AE118" s="3"/>
      <c r="AF118" s="3"/>
      <c r="AG118" s="3"/>
      <c r="AH118" s="3"/>
      <c r="AI118" s="3"/>
      <c r="AJ118" s="3"/>
      <c r="AK118" s="3"/>
      <c r="AL118" s="3"/>
      <c r="AM118" s="3"/>
      <c r="AN118" s="8"/>
      <c r="AO118" s="9"/>
      <c r="AP118" s="9"/>
      <c r="AQ118" s="3"/>
      <c r="AR118" s="15"/>
      <c r="AS118" s="25"/>
      <c r="AT118" s="25"/>
      <c r="AU118" s="15"/>
      <c r="AV118" s="15"/>
      <c r="AW118" s="3"/>
      <c r="AX118" s="3"/>
      <c r="AY118" s="3"/>
      <c r="AZ118" s="3"/>
      <c r="BA118" s="3"/>
    </row>
    <row r="119" spans="1:53" s="1" customFormat="1" ht="12.75" x14ac:dyDescent="0.25">
      <c r="A119" s="8"/>
      <c r="B119" s="8"/>
      <c r="C119" s="8"/>
      <c r="D119" s="8"/>
      <c r="E119" s="8"/>
      <c r="F119" s="5" t="str">
        <f t="shared" si="3"/>
        <v xml:space="preserve"> , , PL.: , CH.: </v>
      </c>
      <c r="G119" s="27"/>
      <c r="H119" s="27"/>
      <c r="I119" s="27"/>
      <c r="J119" s="27"/>
      <c r="K119" s="3"/>
      <c r="L119" s="15"/>
      <c r="M119" s="8"/>
      <c r="N119" s="8"/>
      <c r="O119" s="8"/>
      <c r="P119" s="8"/>
      <c r="Q119" s="3"/>
      <c r="R119" s="3"/>
      <c r="S119" s="3"/>
      <c r="T119" s="8"/>
      <c r="U119" s="17"/>
      <c r="V119" s="17"/>
      <c r="W119" s="3"/>
      <c r="X119" s="3"/>
      <c r="Y119" s="3"/>
      <c r="Z119" s="8"/>
      <c r="AA119" s="8"/>
      <c r="AB119" s="8"/>
      <c r="AC119" s="17"/>
      <c r="AD119" s="17"/>
      <c r="AE119" s="3"/>
      <c r="AF119" s="3"/>
      <c r="AG119" s="3"/>
      <c r="AH119" s="3"/>
      <c r="AI119" s="3"/>
      <c r="AJ119" s="3"/>
      <c r="AK119" s="3"/>
      <c r="AL119" s="3"/>
      <c r="AM119" s="3"/>
      <c r="AN119" s="8"/>
      <c r="AO119" s="9"/>
      <c r="AP119" s="9"/>
      <c r="AQ119" s="3"/>
      <c r="AR119" s="15"/>
      <c r="AS119" s="25"/>
      <c r="AT119" s="25"/>
      <c r="AU119" s="15"/>
      <c r="AV119" s="15"/>
      <c r="AW119" s="3"/>
      <c r="AX119" s="3"/>
      <c r="AY119" s="3"/>
      <c r="AZ119" s="3"/>
      <c r="BA119" s="3"/>
    </row>
    <row r="120" spans="1:53" s="1" customFormat="1" ht="12.75" x14ac:dyDescent="0.25">
      <c r="A120" s="8"/>
      <c r="B120" s="8"/>
      <c r="C120" s="8"/>
      <c r="D120" s="8"/>
      <c r="E120" s="8"/>
      <c r="F120" s="5" t="str">
        <f t="shared" si="3"/>
        <v xml:space="preserve"> , , PL.: , CH.: </v>
      </c>
      <c r="G120" s="27"/>
      <c r="H120" s="27"/>
      <c r="I120" s="27"/>
      <c r="J120" s="27"/>
      <c r="K120" s="3"/>
      <c r="L120" s="15"/>
      <c r="M120" s="8"/>
      <c r="N120" s="8"/>
      <c r="O120" s="8"/>
      <c r="P120" s="8"/>
      <c r="Q120" s="3"/>
      <c r="R120" s="3"/>
      <c r="S120" s="3"/>
      <c r="T120" s="8"/>
      <c r="U120" s="17"/>
      <c r="V120" s="17"/>
      <c r="W120" s="3"/>
      <c r="X120" s="3"/>
      <c r="Y120" s="3"/>
      <c r="Z120" s="8"/>
      <c r="AA120" s="8"/>
      <c r="AB120" s="8"/>
      <c r="AC120" s="17"/>
      <c r="AD120" s="17"/>
      <c r="AE120" s="3"/>
      <c r="AF120" s="3"/>
      <c r="AG120" s="3"/>
      <c r="AH120" s="3"/>
      <c r="AI120" s="3"/>
      <c r="AJ120" s="3"/>
      <c r="AK120" s="3"/>
      <c r="AL120" s="3"/>
      <c r="AM120" s="3"/>
      <c r="AN120" s="8"/>
      <c r="AO120" s="9"/>
      <c r="AP120" s="9"/>
      <c r="AQ120" s="3"/>
      <c r="AR120" s="15"/>
      <c r="AS120" s="25"/>
      <c r="AT120" s="25"/>
      <c r="AU120" s="15"/>
      <c r="AV120" s="15"/>
      <c r="AW120" s="3"/>
      <c r="AX120" s="3"/>
      <c r="AY120" s="3"/>
      <c r="AZ120" s="3"/>
      <c r="BA120" s="3"/>
    </row>
    <row r="121" spans="1:53" s="1" customFormat="1" ht="12.75" x14ac:dyDescent="0.25">
      <c r="A121" s="8"/>
      <c r="B121" s="8"/>
      <c r="C121" s="8"/>
      <c r="D121" s="8"/>
      <c r="E121" s="8"/>
      <c r="F121" s="5" t="str">
        <f t="shared" si="3"/>
        <v xml:space="preserve"> , , PL.: , CH.: </v>
      </c>
      <c r="G121" s="27"/>
      <c r="H121" s="27"/>
      <c r="I121" s="27"/>
      <c r="J121" s="27"/>
      <c r="K121" s="3"/>
      <c r="L121" s="15"/>
      <c r="M121" s="8"/>
      <c r="N121" s="8"/>
      <c r="O121" s="8"/>
      <c r="P121" s="8"/>
      <c r="Q121" s="3"/>
      <c r="R121" s="3"/>
      <c r="S121" s="3"/>
      <c r="T121" s="8"/>
      <c r="U121" s="17"/>
      <c r="V121" s="17"/>
      <c r="W121" s="3"/>
      <c r="X121" s="3"/>
      <c r="Y121" s="3"/>
      <c r="Z121" s="8"/>
      <c r="AA121" s="8"/>
      <c r="AB121" s="8"/>
      <c r="AC121" s="17"/>
      <c r="AD121" s="17"/>
      <c r="AE121" s="3"/>
      <c r="AF121" s="3"/>
      <c r="AG121" s="3"/>
      <c r="AH121" s="3"/>
      <c r="AI121" s="3"/>
      <c r="AJ121" s="3"/>
      <c r="AK121" s="3"/>
      <c r="AL121" s="3"/>
      <c r="AM121" s="3"/>
      <c r="AN121" s="8"/>
      <c r="AO121" s="9"/>
      <c r="AP121" s="9"/>
      <c r="AQ121" s="3"/>
      <c r="AR121" s="15"/>
      <c r="AS121" s="25"/>
      <c r="AT121" s="25"/>
      <c r="AU121" s="15"/>
      <c r="AV121" s="15"/>
      <c r="AW121" s="3"/>
      <c r="AX121" s="3"/>
      <c r="AY121" s="3"/>
      <c r="AZ121" s="3"/>
      <c r="BA121" s="3"/>
    </row>
    <row r="122" spans="1:53" s="1" customFormat="1" ht="12.75" x14ac:dyDescent="0.25">
      <c r="A122" s="8"/>
      <c r="B122" s="8"/>
      <c r="C122" s="8"/>
      <c r="D122" s="8"/>
      <c r="E122" s="8"/>
      <c r="F122" s="5" t="str">
        <f t="shared" si="3"/>
        <v xml:space="preserve"> , , PL.: , CH.: </v>
      </c>
      <c r="G122" s="27"/>
      <c r="H122" s="27"/>
      <c r="I122" s="27"/>
      <c r="J122" s="27"/>
      <c r="K122" s="3"/>
      <c r="L122" s="15"/>
      <c r="M122" s="8"/>
      <c r="N122" s="8"/>
      <c r="O122" s="8"/>
      <c r="P122" s="8"/>
      <c r="Q122" s="3"/>
      <c r="R122" s="3"/>
      <c r="S122" s="3"/>
      <c r="T122" s="8"/>
      <c r="U122" s="17"/>
      <c r="V122" s="17"/>
      <c r="W122" s="3"/>
      <c r="X122" s="3"/>
      <c r="Y122" s="3"/>
      <c r="Z122" s="8"/>
      <c r="AA122" s="8"/>
      <c r="AB122" s="8"/>
      <c r="AC122" s="17"/>
      <c r="AD122" s="17"/>
      <c r="AE122" s="3"/>
      <c r="AF122" s="3"/>
      <c r="AG122" s="3"/>
      <c r="AH122" s="3"/>
      <c r="AI122" s="3"/>
      <c r="AJ122" s="3"/>
      <c r="AK122" s="3"/>
      <c r="AL122" s="3"/>
      <c r="AM122" s="3"/>
      <c r="AN122" s="8"/>
      <c r="AO122" s="9"/>
      <c r="AP122" s="9"/>
      <c r="AQ122" s="3"/>
      <c r="AR122" s="15"/>
      <c r="AS122" s="25"/>
      <c r="AT122" s="25"/>
      <c r="AU122" s="15"/>
      <c r="AV122" s="15"/>
      <c r="AW122" s="3"/>
      <c r="AX122" s="3"/>
      <c r="AY122" s="3"/>
      <c r="AZ122" s="3"/>
      <c r="BA122" s="3"/>
    </row>
    <row r="123" spans="1:53" s="1" customFormat="1" ht="12.75" x14ac:dyDescent="0.25">
      <c r="A123" s="8"/>
      <c r="B123" s="8"/>
      <c r="C123" s="8"/>
      <c r="D123" s="8"/>
      <c r="E123" s="8"/>
      <c r="F123" s="5" t="str">
        <f t="shared" si="3"/>
        <v xml:space="preserve"> , , PL.: , CH.: </v>
      </c>
      <c r="G123" s="27"/>
      <c r="H123" s="27"/>
      <c r="I123" s="27"/>
      <c r="J123" s="27"/>
      <c r="K123" s="3"/>
      <c r="L123" s="15"/>
      <c r="M123" s="8"/>
      <c r="N123" s="8"/>
      <c r="O123" s="8"/>
      <c r="P123" s="8"/>
      <c r="Q123" s="3"/>
      <c r="R123" s="3"/>
      <c r="S123" s="3"/>
      <c r="T123" s="8"/>
      <c r="U123" s="17"/>
      <c r="V123" s="17"/>
      <c r="W123" s="3"/>
      <c r="X123" s="3"/>
      <c r="Y123" s="3"/>
      <c r="Z123" s="8"/>
      <c r="AA123" s="8"/>
      <c r="AB123" s="8"/>
      <c r="AC123" s="17"/>
      <c r="AD123" s="17"/>
      <c r="AE123" s="3"/>
      <c r="AF123" s="3"/>
      <c r="AG123" s="3"/>
      <c r="AH123" s="3"/>
      <c r="AI123" s="3"/>
      <c r="AJ123" s="3"/>
      <c r="AK123" s="3"/>
      <c r="AL123" s="3"/>
      <c r="AM123" s="3"/>
      <c r="AN123" s="8"/>
      <c r="AO123" s="9"/>
      <c r="AP123" s="9"/>
      <c r="AQ123" s="3"/>
      <c r="AR123" s="15"/>
      <c r="AS123" s="25"/>
      <c r="AT123" s="25"/>
      <c r="AU123" s="15"/>
      <c r="AV123" s="15"/>
      <c r="AW123" s="3"/>
      <c r="AX123" s="3"/>
      <c r="AY123" s="3"/>
      <c r="AZ123" s="3"/>
      <c r="BA123" s="3"/>
    </row>
    <row r="124" spans="1:53" s="1" customFormat="1" ht="12.75" x14ac:dyDescent="0.25">
      <c r="A124" s="8"/>
      <c r="B124" s="8"/>
      <c r="C124" s="8"/>
      <c r="D124" s="8"/>
      <c r="E124" s="8"/>
      <c r="F124" s="5" t="str">
        <f t="shared" si="3"/>
        <v xml:space="preserve"> , , PL.: , CH.: </v>
      </c>
      <c r="G124" s="27"/>
      <c r="H124" s="27"/>
      <c r="I124" s="27"/>
      <c r="J124" s="27"/>
      <c r="K124" s="3"/>
      <c r="L124" s="15"/>
      <c r="M124" s="8"/>
      <c r="N124" s="8"/>
      <c r="O124" s="8"/>
      <c r="P124" s="8"/>
      <c r="Q124" s="3"/>
      <c r="R124" s="3"/>
      <c r="S124" s="3"/>
      <c r="T124" s="8"/>
      <c r="U124" s="17"/>
      <c r="V124" s="17"/>
      <c r="W124" s="3"/>
      <c r="X124" s="3"/>
      <c r="Y124" s="3"/>
      <c r="Z124" s="8"/>
      <c r="AA124" s="8"/>
      <c r="AB124" s="8"/>
      <c r="AC124" s="17"/>
      <c r="AD124" s="17"/>
      <c r="AE124" s="3"/>
      <c r="AF124" s="3"/>
      <c r="AG124" s="3"/>
      <c r="AH124" s="3"/>
      <c r="AI124" s="3"/>
      <c r="AJ124" s="3"/>
      <c r="AK124" s="3"/>
      <c r="AL124" s="3"/>
      <c r="AM124" s="3"/>
      <c r="AN124" s="8"/>
      <c r="AO124" s="9"/>
      <c r="AP124" s="9"/>
      <c r="AQ124" s="3"/>
      <c r="AR124" s="15"/>
      <c r="AS124" s="25"/>
      <c r="AT124" s="25"/>
      <c r="AU124" s="15"/>
      <c r="AV124" s="15"/>
      <c r="AW124" s="3"/>
      <c r="AX124" s="3"/>
      <c r="AY124" s="3"/>
      <c r="AZ124" s="3"/>
      <c r="BA124" s="3"/>
    </row>
    <row r="125" spans="1:53" s="1" customFormat="1" ht="12.75" x14ac:dyDescent="0.25">
      <c r="A125" s="8"/>
      <c r="B125" s="8"/>
      <c r="C125" s="8"/>
      <c r="D125" s="8"/>
      <c r="E125" s="8"/>
      <c r="F125" s="5" t="str">
        <f t="shared" si="3"/>
        <v xml:space="preserve"> , , PL.: , CH.: </v>
      </c>
      <c r="G125" s="27"/>
      <c r="H125" s="27"/>
      <c r="I125" s="27"/>
      <c r="J125" s="27"/>
      <c r="K125" s="3"/>
      <c r="L125" s="15"/>
      <c r="M125" s="8"/>
      <c r="N125" s="8"/>
      <c r="O125" s="8"/>
      <c r="P125" s="8"/>
      <c r="Q125" s="3"/>
      <c r="R125" s="3"/>
      <c r="S125" s="3"/>
      <c r="T125" s="8"/>
      <c r="U125" s="17"/>
      <c r="V125" s="17"/>
      <c r="W125" s="3"/>
      <c r="X125" s="3"/>
      <c r="Y125" s="3"/>
      <c r="Z125" s="8"/>
      <c r="AA125" s="8"/>
      <c r="AB125" s="8"/>
      <c r="AC125" s="17"/>
      <c r="AD125" s="17"/>
      <c r="AE125" s="3"/>
      <c r="AF125" s="3"/>
      <c r="AG125" s="3"/>
      <c r="AH125" s="3"/>
      <c r="AI125" s="3"/>
      <c r="AJ125" s="3"/>
      <c r="AK125" s="3"/>
      <c r="AL125" s="3"/>
      <c r="AM125" s="3"/>
      <c r="AN125" s="8"/>
      <c r="AO125" s="9"/>
      <c r="AP125" s="9"/>
      <c r="AQ125" s="3"/>
      <c r="AR125" s="15"/>
      <c r="AS125" s="25"/>
      <c r="AT125" s="25"/>
      <c r="AU125" s="15"/>
      <c r="AV125" s="15"/>
      <c r="AW125" s="3"/>
      <c r="AX125" s="3"/>
      <c r="AY125" s="3"/>
      <c r="AZ125" s="3"/>
      <c r="BA125" s="3"/>
    </row>
    <row r="126" spans="1:53" s="1" customFormat="1" ht="12.75" x14ac:dyDescent="0.25">
      <c r="A126" s="8"/>
      <c r="B126" s="8"/>
      <c r="C126" s="8"/>
      <c r="D126" s="8"/>
      <c r="E126" s="8"/>
      <c r="F126" s="5" t="str">
        <f t="shared" si="3"/>
        <v xml:space="preserve"> , , PL.: , CH.: </v>
      </c>
      <c r="G126" s="27"/>
      <c r="H126" s="27"/>
      <c r="I126" s="27"/>
      <c r="J126" s="27"/>
      <c r="K126" s="3"/>
      <c r="L126" s="15"/>
      <c r="M126" s="8"/>
      <c r="N126" s="8"/>
      <c r="O126" s="8"/>
      <c r="P126" s="8"/>
      <c r="Q126" s="3"/>
      <c r="R126" s="3"/>
      <c r="S126" s="3"/>
      <c r="T126" s="8"/>
      <c r="U126" s="17"/>
      <c r="V126" s="17"/>
      <c r="W126" s="3"/>
      <c r="X126" s="3"/>
      <c r="Y126" s="3"/>
      <c r="Z126" s="8"/>
      <c r="AA126" s="8"/>
      <c r="AB126" s="8"/>
      <c r="AC126" s="17"/>
      <c r="AD126" s="17"/>
      <c r="AE126" s="3"/>
      <c r="AF126" s="3"/>
      <c r="AG126" s="3"/>
      <c r="AH126" s="3"/>
      <c r="AI126" s="3"/>
      <c r="AJ126" s="3"/>
      <c r="AK126" s="3"/>
      <c r="AL126" s="3"/>
      <c r="AM126" s="3"/>
      <c r="AN126" s="8"/>
      <c r="AO126" s="9"/>
      <c r="AP126" s="9"/>
      <c r="AQ126" s="3"/>
      <c r="AR126" s="15"/>
      <c r="AS126" s="25"/>
      <c r="AT126" s="25"/>
      <c r="AU126" s="15"/>
      <c r="AV126" s="15"/>
      <c r="AW126" s="3"/>
      <c r="AX126" s="3"/>
      <c r="AY126" s="3"/>
      <c r="AZ126" s="3"/>
      <c r="BA126" s="3"/>
    </row>
    <row r="127" spans="1:53" s="1" customFormat="1" ht="12.75" x14ac:dyDescent="0.25">
      <c r="A127" s="8"/>
      <c r="B127" s="8"/>
      <c r="C127" s="8"/>
      <c r="D127" s="8"/>
      <c r="E127" s="8"/>
      <c r="F127" s="5" t="str">
        <f t="shared" si="3"/>
        <v xml:space="preserve"> , , PL.: , CH.: </v>
      </c>
      <c r="G127" s="27"/>
      <c r="H127" s="27"/>
      <c r="I127" s="27"/>
      <c r="J127" s="27"/>
      <c r="K127" s="3"/>
      <c r="L127" s="15"/>
      <c r="M127" s="8"/>
      <c r="N127" s="8"/>
      <c r="O127" s="8"/>
      <c r="P127" s="8"/>
      <c r="Q127" s="3"/>
      <c r="R127" s="3"/>
      <c r="S127" s="3"/>
      <c r="T127" s="8"/>
      <c r="U127" s="17"/>
      <c r="V127" s="17"/>
      <c r="W127" s="3"/>
      <c r="X127" s="3"/>
      <c r="Y127" s="3"/>
      <c r="Z127" s="8"/>
      <c r="AA127" s="8"/>
      <c r="AB127" s="8"/>
      <c r="AC127" s="17"/>
      <c r="AD127" s="17"/>
      <c r="AE127" s="3"/>
      <c r="AF127" s="3"/>
      <c r="AG127" s="3"/>
      <c r="AH127" s="3"/>
      <c r="AI127" s="3"/>
      <c r="AJ127" s="3"/>
      <c r="AK127" s="3"/>
      <c r="AL127" s="3"/>
      <c r="AM127" s="3"/>
      <c r="AN127" s="8"/>
      <c r="AO127" s="9"/>
      <c r="AP127" s="9"/>
      <c r="AQ127" s="3"/>
      <c r="AR127" s="15"/>
      <c r="AS127" s="25"/>
      <c r="AT127" s="25"/>
      <c r="AU127" s="15"/>
      <c r="AV127" s="15"/>
      <c r="AW127" s="3"/>
      <c r="AX127" s="3"/>
      <c r="AY127" s="3"/>
      <c r="AZ127" s="3"/>
      <c r="BA127" s="3"/>
    </row>
    <row r="128" spans="1:53" s="1" customFormat="1" ht="12.75" x14ac:dyDescent="0.25">
      <c r="A128" s="8"/>
      <c r="B128" s="8"/>
      <c r="C128" s="8"/>
      <c r="D128" s="8"/>
      <c r="E128" s="8"/>
      <c r="F128" s="5" t="str">
        <f t="shared" si="3"/>
        <v xml:space="preserve"> , , PL.: , CH.: </v>
      </c>
      <c r="G128" s="27"/>
      <c r="H128" s="27"/>
      <c r="I128" s="27"/>
      <c r="J128" s="27"/>
      <c r="K128" s="3"/>
      <c r="L128" s="15"/>
      <c r="M128" s="8"/>
      <c r="N128" s="8"/>
      <c r="O128" s="8"/>
      <c r="P128" s="8"/>
      <c r="Q128" s="3"/>
      <c r="R128" s="3"/>
      <c r="S128" s="3"/>
      <c r="T128" s="8"/>
      <c r="U128" s="17"/>
      <c r="V128" s="17"/>
      <c r="W128" s="3"/>
      <c r="X128" s="3"/>
      <c r="Y128" s="3"/>
      <c r="Z128" s="8"/>
      <c r="AA128" s="8"/>
      <c r="AB128" s="8"/>
      <c r="AC128" s="17"/>
      <c r="AD128" s="17"/>
      <c r="AE128" s="3"/>
      <c r="AF128" s="3"/>
      <c r="AG128" s="3"/>
      <c r="AH128" s="3"/>
      <c r="AI128" s="3"/>
      <c r="AJ128" s="3"/>
      <c r="AK128" s="3"/>
      <c r="AL128" s="3"/>
      <c r="AM128" s="3"/>
      <c r="AN128" s="8"/>
      <c r="AO128" s="9"/>
      <c r="AP128" s="9"/>
      <c r="AQ128" s="3"/>
      <c r="AR128" s="15"/>
      <c r="AS128" s="25"/>
      <c r="AT128" s="25"/>
      <c r="AU128" s="15"/>
      <c r="AV128" s="15"/>
      <c r="AW128" s="3"/>
      <c r="AX128" s="3"/>
      <c r="AY128" s="3"/>
      <c r="AZ128" s="3"/>
      <c r="BA128" s="3"/>
    </row>
    <row r="129" spans="1:53" s="1" customFormat="1" ht="12.75" x14ac:dyDescent="0.25">
      <c r="A129" s="8"/>
      <c r="B129" s="8"/>
      <c r="C129" s="8"/>
      <c r="D129" s="8"/>
      <c r="E129" s="8"/>
      <c r="F129" s="5" t="str">
        <f t="shared" si="3"/>
        <v xml:space="preserve"> , , PL.: , CH.: </v>
      </c>
      <c r="G129" s="27"/>
      <c r="H129" s="27"/>
      <c r="I129" s="27"/>
      <c r="J129" s="27"/>
      <c r="K129" s="3"/>
      <c r="L129" s="15"/>
      <c r="M129" s="8"/>
      <c r="N129" s="8"/>
      <c r="O129" s="8"/>
      <c r="P129" s="8"/>
      <c r="Q129" s="3"/>
      <c r="R129" s="3"/>
      <c r="S129" s="3"/>
      <c r="T129" s="8"/>
      <c r="U129" s="17"/>
      <c r="V129" s="17"/>
      <c r="W129" s="3"/>
      <c r="X129" s="3"/>
      <c r="Y129" s="3"/>
      <c r="Z129" s="8"/>
      <c r="AA129" s="8"/>
      <c r="AB129" s="8"/>
      <c r="AC129" s="17"/>
      <c r="AD129" s="17"/>
      <c r="AE129" s="3"/>
      <c r="AF129" s="3"/>
      <c r="AG129" s="3"/>
      <c r="AH129" s="3"/>
      <c r="AI129" s="3"/>
      <c r="AJ129" s="3"/>
      <c r="AK129" s="3"/>
      <c r="AL129" s="3"/>
      <c r="AM129" s="3"/>
      <c r="AN129" s="8"/>
      <c r="AO129" s="9"/>
      <c r="AP129" s="9"/>
      <c r="AQ129" s="3"/>
      <c r="AR129" s="15"/>
      <c r="AS129" s="25"/>
      <c r="AT129" s="25"/>
      <c r="AU129" s="15"/>
      <c r="AV129" s="15"/>
      <c r="AW129" s="3"/>
      <c r="AX129" s="3"/>
      <c r="AY129" s="3"/>
      <c r="AZ129" s="3"/>
      <c r="BA129" s="3"/>
    </row>
    <row r="130" spans="1:53" s="1" customFormat="1" ht="12.75" x14ac:dyDescent="0.25">
      <c r="A130" s="8"/>
      <c r="B130" s="8"/>
      <c r="C130" s="8"/>
      <c r="D130" s="8"/>
      <c r="E130" s="8"/>
      <c r="F130" s="5" t="str">
        <f t="shared" si="3"/>
        <v xml:space="preserve"> , , PL.: , CH.: </v>
      </c>
      <c r="G130" s="27"/>
      <c r="H130" s="27"/>
      <c r="I130" s="27"/>
      <c r="J130" s="27"/>
      <c r="K130" s="3"/>
      <c r="L130" s="15"/>
      <c r="M130" s="8"/>
      <c r="N130" s="8"/>
      <c r="O130" s="8"/>
      <c r="P130" s="8"/>
      <c r="Q130" s="3"/>
      <c r="R130" s="3"/>
      <c r="S130" s="3"/>
      <c r="T130" s="8"/>
      <c r="U130" s="17"/>
      <c r="V130" s="17"/>
      <c r="W130" s="3"/>
      <c r="X130" s="3"/>
      <c r="Y130" s="3"/>
      <c r="Z130" s="8"/>
      <c r="AA130" s="8"/>
      <c r="AB130" s="8"/>
      <c r="AC130" s="17"/>
      <c r="AD130" s="17"/>
      <c r="AE130" s="3"/>
      <c r="AF130" s="3"/>
      <c r="AG130" s="3"/>
      <c r="AH130" s="3"/>
      <c r="AI130" s="3"/>
      <c r="AJ130" s="3"/>
      <c r="AK130" s="3"/>
      <c r="AL130" s="3"/>
      <c r="AM130" s="3"/>
      <c r="AN130" s="8"/>
      <c r="AO130" s="9"/>
      <c r="AP130" s="9"/>
      <c r="AQ130" s="3"/>
      <c r="AR130" s="15"/>
      <c r="AS130" s="25"/>
      <c r="AT130" s="25"/>
      <c r="AU130" s="15"/>
      <c r="AV130" s="15"/>
      <c r="AW130" s="3"/>
      <c r="AX130" s="3"/>
      <c r="AY130" s="3"/>
      <c r="AZ130" s="3"/>
      <c r="BA130" s="3"/>
    </row>
    <row r="131" spans="1:53" s="1" customFormat="1" ht="12.75" x14ac:dyDescent="0.25">
      <c r="A131" s="8"/>
      <c r="B131" s="8"/>
      <c r="C131" s="8"/>
      <c r="D131" s="8"/>
      <c r="E131" s="8"/>
      <c r="F131" s="5" t="str">
        <f t="shared" ref="F131:F150" si="4">Q131&amp;" "&amp; R131&amp;", "&amp;S131&amp;", PL.: "&amp;T131&amp;", CH.: "&amp;TRIM(U131)
&amp;IF(E131="",""," (Ref.: "&amp;E131&amp;")")</f>
        <v xml:space="preserve"> , , PL.: , CH.: </v>
      </c>
      <c r="G131" s="27"/>
      <c r="H131" s="27"/>
      <c r="I131" s="27"/>
      <c r="J131" s="27"/>
      <c r="K131" s="3"/>
      <c r="L131" s="15"/>
      <c r="M131" s="8"/>
      <c r="N131" s="8"/>
      <c r="O131" s="8"/>
      <c r="P131" s="8"/>
      <c r="Q131" s="3"/>
      <c r="R131" s="3"/>
      <c r="S131" s="3"/>
      <c r="T131" s="8"/>
      <c r="U131" s="17"/>
      <c r="V131" s="17"/>
      <c r="W131" s="3"/>
      <c r="X131" s="3"/>
      <c r="Y131" s="3"/>
      <c r="Z131" s="8"/>
      <c r="AA131" s="8"/>
      <c r="AB131" s="8"/>
      <c r="AC131" s="17"/>
      <c r="AD131" s="17"/>
      <c r="AE131" s="3"/>
      <c r="AF131" s="3"/>
      <c r="AG131" s="3"/>
      <c r="AH131" s="3"/>
      <c r="AI131" s="3"/>
      <c r="AJ131" s="3"/>
      <c r="AK131" s="3"/>
      <c r="AL131" s="3"/>
      <c r="AM131" s="3"/>
      <c r="AN131" s="8"/>
      <c r="AO131" s="9"/>
      <c r="AP131" s="9"/>
      <c r="AQ131" s="3"/>
      <c r="AR131" s="15"/>
      <c r="AS131" s="25"/>
      <c r="AT131" s="25"/>
      <c r="AU131" s="15"/>
      <c r="AV131" s="15"/>
      <c r="AW131" s="3"/>
      <c r="AX131" s="3"/>
      <c r="AY131" s="3"/>
      <c r="AZ131" s="3"/>
      <c r="BA131" s="3"/>
    </row>
    <row r="132" spans="1:53" s="1" customFormat="1" ht="12.75" x14ac:dyDescent="0.25">
      <c r="A132" s="8"/>
      <c r="B132" s="8"/>
      <c r="C132" s="8"/>
      <c r="D132" s="8"/>
      <c r="E132" s="8"/>
      <c r="F132" s="5" t="str">
        <f t="shared" si="4"/>
        <v xml:space="preserve"> , , PL.: , CH.: </v>
      </c>
      <c r="G132" s="27"/>
      <c r="H132" s="27"/>
      <c r="I132" s="27"/>
      <c r="J132" s="27"/>
      <c r="K132" s="3"/>
      <c r="L132" s="15"/>
      <c r="M132" s="8"/>
      <c r="N132" s="8"/>
      <c r="O132" s="8"/>
      <c r="P132" s="8"/>
      <c r="Q132" s="3"/>
      <c r="R132" s="3"/>
      <c r="S132" s="3"/>
      <c r="T132" s="8"/>
      <c r="U132" s="17"/>
      <c r="V132" s="17"/>
      <c r="W132" s="3"/>
      <c r="X132" s="3"/>
      <c r="Y132" s="3"/>
      <c r="Z132" s="8"/>
      <c r="AA132" s="8"/>
      <c r="AB132" s="8"/>
      <c r="AC132" s="17"/>
      <c r="AD132" s="17"/>
      <c r="AE132" s="3"/>
      <c r="AF132" s="3"/>
      <c r="AG132" s="3"/>
      <c r="AH132" s="3"/>
      <c r="AI132" s="3"/>
      <c r="AJ132" s="3"/>
      <c r="AK132" s="3"/>
      <c r="AL132" s="3"/>
      <c r="AM132" s="3"/>
      <c r="AN132" s="8"/>
      <c r="AO132" s="9"/>
      <c r="AP132" s="9"/>
      <c r="AQ132" s="3"/>
      <c r="AR132" s="15"/>
      <c r="AS132" s="25"/>
      <c r="AT132" s="25"/>
      <c r="AU132" s="15"/>
      <c r="AV132" s="15"/>
      <c r="AW132" s="3"/>
      <c r="AX132" s="3"/>
      <c r="AY132" s="3"/>
      <c r="AZ132" s="3"/>
      <c r="BA132" s="3"/>
    </row>
    <row r="133" spans="1:53" s="1" customFormat="1" ht="12.75" x14ac:dyDescent="0.25">
      <c r="A133" s="8"/>
      <c r="B133" s="8"/>
      <c r="C133" s="8"/>
      <c r="D133" s="8"/>
      <c r="E133" s="8"/>
      <c r="F133" s="5" t="str">
        <f t="shared" si="4"/>
        <v xml:space="preserve"> , , PL.: , CH.: </v>
      </c>
      <c r="G133" s="27"/>
      <c r="H133" s="27"/>
      <c r="I133" s="27"/>
      <c r="J133" s="27"/>
      <c r="K133" s="3"/>
      <c r="L133" s="15"/>
      <c r="M133" s="8"/>
      <c r="N133" s="8"/>
      <c r="O133" s="8"/>
      <c r="P133" s="8"/>
      <c r="Q133" s="3"/>
      <c r="R133" s="3"/>
      <c r="S133" s="3"/>
      <c r="T133" s="8"/>
      <c r="U133" s="17"/>
      <c r="V133" s="17"/>
      <c r="W133" s="3"/>
      <c r="X133" s="3"/>
      <c r="Y133" s="3"/>
      <c r="Z133" s="8"/>
      <c r="AA133" s="8"/>
      <c r="AB133" s="8"/>
      <c r="AC133" s="17"/>
      <c r="AD133" s="17"/>
      <c r="AE133" s="3"/>
      <c r="AF133" s="3"/>
      <c r="AG133" s="3"/>
      <c r="AH133" s="3"/>
      <c r="AI133" s="3"/>
      <c r="AJ133" s="3"/>
      <c r="AK133" s="3"/>
      <c r="AL133" s="3"/>
      <c r="AM133" s="3"/>
      <c r="AN133" s="8"/>
      <c r="AO133" s="9"/>
      <c r="AP133" s="9"/>
      <c r="AQ133" s="3"/>
      <c r="AR133" s="15"/>
      <c r="AS133" s="25"/>
      <c r="AT133" s="25"/>
      <c r="AU133" s="15"/>
      <c r="AV133" s="15"/>
      <c r="AW133" s="3"/>
      <c r="AX133" s="3"/>
      <c r="AY133" s="3"/>
      <c r="AZ133" s="3"/>
      <c r="BA133" s="3"/>
    </row>
    <row r="134" spans="1:53" s="1" customFormat="1" ht="12.75" x14ac:dyDescent="0.25">
      <c r="A134" s="8"/>
      <c r="B134" s="8"/>
      <c r="C134" s="8"/>
      <c r="D134" s="8"/>
      <c r="E134" s="8"/>
      <c r="F134" s="5" t="str">
        <f t="shared" si="4"/>
        <v xml:space="preserve"> , , PL.: , CH.: </v>
      </c>
      <c r="G134" s="27"/>
      <c r="H134" s="27"/>
      <c r="I134" s="27"/>
      <c r="J134" s="27"/>
      <c r="K134" s="3"/>
      <c r="L134" s="15"/>
      <c r="M134" s="8"/>
      <c r="N134" s="8"/>
      <c r="O134" s="8"/>
      <c r="P134" s="8"/>
      <c r="Q134" s="3"/>
      <c r="R134" s="3"/>
      <c r="S134" s="3"/>
      <c r="T134" s="8"/>
      <c r="U134" s="17"/>
      <c r="V134" s="17"/>
      <c r="W134" s="3"/>
      <c r="X134" s="3"/>
      <c r="Y134" s="3"/>
      <c r="Z134" s="8"/>
      <c r="AA134" s="8"/>
      <c r="AB134" s="8"/>
      <c r="AC134" s="17"/>
      <c r="AD134" s="17"/>
      <c r="AE134" s="3"/>
      <c r="AF134" s="3"/>
      <c r="AG134" s="3"/>
      <c r="AH134" s="3"/>
      <c r="AI134" s="3"/>
      <c r="AJ134" s="3"/>
      <c r="AK134" s="3"/>
      <c r="AL134" s="3"/>
      <c r="AM134" s="3"/>
      <c r="AN134" s="8"/>
      <c r="AO134" s="9"/>
      <c r="AP134" s="9"/>
      <c r="AQ134" s="3"/>
      <c r="AR134" s="15"/>
      <c r="AS134" s="25"/>
      <c r="AT134" s="25"/>
      <c r="AU134" s="15"/>
      <c r="AV134" s="15"/>
      <c r="AW134" s="3"/>
      <c r="AX134" s="3"/>
      <c r="AY134" s="3"/>
      <c r="AZ134" s="3"/>
      <c r="BA134" s="3"/>
    </row>
    <row r="135" spans="1:53" s="1" customFormat="1" ht="12.75" x14ac:dyDescent="0.25">
      <c r="A135" s="8"/>
      <c r="B135" s="8"/>
      <c r="C135" s="8"/>
      <c r="D135" s="8"/>
      <c r="E135" s="8"/>
      <c r="F135" s="5" t="str">
        <f t="shared" si="4"/>
        <v xml:space="preserve"> , , PL.: , CH.: </v>
      </c>
      <c r="G135" s="27"/>
      <c r="H135" s="27"/>
      <c r="I135" s="27"/>
      <c r="J135" s="27"/>
      <c r="K135" s="3"/>
      <c r="L135" s="15"/>
      <c r="M135" s="8"/>
      <c r="N135" s="8"/>
      <c r="O135" s="8"/>
      <c r="P135" s="8"/>
      <c r="Q135" s="3"/>
      <c r="R135" s="3"/>
      <c r="S135" s="3"/>
      <c r="T135" s="8"/>
      <c r="U135" s="17"/>
      <c r="V135" s="17"/>
      <c r="W135" s="3"/>
      <c r="X135" s="3"/>
      <c r="Y135" s="3"/>
      <c r="Z135" s="8"/>
      <c r="AA135" s="8"/>
      <c r="AB135" s="8"/>
      <c r="AC135" s="17"/>
      <c r="AD135" s="17"/>
      <c r="AE135" s="3"/>
      <c r="AF135" s="3"/>
      <c r="AG135" s="3"/>
      <c r="AH135" s="3"/>
      <c r="AI135" s="3"/>
      <c r="AJ135" s="3"/>
      <c r="AK135" s="3"/>
      <c r="AL135" s="3"/>
      <c r="AM135" s="3"/>
      <c r="AN135" s="8"/>
      <c r="AO135" s="9"/>
      <c r="AP135" s="9"/>
      <c r="AQ135" s="3"/>
      <c r="AR135" s="15"/>
      <c r="AS135" s="25"/>
      <c r="AT135" s="25"/>
      <c r="AU135" s="15"/>
      <c r="AV135" s="15"/>
      <c r="AW135" s="3"/>
      <c r="AX135" s="3"/>
      <c r="AY135" s="3"/>
      <c r="AZ135" s="3"/>
      <c r="BA135" s="3"/>
    </row>
    <row r="136" spans="1:53" s="1" customFormat="1" ht="12.75" x14ac:dyDescent="0.25">
      <c r="A136" s="8"/>
      <c r="B136" s="8"/>
      <c r="C136" s="8"/>
      <c r="D136" s="8"/>
      <c r="E136" s="8"/>
      <c r="F136" s="5" t="str">
        <f t="shared" si="4"/>
        <v xml:space="preserve"> , , PL.: , CH.: </v>
      </c>
      <c r="G136" s="27"/>
      <c r="H136" s="27"/>
      <c r="I136" s="27"/>
      <c r="J136" s="27"/>
      <c r="K136" s="3"/>
      <c r="L136" s="15"/>
      <c r="M136" s="8"/>
      <c r="N136" s="8"/>
      <c r="O136" s="8"/>
      <c r="P136" s="8"/>
      <c r="Q136" s="3"/>
      <c r="R136" s="3"/>
      <c r="S136" s="3"/>
      <c r="T136" s="8"/>
      <c r="U136" s="17"/>
      <c r="V136" s="17"/>
      <c r="W136" s="3"/>
      <c r="X136" s="3"/>
      <c r="Y136" s="3"/>
      <c r="Z136" s="8"/>
      <c r="AA136" s="8"/>
      <c r="AB136" s="8"/>
      <c r="AC136" s="17"/>
      <c r="AD136" s="17"/>
      <c r="AE136" s="3"/>
      <c r="AF136" s="3"/>
      <c r="AG136" s="3"/>
      <c r="AH136" s="3"/>
      <c r="AI136" s="3"/>
      <c r="AJ136" s="3"/>
      <c r="AK136" s="3"/>
      <c r="AL136" s="3"/>
      <c r="AM136" s="3"/>
      <c r="AN136" s="8"/>
      <c r="AO136" s="9"/>
      <c r="AP136" s="9"/>
      <c r="AQ136" s="3"/>
      <c r="AR136" s="15"/>
      <c r="AS136" s="25"/>
      <c r="AT136" s="25"/>
      <c r="AU136" s="15"/>
      <c r="AV136" s="15"/>
      <c r="AW136" s="3"/>
      <c r="AX136" s="3"/>
      <c r="AY136" s="3"/>
      <c r="AZ136" s="3"/>
      <c r="BA136" s="3"/>
    </row>
    <row r="137" spans="1:53" s="1" customFormat="1" ht="12.75" x14ac:dyDescent="0.25">
      <c r="A137" s="8"/>
      <c r="B137" s="8"/>
      <c r="C137" s="8"/>
      <c r="D137" s="8"/>
      <c r="E137" s="8"/>
      <c r="F137" s="5" t="str">
        <f t="shared" si="4"/>
        <v xml:space="preserve"> , , PL.: , CH.: </v>
      </c>
      <c r="G137" s="27"/>
      <c r="H137" s="27"/>
      <c r="I137" s="27"/>
      <c r="J137" s="27"/>
      <c r="K137" s="3"/>
      <c r="L137" s="15"/>
      <c r="M137" s="8"/>
      <c r="N137" s="8"/>
      <c r="O137" s="8"/>
      <c r="P137" s="8"/>
      <c r="Q137" s="3"/>
      <c r="R137" s="3"/>
      <c r="S137" s="3"/>
      <c r="T137" s="8"/>
      <c r="U137" s="17"/>
      <c r="V137" s="17"/>
      <c r="W137" s="3"/>
      <c r="X137" s="3"/>
      <c r="Y137" s="3"/>
      <c r="Z137" s="8"/>
      <c r="AA137" s="8"/>
      <c r="AB137" s="8"/>
      <c r="AC137" s="17"/>
      <c r="AD137" s="17"/>
      <c r="AE137" s="3"/>
      <c r="AF137" s="3"/>
      <c r="AG137" s="3"/>
      <c r="AH137" s="3"/>
      <c r="AI137" s="3"/>
      <c r="AJ137" s="3"/>
      <c r="AK137" s="3"/>
      <c r="AL137" s="3"/>
      <c r="AM137" s="3"/>
      <c r="AN137" s="8"/>
      <c r="AO137" s="9"/>
      <c r="AP137" s="9"/>
      <c r="AQ137" s="3"/>
      <c r="AR137" s="15"/>
      <c r="AS137" s="25"/>
      <c r="AT137" s="25"/>
      <c r="AU137" s="15"/>
      <c r="AV137" s="15"/>
      <c r="AW137" s="3"/>
      <c r="AX137" s="3"/>
      <c r="AY137" s="3"/>
      <c r="AZ137" s="3"/>
      <c r="BA137" s="3"/>
    </row>
    <row r="138" spans="1:53" s="1" customFormat="1" ht="12.75" x14ac:dyDescent="0.25">
      <c r="A138" s="8"/>
      <c r="B138" s="8"/>
      <c r="C138" s="8"/>
      <c r="D138" s="8"/>
      <c r="E138" s="8"/>
      <c r="F138" s="5" t="str">
        <f t="shared" si="4"/>
        <v xml:space="preserve"> , , PL.: , CH.: </v>
      </c>
      <c r="G138" s="27"/>
      <c r="H138" s="27"/>
      <c r="I138" s="27"/>
      <c r="J138" s="27"/>
      <c r="K138" s="3"/>
      <c r="L138" s="15"/>
      <c r="M138" s="8"/>
      <c r="N138" s="8"/>
      <c r="O138" s="8"/>
      <c r="P138" s="8"/>
      <c r="Q138" s="3"/>
      <c r="R138" s="3"/>
      <c r="S138" s="3"/>
      <c r="T138" s="8"/>
      <c r="U138" s="17"/>
      <c r="V138" s="17"/>
      <c r="W138" s="3"/>
      <c r="X138" s="3"/>
      <c r="Y138" s="3"/>
      <c r="Z138" s="8"/>
      <c r="AA138" s="8"/>
      <c r="AB138" s="8"/>
      <c r="AC138" s="17"/>
      <c r="AD138" s="17"/>
      <c r="AE138" s="3"/>
      <c r="AF138" s="3"/>
      <c r="AG138" s="3"/>
      <c r="AH138" s="3"/>
      <c r="AI138" s="3"/>
      <c r="AJ138" s="3"/>
      <c r="AK138" s="3"/>
      <c r="AL138" s="3"/>
      <c r="AM138" s="3"/>
      <c r="AN138" s="8"/>
      <c r="AO138" s="9"/>
      <c r="AP138" s="9"/>
      <c r="AQ138" s="3"/>
      <c r="AR138" s="15"/>
      <c r="AS138" s="25"/>
      <c r="AT138" s="25"/>
      <c r="AU138" s="15"/>
      <c r="AV138" s="15"/>
      <c r="AW138" s="3"/>
      <c r="AX138" s="3"/>
      <c r="AY138" s="3"/>
      <c r="AZ138" s="3"/>
      <c r="BA138" s="3"/>
    </row>
    <row r="139" spans="1:53" s="1" customFormat="1" ht="12.75" x14ac:dyDescent="0.25">
      <c r="A139" s="8"/>
      <c r="B139" s="8"/>
      <c r="C139" s="8"/>
      <c r="D139" s="8"/>
      <c r="E139" s="8"/>
      <c r="F139" s="5" t="str">
        <f t="shared" si="4"/>
        <v xml:space="preserve"> , , PL.: , CH.: </v>
      </c>
      <c r="G139" s="27"/>
      <c r="H139" s="27"/>
      <c r="I139" s="27"/>
      <c r="J139" s="27"/>
      <c r="K139" s="3"/>
      <c r="L139" s="15"/>
      <c r="M139" s="8"/>
      <c r="N139" s="8"/>
      <c r="O139" s="8"/>
      <c r="P139" s="8"/>
      <c r="Q139" s="3"/>
      <c r="R139" s="3"/>
      <c r="S139" s="3"/>
      <c r="T139" s="8"/>
      <c r="U139" s="17"/>
      <c r="V139" s="17"/>
      <c r="W139" s="3"/>
      <c r="X139" s="3"/>
      <c r="Y139" s="3"/>
      <c r="Z139" s="8"/>
      <c r="AA139" s="8"/>
      <c r="AB139" s="8"/>
      <c r="AC139" s="17"/>
      <c r="AD139" s="17"/>
      <c r="AE139" s="3"/>
      <c r="AF139" s="3"/>
      <c r="AG139" s="3"/>
      <c r="AH139" s="3"/>
      <c r="AI139" s="3"/>
      <c r="AJ139" s="3"/>
      <c r="AK139" s="3"/>
      <c r="AL139" s="3"/>
      <c r="AM139" s="3"/>
      <c r="AN139" s="8"/>
      <c r="AO139" s="9"/>
      <c r="AP139" s="9"/>
      <c r="AQ139" s="3"/>
      <c r="AR139" s="15"/>
      <c r="AS139" s="25"/>
      <c r="AT139" s="25"/>
      <c r="AU139" s="15"/>
      <c r="AV139" s="15"/>
      <c r="AW139" s="3"/>
      <c r="AX139" s="3"/>
      <c r="AY139" s="3"/>
      <c r="AZ139" s="3"/>
      <c r="BA139" s="3"/>
    </row>
    <row r="140" spans="1:53" s="1" customFormat="1" ht="12.75" x14ac:dyDescent="0.25">
      <c r="A140" s="8"/>
      <c r="B140" s="8"/>
      <c r="C140" s="8"/>
      <c r="D140" s="8"/>
      <c r="E140" s="8"/>
      <c r="F140" s="5" t="str">
        <f t="shared" si="4"/>
        <v xml:space="preserve"> , , PL.: , CH.: </v>
      </c>
      <c r="G140" s="27"/>
      <c r="H140" s="27"/>
      <c r="I140" s="27"/>
      <c r="J140" s="27"/>
      <c r="K140" s="3"/>
      <c r="L140" s="15"/>
      <c r="M140" s="8"/>
      <c r="N140" s="8"/>
      <c r="O140" s="8"/>
      <c r="P140" s="8"/>
      <c r="Q140" s="3"/>
      <c r="R140" s="3"/>
      <c r="S140" s="3"/>
      <c r="T140" s="8"/>
      <c r="U140" s="17"/>
      <c r="V140" s="17"/>
      <c r="W140" s="3"/>
      <c r="X140" s="3"/>
      <c r="Y140" s="3"/>
      <c r="Z140" s="8"/>
      <c r="AA140" s="8"/>
      <c r="AB140" s="8"/>
      <c r="AC140" s="17"/>
      <c r="AD140" s="17"/>
      <c r="AE140" s="3"/>
      <c r="AF140" s="3"/>
      <c r="AG140" s="3"/>
      <c r="AH140" s="3"/>
      <c r="AI140" s="3"/>
      <c r="AJ140" s="3"/>
      <c r="AK140" s="3"/>
      <c r="AL140" s="3"/>
      <c r="AM140" s="3"/>
      <c r="AN140" s="8"/>
      <c r="AO140" s="9"/>
      <c r="AP140" s="9"/>
      <c r="AQ140" s="3"/>
      <c r="AR140" s="15"/>
      <c r="AS140" s="25"/>
      <c r="AT140" s="25"/>
      <c r="AU140" s="15"/>
      <c r="AV140" s="15"/>
      <c r="AW140" s="3"/>
      <c r="AX140" s="3"/>
      <c r="AY140" s="3"/>
      <c r="AZ140" s="3"/>
      <c r="BA140" s="3"/>
    </row>
    <row r="141" spans="1:53" s="1" customFormat="1" ht="12.75" x14ac:dyDescent="0.25">
      <c r="A141" s="8"/>
      <c r="B141" s="8"/>
      <c r="C141" s="8"/>
      <c r="D141" s="8"/>
      <c r="E141" s="8"/>
      <c r="F141" s="5" t="str">
        <f t="shared" si="4"/>
        <v xml:space="preserve"> , , PL.: , CH.: </v>
      </c>
      <c r="G141" s="27"/>
      <c r="H141" s="27"/>
      <c r="I141" s="27"/>
      <c r="J141" s="27"/>
      <c r="K141" s="3"/>
      <c r="L141" s="15"/>
      <c r="M141" s="8"/>
      <c r="N141" s="8"/>
      <c r="O141" s="8"/>
      <c r="P141" s="8"/>
      <c r="Q141" s="3"/>
      <c r="R141" s="3"/>
      <c r="S141" s="3"/>
      <c r="T141" s="8"/>
      <c r="U141" s="17"/>
      <c r="V141" s="17"/>
      <c r="W141" s="3"/>
      <c r="X141" s="3"/>
      <c r="Y141" s="3"/>
      <c r="Z141" s="8"/>
      <c r="AA141" s="8"/>
      <c r="AB141" s="8"/>
      <c r="AC141" s="17"/>
      <c r="AD141" s="17"/>
      <c r="AE141" s="3"/>
      <c r="AF141" s="3"/>
      <c r="AG141" s="3"/>
      <c r="AH141" s="3"/>
      <c r="AI141" s="3"/>
      <c r="AJ141" s="3"/>
      <c r="AK141" s="3"/>
      <c r="AL141" s="3"/>
      <c r="AM141" s="3"/>
      <c r="AN141" s="8"/>
      <c r="AO141" s="9"/>
      <c r="AP141" s="9"/>
      <c r="AQ141" s="3"/>
      <c r="AR141" s="15"/>
      <c r="AS141" s="25"/>
      <c r="AT141" s="25"/>
      <c r="AU141" s="15"/>
      <c r="AV141" s="15"/>
      <c r="AW141" s="3"/>
      <c r="AX141" s="3"/>
      <c r="AY141" s="3"/>
      <c r="AZ141" s="3"/>
      <c r="BA141" s="3"/>
    </row>
    <row r="142" spans="1:53" s="1" customFormat="1" ht="12.75" x14ac:dyDescent="0.25">
      <c r="A142" s="8"/>
      <c r="B142" s="8"/>
      <c r="C142" s="8"/>
      <c r="D142" s="8"/>
      <c r="E142" s="8"/>
      <c r="F142" s="5" t="str">
        <f t="shared" si="4"/>
        <v xml:space="preserve"> , , PL.: , CH.: </v>
      </c>
      <c r="G142" s="27"/>
      <c r="H142" s="27"/>
      <c r="I142" s="27"/>
      <c r="J142" s="27"/>
      <c r="K142" s="3"/>
      <c r="L142" s="15"/>
      <c r="M142" s="8"/>
      <c r="N142" s="8"/>
      <c r="O142" s="8"/>
      <c r="P142" s="8"/>
      <c r="Q142" s="3"/>
      <c r="R142" s="3"/>
      <c r="S142" s="3"/>
      <c r="T142" s="8"/>
      <c r="U142" s="17"/>
      <c r="V142" s="17"/>
      <c r="W142" s="3"/>
      <c r="X142" s="3"/>
      <c r="Y142" s="3"/>
      <c r="Z142" s="8"/>
      <c r="AA142" s="8"/>
      <c r="AB142" s="8"/>
      <c r="AC142" s="17"/>
      <c r="AD142" s="17"/>
      <c r="AE142" s="3"/>
      <c r="AF142" s="3"/>
      <c r="AG142" s="3"/>
      <c r="AH142" s="3"/>
      <c r="AI142" s="3"/>
      <c r="AJ142" s="3"/>
      <c r="AK142" s="3"/>
      <c r="AL142" s="3"/>
      <c r="AM142" s="3"/>
      <c r="AN142" s="8"/>
      <c r="AO142" s="9"/>
      <c r="AP142" s="9"/>
      <c r="AQ142" s="3"/>
      <c r="AR142" s="15"/>
      <c r="AS142" s="25"/>
      <c r="AT142" s="25"/>
      <c r="AU142" s="15"/>
      <c r="AV142" s="15"/>
      <c r="AW142" s="3"/>
      <c r="AX142" s="3"/>
      <c r="AY142" s="3"/>
      <c r="AZ142" s="3"/>
      <c r="BA142" s="3"/>
    </row>
    <row r="143" spans="1:53" s="1" customFormat="1" ht="12.75" x14ac:dyDescent="0.25">
      <c r="A143" s="8"/>
      <c r="B143" s="8"/>
      <c r="C143" s="8"/>
      <c r="D143" s="8"/>
      <c r="E143" s="8"/>
      <c r="F143" s="5" t="str">
        <f t="shared" si="4"/>
        <v xml:space="preserve"> , , PL.: , CH.: </v>
      </c>
      <c r="G143" s="27"/>
      <c r="H143" s="27"/>
      <c r="I143" s="27"/>
      <c r="J143" s="27"/>
      <c r="K143" s="3"/>
      <c r="L143" s="15"/>
      <c r="M143" s="8"/>
      <c r="N143" s="8"/>
      <c r="O143" s="8"/>
      <c r="P143" s="8"/>
      <c r="Q143" s="3"/>
      <c r="R143" s="3"/>
      <c r="S143" s="3"/>
      <c r="T143" s="8"/>
      <c r="U143" s="17"/>
      <c r="V143" s="17"/>
      <c r="W143" s="3"/>
      <c r="X143" s="3"/>
      <c r="Y143" s="3"/>
      <c r="Z143" s="8"/>
      <c r="AA143" s="8"/>
      <c r="AB143" s="8"/>
      <c r="AC143" s="17"/>
      <c r="AD143" s="17"/>
      <c r="AE143" s="3"/>
      <c r="AF143" s="3"/>
      <c r="AG143" s="3"/>
      <c r="AH143" s="3"/>
      <c r="AI143" s="3"/>
      <c r="AJ143" s="3"/>
      <c r="AK143" s="3"/>
      <c r="AL143" s="3"/>
      <c r="AM143" s="3"/>
      <c r="AN143" s="8"/>
      <c r="AO143" s="9"/>
      <c r="AP143" s="9"/>
      <c r="AQ143" s="3"/>
      <c r="AR143" s="15"/>
      <c r="AS143" s="25"/>
      <c r="AT143" s="25"/>
      <c r="AU143" s="15"/>
      <c r="AV143" s="15"/>
      <c r="AW143" s="3"/>
      <c r="AX143" s="3"/>
      <c r="AY143" s="3"/>
      <c r="AZ143" s="3"/>
      <c r="BA143" s="3"/>
    </row>
    <row r="144" spans="1:53" s="1" customFormat="1" ht="12.75" x14ac:dyDescent="0.25">
      <c r="A144" s="8"/>
      <c r="B144" s="8"/>
      <c r="C144" s="8"/>
      <c r="D144" s="8"/>
      <c r="E144" s="8"/>
      <c r="F144" s="5" t="str">
        <f t="shared" si="4"/>
        <v xml:space="preserve"> , , PL.: , CH.: </v>
      </c>
      <c r="G144" s="27"/>
      <c r="H144" s="27"/>
      <c r="I144" s="27"/>
      <c r="J144" s="27"/>
      <c r="K144" s="3"/>
      <c r="L144" s="15"/>
      <c r="M144" s="8"/>
      <c r="N144" s="8"/>
      <c r="O144" s="8"/>
      <c r="P144" s="8"/>
      <c r="Q144" s="3"/>
      <c r="R144" s="3"/>
      <c r="S144" s="3"/>
      <c r="T144" s="8"/>
      <c r="U144" s="17"/>
      <c r="V144" s="17"/>
      <c r="W144" s="3"/>
      <c r="X144" s="3"/>
      <c r="Y144" s="3"/>
      <c r="Z144" s="8"/>
      <c r="AA144" s="8"/>
      <c r="AB144" s="8"/>
      <c r="AC144" s="17"/>
      <c r="AD144" s="17"/>
      <c r="AE144" s="3"/>
      <c r="AF144" s="3"/>
      <c r="AG144" s="3"/>
      <c r="AH144" s="3"/>
      <c r="AI144" s="3"/>
      <c r="AJ144" s="3"/>
      <c r="AK144" s="3"/>
      <c r="AL144" s="3"/>
      <c r="AM144" s="3"/>
      <c r="AN144" s="8"/>
      <c r="AO144" s="9"/>
      <c r="AP144" s="9"/>
      <c r="AQ144" s="3"/>
      <c r="AR144" s="15"/>
      <c r="AS144" s="25"/>
      <c r="AT144" s="25"/>
      <c r="AU144" s="15"/>
      <c r="AV144" s="15"/>
      <c r="AW144" s="3"/>
      <c r="AX144" s="3"/>
      <c r="AY144" s="3"/>
      <c r="AZ144" s="3"/>
      <c r="BA144" s="3"/>
    </row>
    <row r="145" spans="1:53" s="1" customFormat="1" ht="12.75" x14ac:dyDescent="0.25">
      <c r="A145" s="8"/>
      <c r="B145" s="8"/>
      <c r="C145" s="8"/>
      <c r="D145" s="8"/>
      <c r="E145" s="8"/>
      <c r="F145" s="5" t="str">
        <f t="shared" si="4"/>
        <v xml:space="preserve"> , , PL.: , CH.: </v>
      </c>
      <c r="G145" s="27"/>
      <c r="H145" s="27"/>
      <c r="I145" s="27"/>
      <c r="J145" s="27"/>
      <c r="K145" s="3"/>
      <c r="L145" s="15"/>
      <c r="M145" s="8"/>
      <c r="N145" s="8"/>
      <c r="O145" s="8"/>
      <c r="P145" s="8"/>
      <c r="Q145" s="3"/>
      <c r="R145" s="3"/>
      <c r="S145" s="3"/>
      <c r="T145" s="8"/>
      <c r="U145" s="17"/>
      <c r="V145" s="17"/>
      <c r="W145" s="3"/>
      <c r="X145" s="3"/>
      <c r="Y145" s="3"/>
      <c r="Z145" s="8"/>
      <c r="AA145" s="8"/>
      <c r="AB145" s="8"/>
      <c r="AC145" s="17"/>
      <c r="AD145" s="17"/>
      <c r="AE145" s="3"/>
      <c r="AF145" s="3"/>
      <c r="AG145" s="3"/>
      <c r="AH145" s="3"/>
      <c r="AI145" s="3"/>
      <c r="AJ145" s="3"/>
      <c r="AK145" s="3"/>
      <c r="AL145" s="3"/>
      <c r="AM145" s="3"/>
      <c r="AN145" s="8"/>
      <c r="AO145" s="9"/>
      <c r="AP145" s="9"/>
      <c r="AQ145" s="3"/>
      <c r="AR145" s="15"/>
      <c r="AS145" s="25"/>
      <c r="AT145" s="25"/>
      <c r="AU145" s="15"/>
      <c r="AV145" s="15"/>
      <c r="AW145" s="3"/>
      <c r="AX145" s="3"/>
      <c r="AY145" s="3"/>
      <c r="AZ145" s="3"/>
      <c r="BA145" s="3"/>
    </row>
    <row r="146" spans="1:53" s="1" customFormat="1" ht="12.75" x14ac:dyDescent="0.25">
      <c r="A146" s="8"/>
      <c r="B146" s="8"/>
      <c r="C146" s="8"/>
      <c r="D146" s="8"/>
      <c r="E146" s="8"/>
      <c r="F146" s="5" t="str">
        <f t="shared" si="4"/>
        <v xml:space="preserve"> , , PL.: , CH.: </v>
      </c>
      <c r="G146" s="27"/>
      <c r="H146" s="27"/>
      <c r="I146" s="27"/>
      <c r="J146" s="27"/>
      <c r="K146" s="3"/>
      <c r="L146" s="15"/>
      <c r="M146" s="8"/>
      <c r="N146" s="8"/>
      <c r="O146" s="8"/>
      <c r="P146" s="8"/>
      <c r="Q146" s="3"/>
      <c r="R146" s="3"/>
      <c r="S146" s="3"/>
      <c r="T146" s="8"/>
      <c r="U146" s="17"/>
      <c r="V146" s="17"/>
      <c r="W146" s="3"/>
      <c r="X146" s="3"/>
      <c r="Y146" s="3"/>
      <c r="Z146" s="8"/>
      <c r="AA146" s="8"/>
      <c r="AB146" s="8"/>
      <c r="AC146" s="17"/>
      <c r="AD146" s="17"/>
      <c r="AE146" s="3"/>
      <c r="AF146" s="3"/>
      <c r="AG146" s="3"/>
      <c r="AH146" s="3"/>
      <c r="AI146" s="3"/>
      <c r="AJ146" s="3"/>
      <c r="AK146" s="3"/>
      <c r="AL146" s="3"/>
      <c r="AM146" s="3"/>
      <c r="AN146" s="8"/>
      <c r="AO146" s="9"/>
      <c r="AP146" s="9"/>
      <c r="AQ146" s="3"/>
      <c r="AR146" s="15"/>
      <c r="AS146" s="25"/>
      <c r="AT146" s="25"/>
      <c r="AU146" s="15"/>
      <c r="AV146" s="15"/>
      <c r="AW146" s="3"/>
      <c r="AX146" s="3"/>
      <c r="AY146" s="3"/>
      <c r="AZ146" s="3"/>
      <c r="BA146" s="3"/>
    </row>
    <row r="147" spans="1:53" s="1" customFormat="1" ht="12.75" x14ac:dyDescent="0.25">
      <c r="A147" s="8"/>
      <c r="B147" s="8"/>
      <c r="C147" s="8"/>
      <c r="D147" s="8"/>
      <c r="E147" s="8"/>
      <c r="F147" s="5" t="str">
        <f t="shared" si="4"/>
        <v xml:space="preserve"> , , PL.: , CH.: </v>
      </c>
      <c r="G147" s="27"/>
      <c r="H147" s="27"/>
      <c r="I147" s="27"/>
      <c r="J147" s="27"/>
      <c r="K147" s="3"/>
      <c r="L147" s="15"/>
      <c r="M147" s="8"/>
      <c r="N147" s="8"/>
      <c r="O147" s="8"/>
      <c r="P147" s="8"/>
      <c r="Q147" s="3"/>
      <c r="R147" s="3"/>
      <c r="S147" s="3"/>
      <c r="T147" s="8"/>
      <c r="U147" s="17"/>
      <c r="V147" s="17"/>
      <c r="W147" s="3"/>
      <c r="X147" s="3"/>
      <c r="Y147" s="3"/>
      <c r="Z147" s="8"/>
      <c r="AA147" s="8"/>
      <c r="AB147" s="8"/>
      <c r="AC147" s="17"/>
      <c r="AD147" s="17"/>
      <c r="AE147" s="3"/>
      <c r="AF147" s="3"/>
      <c r="AG147" s="3"/>
      <c r="AH147" s="3"/>
      <c r="AI147" s="3"/>
      <c r="AJ147" s="3"/>
      <c r="AK147" s="3"/>
      <c r="AL147" s="3"/>
      <c r="AM147" s="3"/>
      <c r="AN147" s="8"/>
      <c r="AO147" s="9"/>
      <c r="AP147" s="9"/>
      <c r="AQ147" s="3"/>
      <c r="AR147" s="15"/>
      <c r="AS147" s="25"/>
      <c r="AT147" s="25"/>
      <c r="AU147" s="15"/>
      <c r="AV147" s="15"/>
      <c r="AW147" s="3"/>
      <c r="AX147" s="3"/>
      <c r="AY147" s="3"/>
      <c r="AZ147" s="3"/>
      <c r="BA147" s="3"/>
    </row>
    <row r="148" spans="1:53" s="1" customFormat="1" ht="12.75" x14ac:dyDescent="0.25">
      <c r="A148" s="8"/>
      <c r="B148" s="8"/>
      <c r="C148" s="8"/>
      <c r="D148" s="8"/>
      <c r="E148" s="8"/>
      <c r="F148" s="5" t="str">
        <f t="shared" si="4"/>
        <v xml:space="preserve"> , , PL.: , CH.: </v>
      </c>
      <c r="G148" s="27"/>
      <c r="H148" s="27"/>
      <c r="I148" s="27"/>
      <c r="J148" s="27"/>
      <c r="K148" s="3"/>
      <c r="L148" s="15"/>
      <c r="M148" s="8"/>
      <c r="N148" s="8"/>
      <c r="O148" s="8"/>
      <c r="P148" s="8"/>
      <c r="Q148" s="3"/>
      <c r="R148" s="3"/>
      <c r="S148" s="3"/>
      <c r="T148" s="8"/>
      <c r="U148" s="17"/>
      <c r="V148" s="17"/>
      <c r="W148" s="3"/>
      <c r="X148" s="3"/>
      <c r="Y148" s="3"/>
      <c r="Z148" s="8"/>
      <c r="AA148" s="8"/>
      <c r="AB148" s="8"/>
      <c r="AC148" s="17"/>
      <c r="AD148" s="17"/>
      <c r="AE148" s="3"/>
      <c r="AF148" s="3"/>
      <c r="AG148" s="3"/>
      <c r="AH148" s="3"/>
      <c r="AI148" s="3"/>
      <c r="AJ148" s="3"/>
      <c r="AK148" s="3"/>
      <c r="AL148" s="3"/>
      <c r="AM148" s="3"/>
      <c r="AN148" s="8"/>
      <c r="AO148" s="9"/>
      <c r="AP148" s="9"/>
      <c r="AQ148" s="3"/>
      <c r="AR148" s="15"/>
      <c r="AS148" s="25"/>
      <c r="AT148" s="25"/>
      <c r="AU148" s="15"/>
      <c r="AV148" s="15"/>
      <c r="AW148" s="3"/>
      <c r="AX148" s="3"/>
      <c r="AY148" s="3"/>
      <c r="AZ148" s="3"/>
      <c r="BA148" s="3"/>
    </row>
    <row r="149" spans="1:53" s="1" customFormat="1" ht="12.75" x14ac:dyDescent="0.25">
      <c r="A149" s="8"/>
      <c r="B149" s="8"/>
      <c r="C149" s="8"/>
      <c r="D149" s="8"/>
      <c r="E149" s="8"/>
      <c r="F149" s="5" t="str">
        <f t="shared" si="4"/>
        <v xml:space="preserve"> , , PL.: , CH.: </v>
      </c>
      <c r="G149" s="27"/>
      <c r="H149" s="27"/>
      <c r="I149" s="27"/>
      <c r="J149" s="27"/>
      <c r="K149" s="3"/>
      <c r="L149" s="15"/>
      <c r="M149" s="8"/>
      <c r="N149" s="8"/>
      <c r="O149" s="8"/>
      <c r="P149" s="8"/>
      <c r="Q149" s="3"/>
      <c r="R149" s="3"/>
      <c r="S149" s="3"/>
      <c r="T149" s="8"/>
      <c r="U149" s="17"/>
      <c r="V149" s="17"/>
      <c r="W149" s="3"/>
      <c r="X149" s="3"/>
      <c r="Y149" s="3"/>
      <c r="Z149" s="8"/>
      <c r="AA149" s="8"/>
      <c r="AB149" s="8"/>
      <c r="AC149" s="17"/>
      <c r="AD149" s="17"/>
      <c r="AE149" s="3"/>
      <c r="AF149" s="3"/>
      <c r="AG149" s="3"/>
      <c r="AH149" s="3"/>
      <c r="AI149" s="3"/>
      <c r="AJ149" s="3"/>
      <c r="AK149" s="3"/>
      <c r="AL149" s="3"/>
      <c r="AM149" s="3"/>
      <c r="AN149" s="8"/>
      <c r="AO149" s="9"/>
      <c r="AP149" s="9"/>
      <c r="AQ149" s="3"/>
      <c r="AR149" s="15"/>
      <c r="AS149" s="25"/>
      <c r="AT149" s="25"/>
      <c r="AU149" s="15"/>
      <c r="AV149" s="15"/>
      <c r="AW149" s="3"/>
      <c r="AX149" s="3"/>
      <c r="AY149" s="3"/>
      <c r="AZ149" s="3"/>
      <c r="BA149" s="3"/>
    </row>
    <row r="150" spans="1:53" s="1" customFormat="1" ht="12.75" x14ac:dyDescent="0.25">
      <c r="A150" s="8"/>
      <c r="B150" s="8"/>
      <c r="C150" s="8"/>
      <c r="D150" s="8"/>
      <c r="E150" s="8"/>
      <c r="F150" s="5" t="str">
        <f t="shared" si="4"/>
        <v xml:space="preserve"> , , PL.: , CH.: </v>
      </c>
      <c r="G150" s="27"/>
      <c r="H150" s="27"/>
      <c r="I150" s="27"/>
      <c r="J150" s="27"/>
      <c r="K150" s="3"/>
      <c r="L150" s="15"/>
      <c r="M150" s="8"/>
      <c r="N150" s="8"/>
      <c r="O150" s="8"/>
      <c r="P150" s="8"/>
      <c r="Q150" s="3"/>
      <c r="R150" s="3"/>
      <c r="S150" s="3"/>
      <c r="T150" s="8"/>
      <c r="U150" s="17"/>
      <c r="V150" s="17"/>
      <c r="W150" s="3"/>
      <c r="X150" s="3"/>
      <c r="Y150" s="3"/>
      <c r="Z150" s="8"/>
      <c r="AA150" s="8"/>
      <c r="AB150" s="8"/>
      <c r="AC150" s="17"/>
      <c r="AD150" s="17"/>
      <c r="AE150" s="3"/>
      <c r="AF150" s="3"/>
      <c r="AG150" s="3"/>
      <c r="AH150" s="3"/>
      <c r="AI150" s="3"/>
      <c r="AJ150" s="3"/>
      <c r="AK150" s="3"/>
      <c r="AL150" s="3"/>
      <c r="AM150" s="3"/>
      <c r="AN150" s="8"/>
      <c r="AO150" s="9"/>
      <c r="AP150" s="9"/>
      <c r="AQ150" s="3"/>
      <c r="AR150" s="15"/>
      <c r="AS150" s="25"/>
      <c r="AT150" s="25"/>
      <c r="AU150" s="15"/>
      <c r="AV150" s="15"/>
      <c r="AW150" s="3"/>
      <c r="AX150" s="3"/>
      <c r="AY150" s="3"/>
      <c r="AZ150" s="3"/>
      <c r="BA150" s="3"/>
    </row>
  </sheetData>
  <sheetProtection algorithmName="SHA-512" hashValue="qradh1DYbiucD08jBd9+1f4MHwQfc6I+9V2/iSfQt/w+FEwXol3lLbOKNPTi9PCzsEN69xgtK06Gk/6tNhX0Rw==" saltValue="dhDoyqQTX9NlXy2I760eXQ==" spinCount="100000" sheet="1" formatCells="0" formatColumns="0" formatRows="0" selectLockedCells="1" sort="0" autoFilter="0" pivotTables="0"/>
  <autoFilter ref="A2:BA2" xr:uid="{00000000-0009-0000-0000-000008000000}"/>
  <customSheetViews>
    <customSheetView guid="{E9DEEEE9-743B-404E-83B5-52FD3275E9D1}" showGridLines="0" showAutoFilter="1" hiddenColumns="1" topLeftCell="X1">
      <pane ySplit="2" topLeftCell="A3" activePane="bottomLeft" state="frozen"/>
      <selection pane="bottomLeft" activeCell="H9" sqref="H9"/>
      <pageMargins left="0.511811024" right="0.511811024" top="0.78740157499999996" bottom="0.78740157499999996" header="0.31496062000000002" footer="0.31496062000000002"/>
      <pageSetup paperSize="9" orientation="portrait" r:id="rId1"/>
      <autoFilter ref="A2:WWQ2" xr:uid="{D31D3312-ED85-49B8-8068-A2FD9454A977}"/>
    </customSheetView>
    <customSheetView guid="{82845228-4D73-4B84-B398-1E5BE563E043}" showGridLines="0">
      <pane xSplit="14" ySplit="2" topLeftCell="O3" activePane="bottomRight" state="frozen"/>
      <selection pane="bottomRight" activeCell="A3" sqref="A3"/>
    </customSheetView>
  </customSheetViews>
  <conditionalFormatting sqref="A1:A2 A5:A1048576">
    <cfRule type="duplicateValues" dxfId="329" priority="21"/>
  </conditionalFormatting>
  <conditionalFormatting sqref="A3:A4">
    <cfRule type="duplicateValues" dxfId="328" priority="16"/>
  </conditionalFormatting>
  <conditionalFormatting sqref="E2">
    <cfRule type="duplicateValues" dxfId="327" priority="17"/>
    <cfRule type="duplicateValues" dxfId="326" priority="18"/>
    <cfRule type="duplicateValues" dxfId="325" priority="19"/>
  </conditionalFormatting>
  <conditionalFormatting sqref="E3:E150">
    <cfRule type="duplicateValues" dxfId="324" priority="23"/>
  </conditionalFormatting>
  <conditionalFormatting sqref="E3:E1048576">
    <cfRule type="duplicateValues" dxfId="323" priority="22"/>
  </conditionalFormatting>
  <conditionalFormatting sqref="F3:F300">
    <cfRule type="expression" dxfId="322" priority="4">
      <formula>LEN(F5)&gt;225</formula>
    </cfRule>
  </conditionalFormatting>
  <conditionalFormatting sqref="K2:L2">
    <cfRule type="duplicateValues" dxfId="321" priority="8"/>
    <cfRule type="duplicateValues" dxfId="320" priority="9"/>
    <cfRule type="duplicateValues" dxfId="319" priority="10"/>
  </conditionalFormatting>
  <conditionalFormatting sqref="T1:T2 T151:T1048576">
    <cfRule type="duplicateValues" dxfId="318" priority="20"/>
  </conditionalFormatting>
  <conditionalFormatting sqref="U3:U4">
    <cfRule type="duplicateValues" dxfId="317" priority="15"/>
  </conditionalFormatting>
  <conditionalFormatting sqref="V3:V4">
    <cfRule type="duplicateValues" dxfId="316" priority="14"/>
  </conditionalFormatting>
  <conditionalFormatting sqref="AS2:AT2">
    <cfRule type="duplicateValues" dxfId="315" priority="1"/>
    <cfRule type="duplicateValues" dxfId="314" priority="2"/>
    <cfRule type="duplicateValues" dxfId="313" priority="3"/>
  </conditionalFormatting>
  <conditionalFormatting sqref="AU2:AV2">
    <cfRule type="duplicateValues" dxfId="312" priority="436"/>
    <cfRule type="duplicateValues" dxfId="311" priority="437"/>
    <cfRule type="duplicateValues" dxfId="310" priority="438"/>
  </conditionalFormatting>
  <dataValidations count="3">
    <dataValidation type="custom" operator="equal" allowBlank="1" showInputMessage="1" showErrorMessage="1" errorTitle="Formato de Placa Incorreto" error="Utilizar o padrão ABC1234 OU ABC1234 (SP)_x000a_Caso não seja emplacado, insira: SEM EMPLACAMENTO_x000a_" sqref="T3:T150" xr:uid="{00000000-0002-0000-0800-000000000000}">
      <formula1>OR(LEN(T3)=7,(LEN(T3)=12),T3="SEM EMPLACAMENTO")</formula1>
    </dataValidation>
    <dataValidation type="custom" showInputMessage="1" showErrorMessage="1" errorTitle="Concatenação incorreta" error="A concatenação na descrição curta só pode ser realizada por células da mesma linha" sqref="F3:F150" xr:uid="{00000000-0002-0000-0800-000001000000}">
      <formula1>Q3&amp;" "&amp; R3&amp;", "&amp;S3&amp;", PL.: "&amp;T3&amp;", CH.: "&amp;TRIM(U3) &amp;IF(E3="",""," (Ref.: "&amp;E3&amp;")")</formula1>
    </dataValidation>
    <dataValidation type="list" allowBlank="1" showInputMessage="1" showErrorMessage="1" sqref="AT3:AT150" xr:uid="{3481CEA0-CB3B-4DCF-B6C9-72F0470BE425}">
      <formula1>"Sim,"</formula1>
    </dataValidation>
  </dataValidations>
  <pageMargins left="0.511811024" right="0.511811024" top="0.78740157499999996" bottom="0.78740157499999996" header="0.31496062000000002" footer="0.31496062000000002"/>
  <pageSetup paperSize="9" orientation="portrait" r:id="rId2"/>
  <extLst>
    <ext xmlns:x14="http://schemas.microsoft.com/office/spreadsheetml/2009/9/main" uri="{CCE6A557-97BC-4b89-ADB6-D9C93CAAB3DF}">
      <x14:dataValidations xmlns:xm="http://schemas.microsoft.com/office/excel/2006/main" count="10">
        <x14:dataValidation type="list" allowBlank="1" showInputMessage="1" showErrorMessage="1" xr:uid="{00000000-0002-0000-0800-000002000000}">
          <x14:formula1>
            <xm:f>Listas!$O$11:$O$13</xm:f>
          </x14:formula1>
          <xm:sqref>X3:X150</xm:sqref>
        </x14:dataValidation>
        <x14:dataValidation type="list" allowBlank="1" showInputMessage="1" showErrorMessage="1" xr:uid="{00000000-0002-0000-0800-000003000000}">
          <x14:formula1>
            <xm:f>Listas!$B$11:$B$13</xm:f>
          </x14:formula1>
          <xm:sqref>AH3:AH150</xm:sqref>
        </x14:dataValidation>
        <x14:dataValidation type="list" allowBlank="1" showInputMessage="1" showErrorMessage="1" xr:uid="{00000000-0002-0000-0800-000004000000}">
          <x14:formula1>
            <xm:f>Listas!$V$2:$V$4</xm:f>
          </x14:formula1>
          <xm:sqref>AI3:AI150</xm:sqref>
        </x14:dataValidation>
        <x14:dataValidation type="list" allowBlank="1" showInputMessage="1" showErrorMessage="1" xr:uid="{00000000-0002-0000-0800-000005000000}">
          <x14:formula1>
            <xm:f>Listas!$C$12:$C$13</xm:f>
          </x14:formula1>
          <xm:sqref>AJ3:AJ150</xm:sqref>
        </x14:dataValidation>
        <x14:dataValidation type="list" allowBlank="1" showInputMessage="1" showErrorMessage="1" xr:uid="{00000000-0002-0000-0800-000006000000}">
          <x14:formula1>
            <xm:f>Listas!$I$19:$I$20</xm:f>
          </x14:formula1>
          <xm:sqref>AF3:AF150</xm:sqref>
        </x14:dataValidation>
        <x14:dataValidation type="list" allowBlank="1" showInputMessage="1" showErrorMessage="1" xr:uid="{00000000-0002-0000-0800-000007000000}">
          <x14:formula1>
            <xm:f>Listas!$K$19:$K$20</xm:f>
          </x14:formula1>
          <xm:sqref>AG3:AG150</xm:sqref>
        </x14:dataValidation>
        <x14:dataValidation type="list" allowBlank="1" showInputMessage="1" showErrorMessage="1" xr:uid="{00000000-0002-0000-0800-000008000000}">
          <x14:formula1>
            <xm:f>Listas!$T$2:$T$4</xm:f>
          </x14:formula1>
          <xm:sqref>AK3:AK150</xm:sqref>
        </x14:dataValidation>
        <x14:dataValidation type="list" allowBlank="1" showInputMessage="1" showErrorMessage="1" xr:uid="{00000000-0002-0000-0800-000009000000}">
          <x14:formula1>
            <xm:f>Listas!$P$2:$P$7</xm:f>
          </x14:formula1>
          <xm:sqref>AE3:AE150</xm:sqref>
        </x14:dataValidation>
        <x14:dataValidation type="list" allowBlank="1" showInputMessage="1" showErrorMessage="1" xr:uid="{00000000-0002-0000-0800-00000A000000}">
          <x14:formula1>
            <xm:f>Listas!$Q$39:$Q$41</xm:f>
          </x14:formula1>
          <xm:sqref>AO3:AO150</xm:sqref>
        </x14:dataValidation>
        <x14:dataValidation type="list" allowBlank="1" showInputMessage="1" showErrorMessage="1" xr:uid="{00000000-0002-0000-0800-00000B000000}">
          <x14:formula1>
            <xm:f>Listas!$R$31</xm:f>
          </x14:formula1>
          <xm:sqref>AS3:AS150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Planilha1"/>
  <dimension ref="A1:AQ150"/>
  <sheetViews>
    <sheetView showGridLines="0" workbookViewId="0">
      <pane xSplit="10" ySplit="2" topLeftCell="K3" activePane="bottomRight" state="frozen"/>
      <selection activeCell="Q21" sqref="Q21"/>
      <selection pane="topRight" activeCell="Q21" sqref="Q21"/>
      <selection pane="bottomLeft" activeCell="Q21" sqref="Q21"/>
      <selection pane="bottomRight" activeCell="Q21" sqref="Q21"/>
    </sheetView>
  </sheetViews>
  <sheetFormatPr defaultRowHeight="15" x14ac:dyDescent="0.25"/>
  <cols>
    <col min="1" max="1" width="9.7109375" hidden="1" customWidth="1"/>
    <col min="2" max="2" width="11.7109375" hidden="1" customWidth="1"/>
    <col min="3" max="4" width="12.7109375" hidden="1" customWidth="1"/>
    <col min="5" max="5" width="13.7109375" customWidth="1"/>
    <col min="6" max="6" width="30.7109375" hidden="1" customWidth="1"/>
    <col min="7" max="7" width="18.7109375" style="85" hidden="1" customWidth="1"/>
    <col min="8" max="8" width="18.42578125" style="141" customWidth="1"/>
    <col min="9" max="9" width="21" style="85" hidden="1" customWidth="1"/>
    <col min="10" max="10" width="12.5703125" style="85" hidden="1" customWidth="1"/>
    <col min="11" max="11" width="20.7109375" customWidth="1"/>
    <col min="12" max="12" width="13.7109375" customWidth="1"/>
    <col min="13" max="13" width="5.7109375" customWidth="1"/>
    <col min="14" max="14" width="11.7109375" hidden="1" customWidth="1"/>
    <col min="15" max="15" width="28.7109375" style="66" customWidth="1"/>
    <col min="16" max="16" width="25.5703125" bestFit="1" customWidth="1"/>
    <col min="17" max="17" width="13.42578125" customWidth="1"/>
    <col min="19" max="19" width="23.7109375" customWidth="1"/>
    <col min="20" max="20" width="18" customWidth="1"/>
    <col min="21" max="21" width="20.28515625" customWidth="1"/>
    <col min="22" max="22" width="18.7109375" customWidth="1"/>
    <col min="23" max="23" width="7.7109375" bestFit="1" customWidth="1"/>
    <col min="24" max="24" width="12.28515625" customWidth="1"/>
    <col min="25" max="25" width="13" customWidth="1"/>
    <col min="26" max="26" width="17.5703125" customWidth="1"/>
    <col min="27" max="27" width="55.7109375" customWidth="1"/>
    <col min="28" max="28" width="36.7109375" hidden="1" customWidth="1"/>
    <col min="29" max="29" width="14.28515625" customWidth="1"/>
    <col min="30" max="30" width="14.28515625" hidden="1" customWidth="1"/>
    <col min="31" max="31" width="14.28515625" style="85" hidden="1" customWidth="1"/>
    <col min="32" max="32" width="20.42578125" hidden="1" customWidth="1"/>
    <col min="33" max="33" width="14.5703125" hidden="1" customWidth="1"/>
    <col min="34" max="36" width="12.5703125" hidden="1" customWidth="1"/>
    <col min="37" max="38" width="25.7109375" style="85" hidden="1" customWidth="1"/>
    <col min="39" max="43" width="13.7109375" hidden="1" customWidth="1"/>
    <col min="268" max="268" width="14.28515625" bestFit="1" customWidth="1"/>
    <col min="274" max="275" width="11.7109375" customWidth="1"/>
    <col min="276" max="276" width="28.5703125" customWidth="1"/>
    <col min="277" max="277" width="30.5703125" customWidth="1"/>
    <col min="278" max="278" width="13.42578125" customWidth="1"/>
    <col min="280" max="280" width="23.7109375" customWidth="1"/>
    <col min="281" max="281" width="18" customWidth="1"/>
    <col min="282" max="282" width="15.28515625" customWidth="1"/>
    <col min="283" max="283" width="18.7109375" customWidth="1"/>
    <col min="284" max="284" width="6" bestFit="1" customWidth="1"/>
    <col min="285" max="285" width="12.28515625" customWidth="1"/>
    <col min="286" max="286" width="13" customWidth="1"/>
    <col min="287" max="287" width="17.5703125" customWidth="1"/>
    <col min="288" max="289" width="14.5703125" customWidth="1"/>
    <col min="290" max="290" width="14.28515625" customWidth="1"/>
    <col min="291" max="291" width="14.42578125" customWidth="1"/>
    <col min="292" max="292" width="21" customWidth="1"/>
    <col min="293" max="293" width="12.5703125" customWidth="1"/>
    <col min="524" max="524" width="14.28515625" bestFit="1" customWidth="1"/>
    <col min="530" max="531" width="11.7109375" customWidth="1"/>
    <col min="532" max="532" width="28.5703125" customWidth="1"/>
    <col min="533" max="533" width="30.5703125" customWidth="1"/>
    <col min="534" max="534" width="13.42578125" customWidth="1"/>
    <col min="536" max="536" width="23.7109375" customWidth="1"/>
    <col min="537" max="537" width="18" customWidth="1"/>
    <col min="538" max="538" width="15.28515625" customWidth="1"/>
    <col min="539" max="539" width="18.7109375" customWidth="1"/>
    <col min="540" max="540" width="6" bestFit="1" customWidth="1"/>
    <col min="541" max="541" width="12.28515625" customWidth="1"/>
    <col min="542" max="542" width="13" customWidth="1"/>
    <col min="543" max="543" width="17.5703125" customWidth="1"/>
    <col min="544" max="545" width="14.5703125" customWidth="1"/>
    <col min="546" max="546" width="14.28515625" customWidth="1"/>
    <col min="547" max="547" width="14.42578125" customWidth="1"/>
    <col min="548" max="548" width="21" customWidth="1"/>
    <col min="549" max="549" width="12.5703125" customWidth="1"/>
    <col min="780" max="780" width="14.28515625" bestFit="1" customWidth="1"/>
    <col min="786" max="787" width="11.7109375" customWidth="1"/>
    <col min="788" max="788" width="28.5703125" customWidth="1"/>
    <col min="789" max="789" width="30.5703125" customWidth="1"/>
    <col min="790" max="790" width="13.42578125" customWidth="1"/>
    <col min="792" max="792" width="23.7109375" customWidth="1"/>
    <col min="793" max="793" width="18" customWidth="1"/>
    <col min="794" max="794" width="15.28515625" customWidth="1"/>
    <col min="795" max="795" width="18.7109375" customWidth="1"/>
    <col min="796" max="796" width="6" bestFit="1" customWidth="1"/>
    <col min="797" max="797" width="12.28515625" customWidth="1"/>
    <col min="798" max="798" width="13" customWidth="1"/>
    <col min="799" max="799" width="17.5703125" customWidth="1"/>
    <col min="800" max="801" width="14.5703125" customWidth="1"/>
    <col min="802" max="802" width="14.28515625" customWidth="1"/>
    <col min="803" max="803" width="14.42578125" customWidth="1"/>
    <col min="804" max="804" width="21" customWidth="1"/>
    <col min="805" max="805" width="12.5703125" customWidth="1"/>
    <col min="1036" max="1036" width="14.28515625" bestFit="1" customWidth="1"/>
    <col min="1042" max="1043" width="11.7109375" customWidth="1"/>
    <col min="1044" max="1044" width="28.5703125" customWidth="1"/>
    <col min="1045" max="1045" width="30.5703125" customWidth="1"/>
    <col min="1046" max="1046" width="13.42578125" customWidth="1"/>
    <col min="1048" max="1048" width="23.7109375" customWidth="1"/>
    <col min="1049" max="1049" width="18" customWidth="1"/>
    <col min="1050" max="1050" width="15.28515625" customWidth="1"/>
    <col min="1051" max="1051" width="18.7109375" customWidth="1"/>
    <col min="1052" max="1052" width="6" bestFit="1" customWidth="1"/>
    <col min="1053" max="1053" width="12.28515625" customWidth="1"/>
    <col min="1054" max="1054" width="13" customWidth="1"/>
    <col min="1055" max="1055" width="17.5703125" customWidth="1"/>
    <col min="1056" max="1057" width="14.5703125" customWidth="1"/>
    <col min="1058" max="1058" width="14.28515625" customWidth="1"/>
    <col min="1059" max="1059" width="14.42578125" customWidth="1"/>
    <col min="1060" max="1060" width="21" customWidth="1"/>
    <col min="1061" max="1061" width="12.5703125" customWidth="1"/>
    <col min="1292" max="1292" width="14.28515625" bestFit="1" customWidth="1"/>
    <col min="1298" max="1299" width="11.7109375" customWidth="1"/>
    <col min="1300" max="1300" width="28.5703125" customWidth="1"/>
    <col min="1301" max="1301" width="30.5703125" customWidth="1"/>
    <col min="1302" max="1302" width="13.42578125" customWidth="1"/>
    <col min="1304" max="1304" width="23.7109375" customWidth="1"/>
    <col min="1305" max="1305" width="18" customWidth="1"/>
    <col min="1306" max="1306" width="15.28515625" customWidth="1"/>
    <col min="1307" max="1307" width="18.7109375" customWidth="1"/>
    <col min="1308" max="1308" width="6" bestFit="1" customWidth="1"/>
    <col min="1309" max="1309" width="12.28515625" customWidth="1"/>
    <col min="1310" max="1310" width="13" customWidth="1"/>
    <col min="1311" max="1311" width="17.5703125" customWidth="1"/>
    <col min="1312" max="1313" width="14.5703125" customWidth="1"/>
    <col min="1314" max="1314" width="14.28515625" customWidth="1"/>
    <col min="1315" max="1315" width="14.42578125" customWidth="1"/>
    <col min="1316" max="1316" width="21" customWidth="1"/>
    <col min="1317" max="1317" width="12.5703125" customWidth="1"/>
    <col min="1548" max="1548" width="14.28515625" bestFit="1" customWidth="1"/>
    <col min="1554" max="1555" width="11.7109375" customWidth="1"/>
    <col min="1556" max="1556" width="28.5703125" customWidth="1"/>
    <col min="1557" max="1557" width="30.5703125" customWidth="1"/>
    <col min="1558" max="1558" width="13.42578125" customWidth="1"/>
    <col min="1560" max="1560" width="23.7109375" customWidth="1"/>
    <col min="1561" max="1561" width="18" customWidth="1"/>
    <col min="1562" max="1562" width="15.28515625" customWidth="1"/>
    <col min="1563" max="1563" width="18.7109375" customWidth="1"/>
    <col min="1564" max="1564" width="6" bestFit="1" customWidth="1"/>
    <col min="1565" max="1565" width="12.28515625" customWidth="1"/>
    <col min="1566" max="1566" width="13" customWidth="1"/>
    <col min="1567" max="1567" width="17.5703125" customWidth="1"/>
    <col min="1568" max="1569" width="14.5703125" customWidth="1"/>
    <col min="1570" max="1570" width="14.28515625" customWidth="1"/>
    <col min="1571" max="1571" width="14.42578125" customWidth="1"/>
    <col min="1572" max="1572" width="21" customWidth="1"/>
    <col min="1573" max="1573" width="12.5703125" customWidth="1"/>
    <col min="1804" max="1804" width="14.28515625" bestFit="1" customWidth="1"/>
    <col min="1810" max="1811" width="11.7109375" customWidth="1"/>
    <col min="1812" max="1812" width="28.5703125" customWidth="1"/>
    <col min="1813" max="1813" width="30.5703125" customWidth="1"/>
    <col min="1814" max="1814" width="13.42578125" customWidth="1"/>
    <col min="1816" max="1816" width="23.7109375" customWidth="1"/>
    <col min="1817" max="1817" width="18" customWidth="1"/>
    <col min="1818" max="1818" width="15.28515625" customWidth="1"/>
    <col min="1819" max="1819" width="18.7109375" customWidth="1"/>
    <col min="1820" max="1820" width="6" bestFit="1" customWidth="1"/>
    <col min="1821" max="1821" width="12.28515625" customWidth="1"/>
    <col min="1822" max="1822" width="13" customWidth="1"/>
    <col min="1823" max="1823" width="17.5703125" customWidth="1"/>
    <col min="1824" max="1825" width="14.5703125" customWidth="1"/>
    <col min="1826" max="1826" width="14.28515625" customWidth="1"/>
    <col min="1827" max="1827" width="14.42578125" customWidth="1"/>
    <col min="1828" max="1828" width="21" customWidth="1"/>
    <col min="1829" max="1829" width="12.5703125" customWidth="1"/>
    <col min="2060" max="2060" width="14.28515625" bestFit="1" customWidth="1"/>
    <col min="2066" max="2067" width="11.7109375" customWidth="1"/>
    <col min="2068" max="2068" width="28.5703125" customWidth="1"/>
    <col min="2069" max="2069" width="30.5703125" customWidth="1"/>
    <col min="2070" max="2070" width="13.42578125" customWidth="1"/>
    <col min="2072" max="2072" width="23.7109375" customWidth="1"/>
    <col min="2073" max="2073" width="18" customWidth="1"/>
    <col min="2074" max="2074" width="15.28515625" customWidth="1"/>
    <col min="2075" max="2075" width="18.7109375" customWidth="1"/>
    <col min="2076" max="2076" width="6" bestFit="1" customWidth="1"/>
    <col min="2077" max="2077" width="12.28515625" customWidth="1"/>
    <col min="2078" max="2078" width="13" customWidth="1"/>
    <col min="2079" max="2079" width="17.5703125" customWidth="1"/>
    <col min="2080" max="2081" width="14.5703125" customWidth="1"/>
    <col min="2082" max="2082" width="14.28515625" customWidth="1"/>
    <col min="2083" max="2083" width="14.42578125" customWidth="1"/>
    <col min="2084" max="2084" width="21" customWidth="1"/>
    <col min="2085" max="2085" width="12.5703125" customWidth="1"/>
    <col min="2316" max="2316" width="14.28515625" bestFit="1" customWidth="1"/>
    <col min="2322" max="2323" width="11.7109375" customWidth="1"/>
    <col min="2324" max="2324" width="28.5703125" customWidth="1"/>
    <col min="2325" max="2325" width="30.5703125" customWidth="1"/>
    <col min="2326" max="2326" width="13.42578125" customWidth="1"/>
    <col min="2328" max="2328" width="23.7109375" customWidth="1"/>
    <col min="2329" max="2329" width="18" customWidth="1"/>
    <col min="2330" max="2330" width="15.28515625" customWidth="1"/>
    <col min="2331" max="2331" width="18.7109375" customWidth="1"/>
    <col min="2332" max="2332" width="6" bestFit="1" customWidth="1"/>
    <col min="2333" max="2333" width="12.28515625" customWidth="1"/>
    <col min="2334" max="2334" width="13" customWidth="1"/>
    <col min="2335" max="2335" width="17.5703125" customWidth="1"/>
    <col min="2336" max="2337" width="14.5703125" customWidth="1"/>
    <col min="2338" max="2338" width="14.28515625" customWidth="1"/>
    <col min="2339" max="2339" width="14.42578125" customWidth="1"/>
    <col min="2340" max="2340" width="21" customWidth="1"/>
    <col min="2341" max="2341" width="12.5703125" customWidth="1"/>
    <col min="2572" max="2572" width="14.28515625" bestFit="1" customWidth="1"/>
    <col min="2578" max="2579" width="11.7109375" customWidth="1"/>
    <col min="2580" max="2580" width="28.5703125" customWidth="1"/>
    <col min="2581" max="2581" width="30.5703125" customWidth="1"/>
    <col min="2582" max="2582" width="13.42578125" customWidth="1"/>
    <col min="2584" max="2584" width="23.7109375" customWidth="1"/>
    <col min="2585" max="2585" width="18" customWidth="1"/>
    <col min="2586" max="2586" width="15.28515625" customWidth="1"/>
    <col min="2587" max="2587" width="18.7109375" customWidth="1"/>
    <col min="2588" max="2588" width="6" bestFit="1" customWidth="1"/>
    <col min="2589" max="2589" width="12.28515625" customWidth="1"/>
    <col min="2590" max="2590" width="13" customWidth="1"/>
    <col min="2591" max="2591" width="17.5703125" customWidth="1"/>
    <col min="2592" max="2593" width="14.5703125" customWidth="1"/>
    <col min="2594" max="2594" width="14.28515625" customWidth="1"/>
    <col min="2595" max="2595" width="14.42578125" customWidth="1"/>
    <col min="2596" max="2596" width="21" customWidth="1"/>
    <col min="2597" max="2597" width="12.5703125" customWidth="1"/>
    <col min="2828" max="2828" width="14.28515625" bestFit="1" customWidth="1"/>
    <col min="2834" max="2835" width="11.7109375" customWidth="1"/>
    <col min="2836" max="2836" width="28.5703125" customWidth="1"/>
    <col min="2837" max="2837" width="30.5703125" customWidth="1"/>
    <col min="2838" max="2838" width="13.42578125" customWidth="1"/>
    <col min="2840" max="2840" width="23.7109375" customWidth="1"/>
    <col min="2841" max="2841" width="18" customWidth="1"/>
    <col min="2842" max="2842" width="15.28515625" customWidth="1"/>
    <col min="2843" max="2843" width="18.7109375" customWidth="1"/>
    <col min="2844" max="2844" width="6" bestFit="1" customWidth="1"/>
    <col min="2845" max="2845" width="12.28515625" customWidth="1"/>
    <col min="2846" max="2846" width="13" customWidth="1"/>
    <col min="2847" max="2847" width="17.5703125" customWidth="1"/>
    <col min="2848" max="2849" width="14.5703125" customWidth="1"/>
    <col min="2850" max="2850" width="14.28515625" customWidth="1"/>
    <col min="2851" max="2851" width="14.42578125" customWidth="1"/>
    <col min="2852" max="2852" width="21" customWidth="1"/>
    <col min="2853" max="2853" width="12.5703125" customWidth="1"/>
    <col min="3084" max="3084" width="14.28515625" bestFit="1" customWidth="1"/>
    <col min="3090" max="3091" width="11.7109375" customWidth="1"/>
    <col min="3092" max="3092" width="28.5703125" customWidth="1"/>
    <col min="3093" max="3093" width="30.5703125" customWidth="1"/>
    <col min="3094" max="3094" width="13.42578125" customWidth="1"/>
    <col min="3096" max="3096" width="23.7109375" customWidth="1"/>
    <col min="3097" max="3097" width="18" customWidth="1"/>
    <col min="3098" max="3098" width="15.28515625" customWidth="1"/>
    <col min="3099" max="3099" width="18.7109375" customWidth="1"/>
    <col min="3100" max="3100" width="6" bestFit="1" customWidth="1"/>
    <col min="3101" max="3101" width="12.28515625" customWidth="1"/>
    <col min="3102" max="3102" width="13" customWidth="1"/>
    <col min="3103" max="3103" width="17.5703125" customWidth="1"/>
    <col min="3104" max="3105" width="14.5703125" customWidth="1"/>
    <col min="3106" max="3106" width="14.28515625" customWidth="1"/>
    <col min="3107" max="3107" width="14.42578125" customWidth="1"/>
    <col min="3108" max="3108" width="21" customWidth="1"/>
    <col min="3109" max="3109" width="12.5703125" customWidth="1"/>
    <col min="3340" max="3340" width="14.28515625" bestFit="1" customWidth="1"/>
    <col min="3346" max="3347" width="11.7109375" customWidth="1"/>
    <col min="3348" max="3348" width="28.5703125" customWidth="1"/>
    <col min="3349" max="3349" width="30.5703125" customWidth="1"/>
    <col min="3350" max="3350" width="13.42578125" customWidth="1"/>
    <col min="3352" max="3352" width="23.7109375" customWidth="1"/>
    <col min="3353" max="3353" width="18" customWidth="1"/>
    <col min="3354" max="3354" width="15.28515625" customWidth="1"/>
    <col min="3355" max="3355" width="18.7109375" customWidth="1"/>
    <col min="3356" max="3356" width="6" bestFit="1" customWidth="1"/>
    <col min="3357" max="3357" width="12.28515625" customWidth="1"/>
    <col min="3358" max="3358" width="13" customWidth="1"/>
    <col min="3359" max="3359" width="17.5703125" customWidth="1"/>
    <col min="3360" max="3361" width="14.5703125" customWidth="1"/>
    <col min="3362" max="3362" width="14.28515625" customWidth="1"/>
    <col min="3363" max="3363" width="14.42578125" customWidth="1"/>
    <col min="3364" max="3364" width="21" customWidth="1"/>
    <col min="3365" max="3365" width="12.5703125" customWidth="1"/>
    <col min="3596" max="3596" width="14.28515625" bestFit="1" customWidth="1"/>
    <col min="3602" max="3603" width="11.7109375" customWidth="1"/>
    <col min="3604" max="3604" width="28.5703125" customWidth="1"/>
    <col min="3605" max="3605" width="30.5703125" customWidth="1"/>
    <col min="3606" max="3606" width="13.42578125" customWidth="1"/>
    <col min="3608" max="3608" width="23.7109375" customWidth="1"/>
    <col min="3609" max="3609" width="18" customWidth="1"/>
    <col min="3610" max="3610" width="15.28515625" customWidth="1"/>
    <col min="3611" max="3611" width="18.7109375" customWidth="1"/>
    <col min="3612" max="3612" width="6" bestFit="1" customWidth="1"/>
    <col min="3613" max="3613" width="12.28515625" customWidth="1"/>
    <col min="3614" max="3614" width="13" customWidth="1"/>
    <col min="3615" max="3615" width="17.5703125" customWidth="1"/>
    <col min="3616" max="3617" width="14.5703125" customWidth="1"/>
    <col min="3618" max="3618" width="14.28515625" customWidth="1"/>
    <col min="3619" max="3619" width="14.42578125" customWidth="1"/>
    <col min="3620" max="3620" width="21" customWidth="1"/>
    <col min="3621" max="3621" width="12.5703125" customWidth="1"/>
    <col min="3852" max="3852" width="14.28515625" bestFit="1" customWidth="1"/>
    <col min="3858" max="3859" width="11.7109375" customWidth="1"/>
    <col min="3860" max="3860" width="28.5703125" customWidth="1"/>
    <col min="3861" max="3861" width="30.5703125" customWidth="1"/>
    <col min="3862" max="3862" width="13.42578125" customWidth="1"/>
    <col min="3864" max="3864" width="23.7109375" customWidth="1"/>
    <col min="3865" max="3865" width="18" customWidth="1"/>
    <col min="3866" max="3866" width="15.28515625" customWidth="1"/>
    <col min="3867" max="3867" width="18.7109375" customWidth="1"/>
    <col min="3868" max="3868" width="6" bestFit="1" customWidth="1"/>
    <col min="3869" max="3869" width="12.28515625" customWidth="1"/>
    <col min="3870" max="3870" width="13" customWidth="1"/>
    <col min="3871" max="3871" width="17.5703125" customWidth="1"/>
    <col min="3872" max="3873" width="14.5703125" customWidth="1"/>
    <col min="3874" max="3874" width="14.28515625" customWidth="1"/>
    <col min="3875" max="3875" width="14.42578125" customWidth="1"/>
    <col min="3876" max="3876" width="21" customWidth="1"/>
    <col min="3877" max="3877" width="12.5703125" customWidth="1"/>
    <col min="4108" max="4108" width="14.28515625" bestFit="1" customWidth="1"/>
    <col min="4114" max="4115" width="11.7109375" customWidth="1"/>
    <col min="4116" max="4116" width="28.5703125" customWidth="1"/>
    <col min="4117" max="4117" width="30.5703125" customWidth="1"/>
    <col min="4118" max="4118" width="13.42578125" customWidth="1"/>
    <col min="4120" max="4120" width="23.7109375" customWidth="1"/>
    <col min="4121" max="4121" width="18" customWidth="1"/>
    <col min="4122" max="4122" width="15.28515625" customWidth="1"/>
    <col min="4123" max="4123" width="18.7109375" customWidth="1"/>
    <col min="4124" max="4124" width="6" bestFit="1" customWidth="1"/>
    <col min="4125" max="4125" width="12.28515625" customWidth="1"/>
    <col min="4126" max="4126" width="13" customWidth="1"/>
    <col min="4127" max="4127" width="17.5703125" customWidth="1"/>
    <col min="4128" max="4129" width="14.5703125" customWidth="1"/>
    <col min="4130" max="4130" width="14.28515625" customWidth="1"/>
    <col min="4131" max="4131" width="14.42578125" customWidth="1"/>
    <col min="4132" max="4132" width="21" customWidth="1"/>
    <col min="4133" max="4133" width="12.5703125" customWidth="1"/>
    <col min="4364" max="4364" width="14.28515625" bestFit="1" customWidth="1"/>
    <col min="4370" max="4371" width="11.7109375" customWidth="1"/>
    <col min="4372" max="4372" width="28.5703125" customWidth="1"/>
    <col min="4373" max="4373" width="30.5703125" customWidth="1"/>
    <col min="4374" max="4374" width="13.42578125" customWidth="1"/>
    <col min="4376" max="4376" width="23.7109375" customWidth="1"/>
    <col min="4377" max="4377" width="18" customWidth="1"/>
    <col min="4378" max="4378" width="15.28515625" customWidth="1"/>
    <col min="4379" max="4379" width="18.7109375" customWidth="1"/>
    <col min="4380" max="4380" width="6" bestFit="1" customWidth="1"/>
    <col min="4381" max="4381" width="12.28515625" customWidth="1"/>
    <col min="4382" max="4382" width="13" customWidth="1"/>
    <col min="4383" max="4383" width="17.5703125" customWidth="1"/>
    <col min="4384" max="4385" width="14.5703125" customWidth="1"/>
    <col min="4386" max="4386" width="14.28515625" customWidth="1"/>
    <col min="4387" max="4387" width="14.42578125" customWidth="1"/>
    <col min="4388" max="4388" width="21" customWidth="1"/>
    <col min="4389" max="4389" width="12.5703125" customWidth="1"/>
    <col min="4620" max="4620" width="14.28515625" bestFit="1" customWidth="1"/>
    <col min="4626" max="4627" width="11.7109375" customWidth="1"/>
    <col min="4628" max="4628" width="28.5703125" customWidth="1"/>
    <col min="4629" max="4629" width="30.5703125" customWidth="1"/>
    <col min="4630" max="4630" width="13.42578125" customWidth="1"/>
    <col min="4632" max="4632" width="23.7109375" customWidth="1"/>
    <col min="4633" max="4633" width="18" customWidth="1"/>
    <col min="4634" max="4634" width="15.28515625" customWidth="1"/>
    <col min="4635" max="4635" width="18.7109375" customWidth="1"/>
    <col min="4636" max="4636" width="6" bestFit="1" customWidth="1"/>
    <col min="4637" max="4637" width="12.28515625" customWidth="1"/>
    <col min="4638" max="4638" width="13" customWidth="1"/>
    <col min="4639" max="4639" width="17.5703125" customWidth="1"/>
    <col min="4640" max="4641" width="14.5703125" customWidth="1"/>
    <col min="4642" max="4642" width="14.28515625" customWidth="1"/>
    <col min="4643" max="4643" width="14.42578125" customWidth="1"/>
    <col min="4644" max="4644" width="21" customWidth="1"/>
    <col min="4645" max="4645" width="12.5703125" customWidth="1"/>
    <col min="4876" max="4876" width="14.28515625" bestFit="1" customWidth="1"/>
    <col min="4882" max="4883" width="11.7109375" customWidth="1"/>
    <col min="4884" max="4884" width="28.5703125" customWidth="1"/>
    <col min="4885" max="4885" width="30.5703125" customWidth="1"/>
    <col min="4886" max="4886" width="13.42578125" customWidth="1"/>
    <col min="4888" max="4888" width="23.7109375" customWidth="1"/>
    <col min="4889" max="4889" width="18" customWidth="1"/>
    <col min="4890" max="4890" width="15.28515625" customWidth="1"/>
    <col min="4891" max="4891" width="18.7109375" customWidth="1"/>
    <col min="4892" max="4892" width="6" bestFit="1" customWidth="1"/>
    <col min="4893" max="4893" width="12.28515625" customWidth="1"/>
    <col min="4894" max="4894" width="13" customWidth="1"/>
    <col min="4895" max="4895" width="17.5703125" customWidth="1"/>
    <col min="4896" max="4897" width="14.5703125" customWidth="1"/>
    <col min="4898" max="4898" width="14.28515625" customWidth="1"/>
    <col min="4899" max="4899" width="14.42578125" customWidth="1"/>
    <col min="4900" max="4900" width="21" customWidth="1"/>
    <col min="4901" max="4901" width="12.5703125" customWidth="1"/>
    <col min="5132" max="5132" width="14.28515625" bestFit="1" customWidth="1"/>
    <col min="5138" max="5139" width="11.7109375" customWidth="1"/>
    <col min="5140" max="5140" width="28.5703125" customWidth="1"/>
    <col min="5141" max="5141" width="30.5703125" customWidth="1"/>
    <col min="5142" max="5142" width="13.42578125" customWidth="1"/>
    <col min="5144" max="5144" width="23.7109375" customWidth="1"/>
    <col min="5145" max="5145" width="18" customWidth="1"/>
    <col min="5146" max="5146" width="15.28515625" customWidth="1"/>
    <col min="5147" max="5147" width="18.7109375" customWidth="1"/>
    <col min="5148" max="5148" width="6" bestFit="1" customWidth="1"/>
    <col min="5149" max="5149" width="12.28515625" customWidth="1"/>
    <col min="5150" max="5150" width="13" customWidth="1"/>
    <col min="5151" max="5151" width="17.5703125" customWidth="1"/>
    <col min="5152" max="5153" width="14.5703125" customWidth="1"/>
    <col min="5154" max="5154" width="14.28515625" customWidth="1"/>
    <col min="5155" max="5155" width="14.42578125" customWidth="1"/>
    <col min="5156" max="5156" width="21" customWidth="1"/>
    <col min="5157" max="5157" width="12.5703125" customWidth="1"/>
    <col min="5388" max="5388" width="14.28515625" bestFit="1" customWidth="1"/>
    <col min="5394" max="5395" width="11.7109375" customWidth="1"/>
    <col min="5396" max="5396" width="28.5703125" customWidth="1"/>
    <col min="5397" max="5397" width="30.5703125" customWidth="1"/>
    <col min="5398" max="5398" width="13.42578125" customWidth="1"/>
    <col min="5400" max="5400" width="23.7109375" customWidth="1"/>
    <col min="5401" max="5401" width="18" customWidth="1"/>
    <col min="5402" max="5402" width="15.28515625" customWidth="1"/>
    <col min="5403" max="5403" width="18.7109375" customWidth="1"/>
    <col min="5404" max="5404" width="6" bestFit="1" customWidth="1"/>
    <col min="5405" max="5405" width="12.28515625" customWidth="1"/>
    <col min="5406" max="5406" width="13" customWidth="1"/>
    <col min="5407" max="5407" width="17.5703125" customWidth="1"/>
    <col min="5408" max="5409" width="14.5703125" customWidth="1"/>
    <col min="5410" max="5410" width="14.28515625" customWidth="1"/>
    <col min="5411" max="5411" width="14.42578125" customWidth="1"/>
    <col min="5412" max="5412" width="21" customWidth="1"/>
    <col min="5413" max="5413" width="12.5703125" customWidth="1"/>
    <col min="5644" max="5644" width="14.28515625" bestFit="1" customWidth="1"/>
    <col min="5650" max="5651" width="11.7109375" customWidth="1"/>
    <col min="5652" max="5652" width="28.5703125" customWidth="1"/>
    <col min="5653" max="5653" width="30.5703125" customWidth="1"/>
    <col min="5654" max="5654" width="13.42578125" customWidth="1"/>
    <col min="5656" max="5656" width="23.7109375" customWidth="1"/>
    <col min="5657" max="5657" width="18" customWidth="1"/>
    <col min="5658" max="5658" width="15.28515625" customWidth="1"/>
    <col min="5659" max="5659" width="18.7109375" customWidth="1"/>
    <col min="5660" max="5660" width="6" bestFit="1" customWidth="1"/>
    <col min="5661" max="5661" width="12.28515625" customWidth="1"/>
    <col min="5662" max="5662" width="13" customWidth="1"/>
    <col min="5663" max="5663" width="17.5703125" customWidth="1"/>
    <col min="5664" max="5665" width="14.5703125" customWidth="1"/>
    <col min="5666" max="5666" width="14.28515625" customWidth="1"/>
    <col min="5667" max="5667" width="14.42578125" customWidth="1"/>
    <col min="5668" max="5668" width="21" customWidth="1"/>
    <col min="5669" max="5669" width="12.5703125" customWidth="1"/>
    <col min="5900" max="5900" width="14.28515625" bestFit="1" customWidth="1"/>
    <col min="5906" max="5907" width="11.7109375" customWidth="1"/>
    <col min="5908" max="5908" width="28.5703125" customWidth="1"/>
    <col min="5909" max="5909" width="30.5703125" customWidth="1"/>
    <col min="5910" max="5910" width="13.42578125" customWidth="1"/>
    <col min="5912" max="5912" width="23.7109375" customWidth="1"/>
    <col min="5913" max="5913" width="18" customWidth="1"/>
    <col min="5914" max="5914" width="15.28515625" customWidth="1"/>
    <col min="5915" max="5915" width="18.7109375" customWidth="1"/>
    <col min="5916" max="5916" width="6" bestFit="1" customWidth="1"/>
    <col min="5917" max="5917" width="12.28515625" customWidth="1"/>
    <col min="5918" max="5918" width="13" customWidth="1"/>
    <col min="5919" max="5919" width="17.5703125" customWidth="1"/>
    <col min="5920" max="5921" width="14.5703125" customWidth="1"/>
    <col min="5922" max="5922" width="14.28515625" customWidth="1"/>
    <col min="5923" max="5923" width="14.42578125" customWidth="1"/>
    <col min="5924" max="5924" width="21" customWidth="1"/>
    <col min="5925" max="5925" width="12.5703125" customWidth="1"/>
    <col min="6156" max="6156" width="14.28515625" bestFit="1" customWidth="1"/>
    <col min="6162" max="6163" width="11.7109375" customWidth="1"/>
    <col min="6164" max="6164" width="28.5703125" customWidth="1"/>
    <col min="6165" max="6165" width="30.5703125" customWidth="1"/>
    <col min="6166" max="6166" width="13.42578125" customWidth="1"/>
    <col min="6168" max="6168" width="23.7109375" customWidth="1"/>
    <col min="6169" max="6169" width="18" customWidth="1"/>
    <col min="6170" max="6170" width="15.28515625" customWidth="1"/>
    <col min="6171" max="6171" width="18.7109375" customWidth="1"/>
    <col min="6172" max="6172" width="6" bestFit="1" customWidth="1"/>
    <col min="6173" max="6173" width="12.28515625" customWidth="1"/>
    <col min="6174" max="6174" width="13" customWidth="1"/>
    <col min="6175" max="6175" width="17.5703125" customWidth="1"/>
    <col min="6176" max="6177" width="14.5703125" customWidth="1"/>
    <col min="6178" max="6178" width="14.28515625" customWidth="1"/>
    <col min="6179" max="6179" width="14.42578125" customWidth="1"/>
    <col min="6180" max="6180" width="21" customWidth="1"/>
    <col min="6181" max="6181" width="12.5703125" customWidth="1"/>
    <col min="6412" max="6412" width="14.28515625" bestFit="1" customWidth="1"/>
    <col min="6418" max="6419" width="11.7109375" customWidth="1"/>
    <col min="6420" max="6420" width="28.5703125" customWidth="1"/>
    <col min="6421" max="6421" width="30.5703125" customWidth="1"/>
    <col min="6422" max="6422" width="13.42578125" customWidth="1"/>
    <col min="6424" max="6424" width="23.7109375" customWidth="1"/>
    <col min="6425" max="6425" width="18" customWidth="1"/>
    <col min="6426" max="6426" width="15.28515625" customWidth="1"/>
    <col min="6427" max="6427" width="18.7109375" customWidth="1"/>
    <col min="6428" max="6428" width="6" bestFit="1" customWidth="1"/>
    <col min="6429" max="6429" width="12.28515625" customWidth="1"/>
    <col min="6430" max="6430" width="13" customWidth="1"/>
    <col min="6431" max="6431" width="17.5703125" customWidth="1"/>
    <col min="6432" max="6433" width="14.5703125" customWidth="1"/>
    <col min="6434" max="6434" width="14.28515625" customWidth="1"/>
    <col min="6435" max="6435" width="14.42578125" customWidth="1"/>
    <col min="6436" max="6436" width="21" customWidth="1"/>
    <col min="6437" max="6437" width="12.5703125" customWidth="1"/>
    <col min="6668" max="6668" width="14.28515625" bestFit="1" customWidth="1"/>
    <col min="6674" max="6675" width="11.7109375" customWidth="1"/>
    <col min="6676" max="6676" width="28.5703125" customWidth="1"/>
    <col min="6677" max="6677" width="30.5703125" customWidth="1"/>
    <col min="6678" max="6678" width="13.42578125" customWidth="1"/>
    <col min="6680" max="6680" width="23.7109375" customWidth="1"/>
    <col min="6681" max="6681" width="18" customWidth="1"/>
    <col min="6682" max="6682" width="15.28515625" customWidth="1"/>
    <col min="6683" max="6683" width="18.7109375" customWidth="1"/>
    <col min="6684" max="6684" width="6" bestFit="1" customWidth="1"/>
    <col min="6685" max="6685" width="12.28515625" customWidth="1"/>
    <col min="6686" max="6686" width="13" customWidth="1"/>
    <col min="6687" max="6687" width="17.5703125" customWidth="1"/>
    <col min="6688" max="6689" width="14.5703125" customWidth="1"/>
    <col min="6690" max="6690" width="14.28515625" customWidth="1"/>
    <col min="6691" max="6691" width="14.42578125" customWidth="1"/>
    <col min="6692" max="6692" width="21" customWidth="1"/>
    <col min="6693" max="6693" width="12.5703125" customWidth="1"/>
    <col min="6924" max="6924" width="14.28515625" bestFit="1" customWidth="1"/>
    <col min="6930" max="6931" width="11.7109375" customWidth="1"/>
    <col min="6932" max="6932" width="28.5703125" customWidth="1"/>
    <col min="6933" max="6933" width="30.5703125" customWidth="1"/>
    <col min="6934" max="6934" width="13.42578125" customWidth="1"/>
    <col min="6936" max="6936" width="23.7109375" customWidth="1"/>
    <col min="6937" max="6937" width="18" customWidth="1"/>
    <col min="6938" max="6938" width="15.28515625" customWidth="1"/>
    <col min="6939" max="6939" width="18.7109375" customWidth="1"/>
    <col min="6940" max="6940" width="6" bestFit="1" customWidth="1"/>
    <col min="6941" max="6941" width="12.28515625" customWidth="1"/>
    <col min="6942" max="6942" width="13" customWidth="1"/>
    <col min="6943" max="6943" width="17.5703125" customWidth="1"/>
    <col min="6944" max="6945" width="14.5703125" customWidth="1"/>
    <col min="6946" max="6946" width="14.28515625" customWidth="1"/>
    <col min="6947" max="6947" width="14.42578125" customWidth="1"/>
    <col min="6948" max="6948" width="21" customWidth="1"/>
    <col min="6949" max="6949" width="12.5703125" customWidth="1"/>
    <col min="7180" max="7180" width="14.28515625" bestFit="1" customWidth="1"/>
    <col min="7186" max="7187" width="11.7109375" customWidth="1"/>
    <col min="7188" max="7188" width="28.5703125" customWidth="1"/>
    <col min="7189" max="7189" width="30.5703125" customWidth="1"/>
    <col min="7190" max="7190" width="13.42578125" customWidth="1"/>
    <col min="7192" max="7192" width="23.7109375" customWidth="1"/>
    <col min="7193" max="7193" width="18" customWidth="1"/>
    <col min="7194" max="7194" width="15.28515625" customWidth="1"/>
    <col min="7195" max="7195" width="18.7109375" customWidth="1"/>
    <col min="7196" max="7196" width="6" bestFit="1" customWidth="1"/>
    <col min="7197" max="7197" width="12.28515625" customWidth="1"/>
    <col min="7198" max="7198" width="13" customWidth="1"/>
    <col min="7199" max="7199" width="17.5703125" customWidth="1"/>
    <col min="7200" max="7201" width="14.5703125" customWidth="1"/>
    <col min="7202" max="7202" width="14.28515625" customWidth="1"/>
    <col min="7203" max="7203" width="14.42578125" customWidth="1"/>
    <col min="7204" max="7204" width="21" customWidth="1"/>
    <col min="7205" max="7205" width="12.5703125" customWidth="1"/>
    <col min="7436" max="7436" width="14.28515625" bestFit="1" customWidth="1"/>
    <col min="7442" max="7443" width="11.7109375" customWidth="1"/>
    <col min="7444" max="7444" width="28.5703125" customWidth="1"/>
    <col min="7445" max="7445" width="30.5703125" customWidth="1"/>
    <col min="7446" max="7446" width="13.42578125" customWidth="1"/>
    <col min="7448" max="7448" width="23.7109375" customWidth="1"/>
    <col min="7449" max="7449" width="18" customWidth="1"/>
    <col min="7450" max="7450" width="15.28515625" customWidth="1"/>
    <col min="7451" max="7451" width="18.7109375" customWidth="1"/>
    <col min="7452" max="7452" width="6" bestFit="1" customWidth="1"/>
    <col min="7453" max="7453" width="12.28515625" customWidth="1"/>
    <col min="7454" max="7454" width="13" customWidth="1"/>
    <col min="7455" max="7455" width="17.5703125" customWidth="1"/>
    <col min="7456" max="7457" width="14.5703125" customWidth="1"/>
    <col min="7458" max="7458" width="14.28515625" customWidth="1"/>
    <col min="7459" max="7459" width="14.42578125" customWidth="1"/>
    <col min="7460" max="7460" width="21" customWidth="1"/>
    <col min="7461" max="7461" width="12.5703125" customWidth="1"/>
    <col min="7692" max="7692" width="14.28515625" bestFit="1" customWidth="1"/>
    <col min="7698" max="7699" width="11.7109375" customWidth="1"/>
    <col min="7700" max="7700" width="28.5703125" customWidth="1"/>
    <col min="7701" max="7701" width="30.5703125" customWidth="1"/>
    <col min="7702" max="7702" width="13.42578125" customWidth="1"/>
    <col min="7704" max="7704" width="23.7109375" customWidth="1"/>
    <col min="7705" max="7705" width="18" customWidth="1"/>
    <col min="7706" max="7706" width="15.28515625" customWidth="1"/>
    <col min="7707" max="7707" width="18.7109375" customWidth="1"/>
    <col min="7708" max="7708" width="6" bestFit="1" customWidth="1"/>
    <col min="7709" max="7709" width="12.28515625" customWidth="1"/>
    <col min="7710" max="7710" width="13" customWidth="1"/>
    <col min="7711" max="7711" width="17.5703125" customWidth="1"/>
    <col min="7712" max="7713" width="14.5703125" customWidth="1"/>
    <col min="7714" max="7714" width="14.28515625" customWidth="1"/>
    <col min="7715" max="7715" width="14.42578125" customWidth="1"/>
    <col min="7716" max="7716" width="21" customWidth="1"/>
    <col min="7717" max="7717" width="12.5703125" customWidth="1"/>
    <col min="7948" max="7948" width="14.28515625" bestFit="1" customWidth="1"/>
    <col min="7954" max="7955" width="11.7109375" customWidth="1"/>
    <col min="7956" max="7956" width="28.5703125" customWidth="1"/>
    <col min="7957" max="7957" width="30.5703125" customWidth="1"/>
    <col min="7958" max="7958" width="13.42578125" customWidth="1"/>
    <col min="7960" max="7960" width="23.7109375" customWidth="1"/>
    <col min="7961" max="7961" width="18" customWidth="1"/>
    <col min="7962" max="7962" width="15.28515625" customWidth="1"/>
    <col min="7963" max="7963" width="18.7109375" customWidth="1"/>
    <col min="7964" max="7964" width="6" bestFit="1" customWidth="1"/>
    <col min="7965" max="7965" width="12.28515625" customWidth="1"/>
    <col min="7966" max="7966" width="13" customWidth="1"/>
    <col min="7967" max="7967" width="17.5703125" customWidth="1"/>
    <col min="7968" max="7969" width="14.5703125" customWidth="1"/>
    <col min="7970" max="7970" width="14.28515625" customWidth="1"/>
    <col min="7971" max="7971" width="14.42578125" customWidth="1"/>
    <col min="7972" max="7972" width="21" customWidth="1"/>
    <col min="7973" max="7973" width="12.5703125" customWidth="1"/>
    <col min="8204" max="8204" width="14.28515625" bestFit="1" customWidth="1"/>
    <col min="8210" max="8211" width="11.7109375" customWidth="1"/>
    <col min="8212" max="8212" width="28.5703125" customWidth="1"/>
    <col min="8213" max="8213" width="30.5703125" customWidth="1"/>
    <col min="8214" max="8214" width="13.42578125" customWidth="1"/>
    <col min="8216" max="8216" width="23.7109375" customWidth="1"/>
    <col min="8217" max="8217" width="18" customWidth="1"/>
    <col min="8218" max="8218" width="15.28515625" customWidth="1"/>
    <col min="8219" max="8219" width="18.7109375" customWidth="1"/>
    <col min="8220" max="8220" width="6" bestFit="1" customWidth="1"/>
    <col min="8221" max="8221" width="12.28515625" customWidth="1"/>
    <col min="8222" max="8222" width="13" customWidth="1"/>
    <col min="8223" max="8223" width="17.5703125" customWidth="1"/>
    <col min="8224" max="8225" width="14.5703125" customWidth="1"/>
    <col min="8226" max="8226" width="14.28515625" customWidth="1"/>
    <col min="8227" max="8227" width="14.42578125" customWidth="1"/>
    <col min="8228" max="8228" width="21" customWidth="1"/>
    <col min="8229" max="8229" width="12.5703125" customWidth="1"/>
    <col min="8460" max="8460" width="14.28515625" bestFit="1" customWidth="1"/>
    <col min="8466" max="8467" width="11.7109375" customWidth="1"/>
    <col min="8468" max="8468" width="28.5703125" customWidth="1"/>
    <col min="8469" max="8469" width="30.5703125" customWidth="1"/>
    <col min="8470" max="8470" width="13.42578125" customWidth="1"/>
    <col min="8472" max="8472" width="23.7109375" customWidth="1"/>
    <col min="8473" max="8473" width="18" customWidth="1"/>
    <col min="8474" max="8474" width="15.28515625" customWidth="1"/>
    <col min="8475" max="8475" width="18.7109375" customWidth="1"/>
    <col min="8476" max="8476" width="6" bestFit="1" customWidth="1"/>
    <col min="8477" max="8477" width="12.28515625" customWidth="1"/>
    <col min="8478" max="8478" width="13" customWidth="1"/>
    <col min="8479" max="8479" width="17.5703125" customWidth="1"/>
    <col min="8480" max="8481" width="14.5703125" customWidth="1"/>
    <col min="8482" max="8482" width="14.28515625" customWidth="1"/>
    <col min="8483" max="8483" width="14.42578125" customWidth="1"/>
    <col min="8484" max="8484" width="21" customWidth="1"/>
    <col min="8485" max="8485" width="12.5703125" customWidth="1"/>
    <col min="8716" max="8716" width="14.28515625" bestFit="1" customWidth="1"/>
    <col min="8722" max="8723" width="11.7109375" customWidth="1"/>
    <col min="8724" max="8724" width="28.5703125" customWidth="1"/>
    <col min="8725" max="8725" width="30.5703125" customWidth="1"/>
    <col min="8726" max="8726" width="13.42578125" customWidth="1"/>
    <col min="8728" max="8728" width="23.7109375" customWidth="1"/>
    <col min="8729" max="8729" width="18" customWidth="1"/>
    <col min="8730" max="8730" width="15.28515625" customWidth="1"/>
    <col min="8731" max="8731" width="18.7109375" customWidth="1"/>
    <col min="8732" max="8732" width="6" bestFit="1" customWidth="1"/>
    <col min="8733" max="8733" width="12.28515625" customWidth="1"/>
    <col min="8734" max="8734" width="13" customWidth="1"/>
    <col min="8735" max="8735" width="17.5703125" customWidth="1"/>
    <col min="8736" max="8737" width="14.5703125" customWidth="1"/>
    <col min="8738" max="8738" width="14.28515625" customWidth="1"/>
    <col min="8739" max="8739" width="14.42578125" customWidth="1"/>
    <col min="8740" max="8740" width="21" customWidth="1"/>
    <col min="8741" max="8741" width="12.5703125" customWidth="1"/>
    <col min="8972" max="8972" width="14.28515625" bestFit="1" customWidth="1"/>
    <col min="8978" max="8979" width="11.7109375" customWidth="1"/>
    <col min="8980" max="8980" width="28.5703125" customWidth="1"/>
    <col min="8981" max="8981" width="30.5703125" customWidth="1"/>
    <col min="8982" max="8982" width="13.42578125" customWidth="1"/>
    <col min="8984" max="8984" width="23.7109375" customWidth="1"/>
    <col min="8985" max="8985" width="18" customWidth="1"/>
    <col min="8986" max="8986" width="15.28515625" customWidth="1"/>
    <col min="8987" max="8987" width="18.7109375" customWidth="1"/>
    <col min="8988" max="8988" width="6" bestFit="1" customWidth="1"/>
    <col min="8989" max="8989" width="12.28515625" customWidth="1"/>
    <col min="8990" max="8990" width="13" customWidth="1"/>
    <col min="8991" max="8991" width="17.5703125" customWidth="1"/>
    <col min="8992" max="8993" width="14.5703125" customWidth="1"/>
    <col min="8994" max="8994" width="14.28515625" customWidth="1"/>
    <col min="8995" max="8995" width="14.42578125" customWidth="1"/>
    <col min="8996" max="8996" width="21" customWidth="1"/>
    <col min="8997" max="8997" width="12.5703125" customWidth="1"/>
    <col min="9228" max="9228" width="14.28515625" bestFit="1" customWidth="1"/>
    <col min="9234" max="9235" width="11.7109375" customWidth="1"/>
    <col min="9236" max="9236" width="28.5703125" customWidth="1"/>
    <col min="9237" max="9237" width="30.5703125" customWidth="1"/>
    <col min="9238" max="9238" width="13.42578125" customWidth="1"/>
    <col min="9240" max="9240" width="23.7109375" customWidth="1"/>
    <col min="9241" max="9241" width="18" customWidth="1"/>
    <col min="9242" max="9242" width="15.28515625" customWidth="1"/>
    <col min="9243" max="9243" width="18.7109375" customWidth="1"/>
    <col min="9244" max="9244" width="6" bestFit="1" customWidth="1"/>
    <col min="9245" max="9245" width="12.28515625" customWidth="1"/>
    <col min="9246" max="9246" width="13" customWidth="1"/>
    <col min="9247" max="9247" width="17.5703125" customWidth="1"/>
    <col min="9248" max="9249" width="14.5703125" customWidth="1"/>
    <col min="9250" max="9250" width="14.28515625" customWidth="1"/>
    <col min="9251" max="9251" width="14.42578125" customWidth="1"/>
    <col min="9252" max="9252" width="21" customWidth="1"/>
    <col min="9253" max="9253" width="12.5703125" customWidth="1"/>
    <col min="9484" max="9484" width="14.28515625" bestFit="1" customWidth="1"/>
    <col min="9490" max="9491" width="11.7109375" customWidth="1"/>
    <col min="9492" max="9492" width="28.5703125" customWidth="1"/>
    <col min="9493" max="9493" width="30.5703125" customWidth="1"/>
    <col min="9494" max="9494" width="13.42578125" customWidth="1"/>
    <col min="9496" max="9496" width="23.7109375" customWidth="1"/>
    <col min="9497" max="9497" width="18" customWidth="1"/>
    <col min="9498" max="9498" width="15.28515625" customWidth="1"/>
    <col min="9499" max="9499" width="18.7109375" customWidth="1"/>
    <col min="9500" max="9500" width="6" bestFit="1" customWidth="1"/>
    <col min="9501" max="9501" width="12.28515625" customWidth="1"/>
    <col min="9502" max="9502" width="13" customWidth="1"/>
    <col min="9503" max="9503" width="17.5703125" customWidth="1"/>
    <col min="9504" max="9505" width="14.5703125" customWidth="1"/>
    <col min="9506" max="9506" width="14.28515625" customWidth="1"/>
    <col min="9507" max="9507" width="14.42578125" customWidth="1"/>
    <col min="9508" max="9508" width="21" customWidth="1"/>
    <col min="9509" max="9509" width="12.5703125" customWidth="1"/>
    <col min="9740" max="9740" width="14.28515625" bestFit="1" customWidth="1"/>
    <col min="9746" max="9747" width="11.7109375" customWidth="1"/>
    <col min="9748" max="9748" width="28.5703125" customWidth="1"/>
    <col min="9749" max="9749" width="30.5703125" customWidth="1"/>
    <col min="9750" max="9750" width="13.42578125" customWidth="1"/>
    <col min="9752" max="9752" width="23.7109375" customWidth="1"/>
    <col min="9753" max="9753" width="18" customWidth="1"/>
    <col min="9754" max="9754" width="15.28515625" customWidth="1"/>
    <col min="9755" max="9755" width="18.7109375" customWidth="1"/>
    <col min="9756" max="9756" width="6" bestFit="1" customWidth="1"/>
    <col min="9757" max="9757" width="12.28515625" customWidth="1"/>
    <col min="9758" max="9758" width="13" customWidth="1"/>
    <col min="9759" max="9759" width="17.5703125" customWidth="1"/>
    <col min="9760" max="9761" width="14.5703125" customWidth="1"/>
    <col min="9762" max="9762" width="14.28515625" customWidth="1"/>
    <col min="9763" max="9763" width="14.42578125" customWidth="1"/>
    <col min="9764" max="9764" width="21" customWidth="1"/>
    <col min="9765" max="9765" width="12.5703125" customWidth="1"/>
    <col min="9996" max="9996" width="14.28515625" bestFit="1" customWidth="1"/>
    <col min="10002" max="10003" width="11.7109375" customWidth="1"/>
    <col min="10004" max="10004" width="28.5703125" customWidth="1"/>
    <col min="10005" max="10005" width="30.5703125" customWidth="1"/>
    <col min="10006" max="10006" width="13.42578125" customWidth="1"/>
    <col min="10008" max="10008" width="23.7109375" customWidth="1"/>
    <col min="10009" max="10009" width="18" customWidth="1"/>
    <col min="10010" max="10010" width="15.28515625" customWidth="1"/>
    <col min="10011" max="10011" width="18.7109375" customWidth="1"/>
    <col min="10012" max="10012" width="6" bestFit="1" customWidth="1"/>
    <col min="10013" max="10013" width="12.28515625" customWidth="1"/>
    <col min="10014" max="10014" width="13" customWidth="1"/>
    <col min="10015" max="10015" width="17.5703125" customWidth="1"/>
    <col min="10016" max="10017" width="14.5703125" customWidth="1"/>
    <col min="10018" max="10018" width="14.28515625" customWidth="1"/>
    <col min="10019" max="10019" width="14.42578125" customWidth="1"/>
    <col min="10020" max="10020" width="21" customWidth="1"/>
    <col min="10021" max="10021" width="12.5703125" customWidth="1"/>
    <col min="10252" max="10252" width="14.28515625" bestFit="1" customWidth="1"/>
    <col min="10258" max="10259" width="11.7109375" customWidth="1"/>
    <col min="10260" max="10260" width="28.5703125" customWidth="1"/>
    <col min="10261" max="10261" width="30.5703125" customWidth="1"/>
    <col min="10262" max="10262" width="13.42578125" customWidth="1"/>
    <col min="10264" max="10264" width="23.7109375" customWidth="1"/>
    <col min="10265" max="10265" width="18" customWidth="1"/>
    <col min="10266" max="10266" width="15.28515625" customWidth="1"/>
    <col min="10267" max="10267" width="18.7109375" customWidth="1"/>
    <col min="10268" max="10268" width="6" bestFit="1" customWidth="1"/>
    <col min="10269" max="10269" width="12.28515625" customWidth="1"/>
    <col min="10270" max="10270" width="13" customWidth="1"/>
    <col min="10271" max="10271" width="17.5703125" customWidth="1"/>
    <col min="10272" max="10273" width="14.5703125" customWidth="1"/>
    <col min="10274" max="10274" width="14.28515625" customWidth="1"/>
    <col min="10275" max="10275" width="14.42578125" customWidth="1"/>
    <col min="10276" max="10276" width="21" customWidth="1"/>
    <col min="10277" max="10277" width="12.5703125" customWidth="1"/>
    <col min="10508" max="10508" width="14.28515625" bestFit="1" customWidth="1"/>
    <col min="10514" max="10515" width="11.7109375" customWidth="1"/>
    <col min="10516" max="10516" width="28.5703125" customWidth="1"/>
    <col min="10517" max="10517" width="30.5703125" customWidth="1"/>
    <col min="10518" max="10518" width="13.42578125" customWidth="1"/>
    <col min="10520" max="10520" width="23.7109375" customWidth="1"/>
    <col min="10521" max="10521" width="18" customWidth="1"/>
    <col min="10522" max="10522" width="15.28515625" customWidth="1"/>
    <col min="10523" max="10523" width="18.7109375" customWidth="1"/>
    <col min="10524" max="10524" width="6" bestFit="1" customWidth="1"/>
    <col min="10525" max="10525" width="12.28515625" customWidth="1"/>
    <col min="10526" max="10526" width="13" customWidth="1"/>
    <col min="10527" max="10527" width="17.5703125" customWidth="1"/>
    <col min="10528" max="10529" width="14.5703125" customWidth="1"/>
    <col min="10530" max="10530" width="14.28515625" customWidth="1"/>
    <col min="10531" max="10531" width="14.42578125" customWidth="1"/>
    <col min="10532" max="10532" width="21" customWidth="1"/>
    <col min="10533" max="10533" width="12.5703125" customWidth="1"/>
    <col min="10764" max="10764" width="14.28515625" bestFit="1" customWidth="1"/>
    <col min="10770" max="10771" width="11.7109375" customWidth="1"/>
    <col min="10772" max="10772" width="28.5703125" customWidth="1"/>
    <col min="10773" max="10773" width="30.5703125" customWidth="1"/>
    <col min="10774" max="10774" width="13.42578125" customWidth="1"/>
    <col min="10776" max="10776" width="23.7109375" customWidth="1"/>
    <col min="10777" max="10777" width="18" customWidth="1"/>
    <col min="10778" max="10778" width="15.28515625" customWidth="1"/>
    <col min="10779" max="10779" width="18.7109375" customWidth="1"/>
    <col min="10780" max="10780" width="6" bestFit="1" customWidth="1"/>
    <col min="10781" max="10781" width="12.28515625" customWidth="1"/>
    <col min="10782" max="10782" width="13" customWidth="1"/>
    <col min="10783" max="10783" width="17.5703125" customWidth="1"/>
    <col min="10784" max="10785" width="14.5703125" customWidth="1"/>
    <col min="10786" max="10786" width="14.28515625" customWidth="1"/>
    <col min="10787" max="10787" width="14.42578125" customWidth="1"/>
    <col min="10788" max="10788" width="21" customWidth="1"/>
    <col min="10789" max="10789" width="12.5703125" customWidth="1"/>
    <col min="11020" max="11020" width="14.28515625" bestFit="1" customWidth="1"/>
    <col min="11026" max="11027" width="11.7109375" customWidth="1"/>
    <col min="11028" max="11028" width="28.5703125" customWidth="1"/>
    <col min="11029" max="11029" width="30.5703125" customWidth="1"/>
    <col min="11030" max="11030" width="13.42578125" customWidth="1"/>
    <col min="11032" max="11032" width="23.7109375" customWidth="1"/>
    <col min="11033" max="11033" width="18" customWidth="1"/>
    <col min="11034" max="11034" width="15.28515625" customWidth="1"/>
    <col min="11035" max="11035" width="18.7109375" customWidth="1"/>
    <col min="11036" max="11036" width="6" bestFit="1" customWidth="1"/>
    <col min="11037" max="11037" width="12.28515625" customWidth="1"/>
    <col min="11038" max="11038" width="13" customWidth="1"/>
    <col min="11039" max="11039" width="17.5703125" customWidth="1"/>
    <col min="11040" max="11041" width="14.5703125" customWidth="1"/>
    <col min="11042" max="11042" width="14.28515625" customWidth="1"/>
    <col min="11043" max="11043" width="14.42578125" customWidth="1"/>
    <col min="11044" max="11044" width="21" customWidth="1"/>
    <col min="11045" max="11045" width="12.5703125" customWidth="1"/>
    <col min="11276" max="11276" width="14.28515625" bestFit="1" customWidth="1"/>
    <col min="11282" max="11283" width="11.7109375" customWidth="1"/>
    <col min="11284" max="11284" width="28.5703125" customWidth="1"/>
    <col min="11285" max="11285" width="30.5703125" customWidth="1"/>
    <col min="11286" max="11286" width="13.42578125" customWidth="1"/>
    <col min="11288" max="11288" width="23.7109375" customWidth="1"/>
    <col min="11289" max="11289" width="18" customWidth="1"/>
    <col min="11290" max="11290" width="15.28515625" customWidth="1"/>
    <col min="11291" max="11291" width="18.7109375" customWidth="1"/>
    <col min="11292" max="11292" width="6" bestFit="1" customWidth="1"/>
    <col min="11293" max="11293" width="12.28515625" customWidth="1"/>
    <col min="11294" max="11294" width="13" customWidth="1"/>
    <col min="11295" max="11295" width="17.5703125" customWidth="1"/>
    <col min="11296" max="11297" width="14.5703125" customWidth="1"/>
    <col min="11298" max="11298" width="14.28515625" customWidth="1"/>
    <col min="11299" max="11299" width="14.42578125" customWidth="1"/>
    <col min="11300" max="11300" width="21" customWidth="1"/>
    <col min="11301" max="11301" width="12.5703125" customWidth="1"/>
    <col min="11532" max="11532" width="14.28515625" bestFit="1" customWidth="1"/>
    <col min="11538" max="11539" width="11.7109375" customWidth="1"/>
    <col min="11540" max="11540" width="28.5703125" customWidth="1"/>
    <col min="11541" max="11541" width="30.5703125" customWidth="1"/>
    <col min="11542" max="11542" width="13.42578125" customWidth="1"/>
    <col min="11544" max="11544" width="23.7109375" customWidth="1"/>
    <col min="11545" max="11545" width="18" customWidth="1"/>
    <col min="11546" max="11546" width="15.28515625" customWidth="1"/>
    <col min="11547" max="11547" width="18.7109375" customWidth="1"/>
    <col min="11548" max="11548" width="6" bestFit="1" customWidth="1"/>
    <col min="11549" max="11549" width="12.28515625" customWidth="1"/>
    <col min="11550" max="11550" width="13" customWidth="1"/>
    <col min="11551" max="11551" width="17.5703125" customWidth="1"/>
    <col min="11552" max="11553" width="14.5703125" customWidth="1"/>
    <col min="11554" max="11554" width="14.28515625" customWidth="1"/>
    <col min="11555" max="11555" width="14.42578125" customWidth="1"/>
    <col min="11556" max="11556" width="21" customWidth="1"/>
    <col min="11557" max="11557" width="12.5703125" customWidth="1"/>
    <col min="11788" max="11788" width="14.28515625" bestFit="1" customWidth="1"/>
    <col min="11794" max="11795" width="11.7109375" customWidth="1"/>
    <col min="11796" max="11796" width="28.5703125" customWidth="1"/>
    <col min="11797" max="11797" width="30.5703125" customWidth="1"/>
    <col min="11798" max="11798" width="13.42578125" customWidth="1"/>
    <col min="11800" max="11800" width="23.7109375" customWidth="1"/>
    <col min="11801" max="11801" width="18" customWidth="1"/>
    <col min="11802" max="11802" width="15.28515625" customWidth="1"/>
    <col min="11803" max="11803" width="18.7109375" customWidth="1"/>
    <col min="11804" max="11804" width="6" bestFit="1" customWidth="1"/>
    <col min="11805" max="11805" width="12.28515625" customWidth="1"/>
    <col min="11806" max="11806" width="13" customWidth="1"/>
    <col min="11807" max="11807" width="17.5703125" customWidth="1"/>
    <col min="11808" max="11809" width="14.5703125" customWidth="1"/>
    <col min="11810" max="11810" width="14.28515625" customWidth="1"/>
    <col min="11811" max="11811" width="14.42578125" customWidth="1"/>
    <col min="11812" max="11812" width="21" customWidth="1"/>
    <col min="11813" max="11813" width="12.5703125" customWidth="1"/>
    <col min="12044" max="12044" width="14.28515625" bestFit="1" customWidth="1"/>
    <col min="12050" max="12051" width="11.7109375" customWidth="1"/>
    <col min="12052" max="12052" width="28.5703125" customWidth="1"/>
    <col min="12053" max="12053" width="30.5703125" customWidth="1"/>
    <col min="12054" max="12054" width="13.42578125" customWidth="1"/>
    <col min="12056" max="12056" width="23.7109375" customWidth="1"/>
    <col min="12057" max="12057" width="18" customWidth="1"/>
    <col min="12058" max="12058" width="15.28515625" customWidth="1"/>
    <col min="12059" max="12059" width="18.7109375" customWidth="1"/>
    <col min="12060" max="12060" width="6" bestFit="1" customWidth="1"/>
    <col min="12061" max="12061" width="12.28515625" customWidth="1"/>
    <col min="12062" max="12062" width="13" customWidth="1"/>
    <col min="12063" max="12063" width="17.5703125" customWidth="1"/>
    <col min="12064" max="12065" width="14.5703125" customWidth="1"/>
    <col min="12066" max="12066" width="14.28515625" customWidth="1"/>
    <col min="12067" max="12067" width="14.42578125" customWidth="1"/>
    <col min="12068" max="12068" width="21" customWidth="1"/>
    <col min="12069" max="12069" width="12.5703125" customWidth="1"/>
    <col min="12300" max="12300" width="14.28515625" bestFit="1" customWidth="1"/>
    <col min="12306" max="12307" width="11.7109375" customWidth="1"/>
    <col min="12308" max="12308" width="28.5703125" customWidth="1"/>
    <col min="12309" max="12309" width="30.5703125" customWidth="1"/>
    <col min="12310" max="12310" width="13.42578125" customWidth="1"/>
    <col min="12312" max="12312" width="23.7109375" customWidth="1"/>
    <col min="12313" max="12313" width="18" customWidth="1"/>
    <col min="12314" max="12314" width="15.28515625" customWidth="1"/>
    <col min="12315" max="12315" width="18.7109375" customWidth="1"/>
    <col min="12316" max="12316" width="6" bestFit="1" customWidth="1"/>
    <col min="12317" max="12317" width="12.28515625" customWidth="1"/>
    <col min="12318" max="12318" width="13" customWidth="1"/>
    <col min="12319" max="12319" width="17.5703125" customWidth="1"/>
    <col min="12320" max="12321" width="14.5703125" customWidth="1"/>
    <col min="12322" max="12322" width="14.28515625" customWidth="1"/>
    <col min="12323" max="12323" width="14.42578125" customWidth="1"/>
    <col min="12324" max="12324" width="21" customWidth="1"/>
    <col min="12325" max="12325" width="12.5703125" customWidth="1"/>
    <col min="12556" max="12556" width="14.28515625" bestFit="1" customWidth="1"/>
    <col min="12562" max="12563" width="11.7109375" customWidth="1"/>
    <col min="12564" max="12564" width="28.5703125" customWidth="1"/>
    <col min="12565" max="12565" width="30.5703125" customWidth="1"/>
    <col min="12566" max="12566" width="13.42578125" customWidth="1"/>
    <col min="12568" max="12568" width="23.7109375" customWidth="1"/>
    <col min="12569" max="12569" width="18" customWidth="1"/>
    <col min="12570" max="12570" width="15.28515625" customWidth="1"/>
    <col min="12571" max="12571" width="18.7109375" customWidth="1"/>
    <col min="12572" max="12572" width="6" bestFit="1" customWidth="1"/>
    <col min="12573" max="12573" width="12.28515625" customWidth="1"/>
    <col min="12574" max="12574" width="13" customWidth="1"/>
    <col min="12575" max="12575" width="17.5703125" customWidth="1"/>
    <col min="12576" max="12577" width="14.5703125" customWidth="1"/>
    <col min="12578" max="12578" width="14.28515625" customWidth="1"/>
    <col min="12579" max="12579" width="14.42578125" customWidth="1"/>
    <col min="12580" max="12580" width="21" customWidth="1"/>
    <col min="12581" max="12581" width="12.5703125" customWidth="1"/>
    <col min="12812" max="12812" width="14.28515625" bestFit="1" customWidth="1"/>
    <col min="12818" max="12819" width="11.7109375" customWidth="1"/>
    <col min="12820" max="12820" width="28.5703125" customWidth="1"/>
    <col min="12821" max="12821" width="30.5703125" customWidth="1"/>
    <col min="12822" max="12822" width="13.42578125" customWidth="1"/>
    <col min="12824" max="12824" width="23.7109375" customWidth="1"/>
    <col min="12825" max="12825" width="18" customWidth="1"/>
    <col min="12826" max="12826" width="15.28515625" customWidth="1"/>
    <col min="12827" max="12827" width="18.7109375" customWidth="1"/>
    <col min="12828" max="12828" width="6" bestFit="1" customWidth="1"/>
    <col min="12829" max="12829" width="12.28515625" customWidth="1"/>
    <col min="12830" max="12830" width="13" customWidth="1"/>
    <col min="12831" max="12831" width="17.5703125" customWidth="1"/>
    <col min="12832" max="12833" width="14.5703125" customWidth="1"/>
    <col min="12834" max="12834" width="14.28515625" customWidth="1"/>
    <col min="12835" max="12835" width="14.42578125" customWidth="1"/>
    <col min="12836" max="12836" width="21" customWidth="1"/>
    <col min="12837" max="12837" width="12.5703125" customWidth="1"/>
    <col min="13068" max="13068" width="14.28515625" bestFit="1" customWidth="1"/>
    <col min="13074" max="13075" width="11.7109375" customWidth="1"/>
    <col min="13076" max="13076" width="28.5703125" customWidth="1"/>
    <col min="13077" max="13077" width="30.5703125" customWidth="1"/>
    <col min="13078" max="13078" width="13.42578125" customWidth="1"/>
    <col min="13080" max="13080" width="23.7109375" customWidth="1"/>
    <col min="13081" max="13081" width="18" customWidth="1"/>
    <col min="13082" max="13082" width="15.28515625" customWidth="1"/>
    <col min="13083" max="13083" width="18.7109375" customWidth="1"/>
    <col min="13084" max="13084" width="6" bestFit="1" customWidth="1"/>
    <col min="13085" max="13085" width="12.28515625" customWidth="1"/>
    <col min="13086" max="13086" width="13" customWidth="1"/>
    <col min="13087" max="13087" width="17.5703125" customWidth="1"/>
    <col min="13088" max="13089" width="14.5703125" customWidth="1"/>
    <col min="13090" max="13090" width="14.28515625" customWidth="1"/>
    <col min="13091" max="13091" width="14.42578125" customWidth="1"/>
    <col min="13092" max="13092" width="21" customWidth="1"/>
    <col min="13093" max="13093" width="12.5703125" customWidth="1"/>
    <col min="13324" max="13324" width="14.28515625" bestFit="1" customWidth="1"/>
    <col min="13330" max="13331" width="11.7109375" customWidth="1"/>
    <col min="13332" max="13332" width="28.5703125" customWidth="1"/>
    <col min="13333" max="13333" width="30.5703125" customWidth="1"/>
    <col min="13334" max="13334" width="13.42578125" customWidth="1"/>
    <col min="13336" max="13336" width="23.7109375" customWidth="1"/>
    <col min="13337" max="13337" width="18" customWidth="1"/>
    <col min="13338" max="13338" width="15.28515625" customWidth="1"/>
    <col min="13339" max="13339" width="18.7109375" customWidth="1"/>
    <col min="13340" max="13340" width="6" bestFit="1" customWidth="1"/>
    <col min="13341" max="13341" width="12.28515625" customWidth="1"/>
    <col min="13342" max="13342" width="13" customWidth="1"/>
    <col min="13343" max="13343" width="17.5703125" customWidth="1"/>
    <col min="13344" max="13345" width="14.5703125" customWidth="1"/>
    <col min="13346" max="13346" width="14.28515625" customWidth="1"/>
    <col min="13347" max="13347" width="14.42578125" customWidth="1"/>
    <col min="13348" max="13348" width="21" customWidth="1"/>
    <col min="13349" max="13349" width="12.5703125" customWidth="1"/>
    <col min="13580" max="13580" width="14.28515625" bestFit="1" customWidth="1"/>
    <col min="13586" max="13587" width="11.7109375" customWidth="1"/>
    <col min="13588" max="13588" width="28.5703125" customWidth="1"/>
    <col min="13589" max="13589" width="30.5703125" customWidth="1"/>
    <col min="13590" max="13590" width="13.42578125" customWidth="1"/>
    <col min="13592" max="13592" width="23.7109375" customWidth="1"/>
    <col min="13593" max="13593" width="18" customWidth="1"/>
    <col min="13594" max="13594" width="15.28515625" customWidth="1"/>
    <col min="13595" max="13595" width="18.7109375" customWidth="1"/>
    <col min="13596" max="13596" width="6" bestFit="1" customWidth="1"/>
    <col min="13597" max="13597" width="12.28515625" customWidth="1"/>
    <col min="13598" max="13598" width="13" customWidth="1"/>
    <col min="13599" max="13599" width="17.5703125" customWidth="1"/>
    <col min="13600" max="13601" width="14.5703125" customWidth="1"/>
    <col min="13602" max="13602" width="14.28515625" customWidth="1"/>
    <col min="13603" max="13603" width="14.42578125" customWidth="1"/>
    <col min="13604" max="13604" width="21" customWidth="1"/>
    <col min="13605" max="13605" width="12.5703125" customWidth="1"/>
    <col min="13836" max="13836" width="14.28515625" bestFit="1" customWidth="1"/>
    <col min="13842" max="13843" width="11.7109375" customWidth="1"/>
    <col min="13844" max="13844" width="28.5703125" customWidth="1"/>
    <col min="13845" max="13845" width="30.5703125" customWidth="1"/>
    <col min="13846" max="13846" width="13.42578125" customWidth="1"/>
    <col min="13848" max="13848" width="23.7109375" customWidth="1"/>
    <col min="13849" max="13849" width="18" customWidth="1"/>
    <col min="13850" max="13850" width="15.28515625" customWidth="1"/>
    <col min="13851" max="13851" width="18.7109375" customWidth="1"/>
    <col min="13852" max="13852" width="6" bestFit="1" customWidth="1"/>
    <col min="13853" max="13853" width="12.28515625" customWidth="1"/>
    <col min="13854" max="13854" width="13" customWidth="1"/>
    <col min="13855" max="13855" width="17.5703125" customWidth="1"/>
    <col min="13856" max="13857" width="14.5703125" customWidth="1"/>
    <col min="13858" max="13858" width="14.28515625" customWidth="1"/>
    <col min="13859" max="13859" width="14.42578125" customWidth="1"/>
    <col min="13860" max="13860" width="21" customWidth="1"/>
    <col min="13861" max="13861" width="12.5703125" customWidth="1"/>
    <col min="14092" max="14092" width="14.28515625" bestFit="1" customWidth="1"/>
    <col min="14098" max="14099" width="11.7109375" customWidth="1"/>
    <col min="14100" max="14100" width="28.5703125" customWidth="1"/>
    <col min="14101" max="14101" width="30.5703125" customWidth="1"/>
    <col min="14102" max="14102" width="13.42578125" customWidth="1"/>
    <col min="14104" max="14104" width="23.7109375" customWidth="1"/>
    <col min="14105" max="14105" width="18" customWidth="1"/>
    <col min="14106" max="14106" width="15.28515625" customWidth="1"/>
    <col min="14107" max="14107" width="18.7109375" customWidth="1"/>
    <col min="14108" max="14108" width="6" bestFit="1" customWidth="1"/>
    <col min="14109" max="14109" width="12.28515625" customWidth="1"/>
    <col min="14110" max="14110" width="13" customWidth="1"/>
    <col min="14111" max="14111" width="17.5703125" customWidth="1"/>
    <col min="14112" max="14113" width="14.5703125" customWidth="1"/>
    <col min="14114" max="14114" width="14.28515625" customWidth="1"/>
    <col min="14115" max="14115" width="14.42578125" customWidth="1"/>
    <col min="14116" max="14116" width="21" customWidth="1"/>
    <col min="14117" max="14117" width="12.5703125" customWidth="1"/>
    <col min="14348" max="14348" width="14.28515625" bestFit="1" customWidth="1"/>
    <col min="14354" max="14355" width="11.7109375" customWidth="1"/>
    <col min="14356" max="14356" width="28.5703125" customWidth="1"/>
    <col min="14357" max="14357" width="30.5703125" customWidth="1"/>
    <col min="14358" max="14358" width="13.42578125" customWidth="1"/>
    <col min="14360" max="14360" width="23.7109375" customWidth="1"/>
    <col min="14361" max="14361" width="18" customWidth="1"/>
    <col min="14362" max="14362" width="15.28515625" customWidth="1"/>
    <col min="14363" max="14363" width="18.7109375" customWidth="1"/>
    <col min="14364" max="14364" width="6" bestFit="1" customWidth="1"/>
    <col min="14365" max="14365" width="12.28515625" customWidth="1"/>
    <col min="14366" max="14366" width="13" customWidth="1"/>
    <col min="14367" max="14367" width="17.5703125" customWidth="1"/>
    <col min="14368" max="14369" width="14.5703125" customWidth="1"/>
    <col min="14370" max="14370" width="14.28515625" customWidth="1"/>
    <col min="14371" max="14371" width="14.42578125" customWidth="1"/>
    <col min="14372" max="14372" width="21" customWidth="1"/>
    <col min="14373" max="14373" width="12.5703125" customWidth="1"/>
    <col min="14604" max="14604" width="14.28515625" bestFit="1" customWidth="1"/>
    <col min="14610" max="14611" width="11.7109375" customWidth="1"/>
    <col min="14612" max="14612" width="28.5703125" customWidth="1"/>
    <col min="14613" max="14613" width="30.5703125" customWidth="1"/>
    <col min="14614" max="14614" width="13.42578125" customWidth="1"/>
    <col min="14616" max="14616" width="23.7109375" customWidth="1"/>
    <col min="14617" max="14617" width="18" customWidth="1"/>
    <col min="14618" max="14618" width="15.28515625" customWidth="1"/>
    <col min="14619" max="14619" width="18.7109375" customWidth="1"/>
    <col min="14620" max="14620" width="6" bestFit="1" customWidth="1"/>
    <col min="14621" max="14621" width="12.28515625" customWidth="1"/>
    <col min="14622" max="14622" width="13" customWidth="1"/>
    <col min="14623" max="14623" width="17.5703125" customWidth="1"/>
    <col min="14624" max="14625" width="14.5703125" customWidth="1"/>
    <col min="14626" max="14626" width="14.28515625" customWidth="1"/>
    <col min="14627" max="14627" width="14.42578125" customWidth="1"/>
    <col min="14628" max="14628" width="21" customWidth="1"/>
    <col min="14629" max="14629" width="12.5703125" customWidth="1"/>
    <col min="14860" max="14860" width="14.28515625" bestFit="1" customWidth="1"/>
    <col min="14866" max="14867" width="11.7109375" customWidth="1"/>
    <col min="14868" max="14868" width="28.5703125" customWidth="1"/>
    <col min="14869" max="14869" width="30.5703125" customWidth="1"/>
    <col min="14870" max="14870" width="13.42578125" customWidth="1"/>
    <col min="14872" max="14872" width="23.7109375" customWidth="1"/>
    <col min="14873" max="14873" width="18" customWidth="1"/>
    <col min="14874" max="14874" width="15.28515625" customWidth="1"/>
    <col min="14875" max="14875" width="18.7109375" customWidth="1"/>
    <col min="14876" max="14876" width="6" bestFit="1" customWidth="1"/>
    <col min="14877" max="14877" width="12.28515625" customWidth="1"/>
    <col min="14878" max="14878" width="13" customWidth="1"/>
    <col min="14879" max="14879" width="17.5703125" customWidth="1"/>
    <col min="14880" max="14881" width="14.5703125" customWidth="1"/>
    <col min="14882" max="14882" width="14.28515625" customWidth="1"/>
    <col min="14883" max="14883" width="14.42578125" customWidth="1"/>
    <col min="14884" max="14884" width="21" customWidth="1"/>
    <col min="14885" max="14885" width="12.5703125" customWidth="1"/>
    <col min="15116" max="15116" width="14.28515625" bestFit="1" customWidth="1"/>
    <col min="15122" max="15123" width="11.7109375" customWidth="1"/>
    <col min="15124" max="15124" width="28.5703125" customWidth="1"/>
    <col min="15125" max="15125" width="30.5703125" customWidth="1"/>
    <col min="15126" max="15126" width="13.42578125" customWidth="1"/>
    <col min="15128" max="15128" width="23.7109375" customWidth="1"/>
    <col min="15129" max="15129" width="18" customWidth="1"/>
    <col min="15130" max="15130" width="15.28515625" customWidth="1"/>
    <col min="15131" max="15131" width="18.7109375" customWidth="1"/>
    <col min="15132" max="15132" width="6" bestFit="1" customWidth="1"/>
    <col min="15133" max="15133" width="12.28515625" customWidth="1"/>
    <col min="15134" max="15134" width="13" customWidth="1"/>
    <col min="15135" max="15135" width="17.5703125" customWidth="1"/>
    <col min="15136" max="15137" width="14.5703125" customWidth="1"/>
    <col min="15138" max="15138" width="14.28515625" customWidth="1"/>
    <col min="15139" max="15139" width="14.42578125" customWidth="1"/>
    <col min="15140" max="15140" width="21" customWidth="1"/>
    <col min="15141" max="15141" width="12.5703125" customWidth="1"/>
    <col min="15372" max="15372" width="14.28515625" bestFit="1" customWidth="1"/>
    <col min="15378" max="15379" width="11.7109375" customWidth="1"/>
    <col min="15380" max="15380" width="28.5703125" customWidth="1"/>
    <col min="15381" max="15381" width="30.5703125" customWidth="1"/>
    <col min="15382" max="15382" width="13.42578125" customWidth="1"/>
    <col min="15384" max="15384" width="23.7109375" customWidth="1"/>
    <col min="15385" max="15385" width="18" customWidth="1"/>
    <col min="15386" max="15386" width="15.28515625" customWidth="1"/>
    <col min="15387" max="15387" width="18.7109375" customWidth="1"/>
    <col min="15388" max="15388" width="6" bestFit="1" customWidth="1"/>
    <col min="15389" max="15389" width="12.28515625" customWidth="1"/>
    <col min="15390" max="15390" width="13" customWidth="1"/>
    <col min="15391" max="15391" width="17.5703125" customWidth="1"/>
    <col min="15392" max="15393" width="14.5703125" customWidth="1"/>
    <col min="15394" max="15394" width="14.28515625" customWidth="1"/>
    <col min="15395" max="15395" width="14.42578125" customWidth="1"/>
    <col min="15396" max="15396" width="21" customWidth="1"/>
    <col min="15397" max="15397" width="12.5703125" customWidth="1"/>
    <col min="15628" max="15628" width="14.28515625" bestFit="1" customWidth="1"/>
    <col min="15634" max="15635" width="11.7109375" customWidth="1"/>
    <col min="15636" max="15636" width="28.5703125" customWidth="1"/>
    <col min="15637" max="15637" width="30.5703125" customWidth="1"/>
    <col min="15638" max="15638" width="13.42578125" customWidth="1"/>
    <col min="15640" max="15640" width="23.7109375" customWidth="1"/>
    <col min="15641" max="15641" width="18" customWidth="1"/>
    <col min="15642" max="15642" width="15.28515625" customWidth="1"/>
    <col min="15643" max="15643" width="18.7109375" customWidth="1"/>
    <col min="15644" max="15644" width="6" bestFit="1" customWidth="1"/>
    <col min="15645" max="15645" width="12.28515625" customWidth="1"/>
    <col min="15646" max="15646" width="13" customWidth="1"/>
    <col min="15647" max="15647" width="17.5703125" customWidth="1"/>
    <col min="15648" max="15649" width="14.5703125" customWidth="1"/>
    <col min="15650" max="15650" width="14.28515625" customWidth="1"/>
    <col min="15651" max="15651" width="14.42578125" customWidth="1"/>
    <col min="15652" max="15652" width="21" customWidth="1"/>
    <col min="15653" max="15653" width="12.5703125" customWidth="1"/>
    <col min="15884" max="15884" width="14.28515625" bestFit="1" customWidth="1"/>
    <col min="15890" max="15891" width="11.7109375" customWidth="1"/>
    <col min="15892" max="15892" width="28.5703125" customWidth="1"/>
    <col min="15893" max="15893" width="30.5703125" customWidth="1"/>
    <col min="15894" max="15894" width="13.42578125" customWidth="1"/>
    <col min="15896" max="15896" width="23.7109375" customWidth="1"/>
    <col min="15897" max="15897" width="18" customWidth="1"/>
    <col min="15898" max="15898" width="15.28515625" customWidth="1"/>
    <col min="15899" max="15899" width="18.7109375" customWidth="1"/>
    <col min="15900" max="15900" width="6" bestFit="1" customWidth="1"/>
    <col min="15901" max="15901" width="12.28515625" customWidth="1"/>
    <col min="15902" max="15902" width="13" customWidth="1"/>
    <col min="15903" max="15903" width="17.5703125" customWidth="1"/>
    <col min="15904" max="15905" width="14.5703125" customWidth="1"/>
    <col min="15906" max="15906" width="14.28515625" customWidth="1"/>
    <col min="15907" max="15907" width="14.42578125" customWidth="1"/>
    <col min="15908" max="15908" width="21" customWidth="1"/>
    <col min="15909" max="15909" width="12.5703125" customWidth="1"/>
    <col min="16140" max="16140" width="14.28515625" bestFit="1" customWidth="1"/>
    <col min="16146" max="16147" width="11.7109375" customWidth="1"/>
    <col min="16148" max="16148" width="28.5703125" customWidth="1"/>
    <col min="16149" max="16149" width="30.5703125" customWidth="1"/>
    <col min="16150" max="16150" width="13.42578125" customWidth="1"/>
    <col min="16152" max="16152" width="23.7109375" customWidth="1"/>
    <col min="16153" max="16153" width="18" customWidth="1"/>
    <col min="16154" max="16154" width="15.28515625" customWidth="1"/>
    <col min="16155" max="16155" width="18.7109375" customWidth="1"/>
    <col min="16156" max="16156" width="6" bestFit="1" customWidth="1"/>
    <col min="16157" max="16157" width="12.28515625" customWidth="1"/>
    <col min="16158" max="16158" width="13" customWidth="1"/>
    <col min="16159" max="16159" width="17.5703125" customWidth="1"/>
    <col min="16160" max="16161" width="14.5703125" customWidth="1"/>
    <col min="16162" max="16162" width="14.28515625" customWidth="1"/>
    <col min="16163" max="16163" width="14.42578125" customWidth="1"/>
    <col min="16164" max="16164" width="21" customWidth="1"/>
    <col min="16165" max="16165" width="12.5703125" customWidth="1"/>
  </cols>
  <sheetData>
    <row r="1" spans="1:43" s="35" customFormat="1" x14ac:dyDescent="0.25">
      <c r="A1" s="20"/>
      <c r="B1" s="20"/>
      <c r="C1" s="20"/>
      <c r="D1" s="20"/>
      <c r="E1" s="20" t="s">
        <v>156</v>
      </c>
      <c r="F1" s="22"/>
      <c r="G1" s="88"/>
      <c r="H1" s="88"/>
      <c r="I1" s="88"/>
      <c r="J1" s="88"/>
      <c r="K1" s="20"/>
      <c r="L1" s="18"/>
      <c r="M1" s="18"/>
      <c r="N1" s="18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18"/>
      <c r="AD1" s="18"/>
      <c r="AE1" s="83"/>
      <c r="AF1" s="18"/>
      <c r="AG1" s="20"/>
      <c r="AH1" s="20"/>
      <c r="AI1" s="20"/>
      <c r="AJ1" s="20"/>
      <c r="AK1" s="89"/>
      <c r="AL1" s="89"/>
      <c r="AM1" s="20"/>
      <c r="AN1" s="20"/>
      <c r="AO1" s="20"/>
      <c r="AP1" s="20"/>
      <c r="AQ1" s="21"/>
    </row>
    <row r="2" spans="1:43" s="35" customFormat="1" ht="38.25" customHeight="1" x14ac:dyDescent="0.25">
      <c r="A2" s="2" t="s">
        <v>3</v>
      </c>
      <c r="B2" s="2" t="s">
        <v>45</v>
      </c>
      <c r="C2" s="2" t="s">
        <v>338</v>
      </c>
      <c r="D2" s="2" t="s">
        <v>339</v>
      </c>
      <c r="E2" s="13" t="s">
        <v>162</v>
      </c>
      <c r="F2" s="79" t="s">
        <v>5</v>
      </c>
      <c r="G2" s="84" t="s">
        <v>111</v>
      </c>
      <c r="H2" s="84" t="s">
        <v>357</v>
      </c>
      <c r="I2" s="84" t="s">
        <v>113</v>
      </c>
      <c r="J2" s="84" t="s">
        <v>4</v>
      </c>
      <c r="K2" s="13" t="s">
        <v>90</v>
      </c>
      <c r="L2" s="13" t="s">
        <v>120</v>
      </c>
      <c r="M2" s="13" t="s">
        <v>114</v>
      </c>
      <c r="N2" s="13" t="s">
        <v>0</v>
      </c>
      <c r="O2" s="13" t="s">
        <v>161</v>
      </c>
      <c r="P2" s="13" t="s">
        <v>94</v>
      </c>
      <c r="Q2" s="13" t="s">
        <v>92</v>
      </c>
      <c r="R2" s="13" t="s">
        <v>61</v>
      </c>
      <c r="S2" s="13" t="s">
        <v>95</v>
      </c>
      <c r="T2" s="13" t="s">
        <v>62</v>
      </c>
      <c r="U2" s="13" t="s">
        <v>8</v>
      </c>
      <c r="V2" s="13" t="s">
        <v>63</v>
      </c>
      <c r="W2" s="13" t="s">
        <v>49</v>
      </c>
      <c r="X2" s="13" t="s">
        <v>64</v>
      </c>
      <c r="Y2" s="13" t="s">
        <v>1</v>
      </c>
      <c r="Z2" s="13" t="s">
        <v>65</v>
      </c>
      <c r="AA2" s="13" t="s">
        <v>66</v>
      </c>
      <c r="AB2" s="2" t="s">
        <v>314</v>
      </c>
      <c r="AC2" s="13" t="s">
        <v>2</v>
      </c>
      <c r="AD2" s="2" t="s">
        <v>167</v>
      </c>
      <c r="AE2" s="84" t="s">
        <v>231</v>
      </c>
      <c r="AF2" s="71" t="s">
        <v>247</v>
      </c>
      <c r="AG2" s="13" t="s">
        <v>47</v>
      </c>
      <c r="AH2" s="2" t="s">
        <v>118</v>
      </c>
      <c r="AI2" s="101" t="s">
        <v>286</v>
      </c>
      <c r="AJ2" s="101" t="s">
        <v>302</v>
      </c>
      <c r="AK2" s="102" t="s">
        <v>310</v>
      </c>
      <c r="AL2" s="102" t="s">
        <v>311</v>
      </c>
      <c r="AM2" s="2" t="s">
        <v>270</v>
      </c>
      <c r="AN2" s="2" t="s">
        <v>271</v>
      </c>
      <c r="AO2" s="2" t="s">
        <v>272</v>
      </c>
      <c r="AP2" s="2" t="s">
        <v>273</v>
      </c>
      <c r="AQ2" s="2" t="s">
        <v>274</v>
      </c>
    </row>
    <row r="3" spans="1:43" s="36" customFormat="1" ht="12.75" x14ac:dyDescent="0.25">
      <c r="A3" s="8"/>
      <c r="B3" s="8"/>
      <c r="C3" s="8"/>
      <c r="D3" s="8"/>
      <c r="E3" s="8"/>
      <c r="F3" s="9" t="str">
        <f t="shared" ref="F3:F34" si="0">O3
&amp;" "&amp;P3
&amp;" "&amp;Q3
&amp;IF(W3="",""," "&amp;W3)
&amp;IF(R3="","",", ANO: "&amp;R3)
&amp;IF(X3="","",", CAP: "&amp;X3)
&amp;IF(S3="", ", SÉRIE: NÃO IDENTIFICADO", ", SÉRIE: " &amp;S3)
&amp;IF(E3="",""," (Ref: "&amp;E3&amp;")")</f>
        <v xml:space="preserve">  , SÉRIE: NÃO IDENTIFICADO</v>
      </c>
      <c r="G3" s="24"/>
      <c r="H3" s="24"/>
      <c r="I3" s="24"/>
      <c r="J3" s="24"/>
      <c r="K3" s="8"/>
      <c r="L3" s="8"/>
      <c r="M3" s="8"/>
      <c r="N3" s="8"/>
      <c r="O3" s="8"/>
      <c r="P3" s="8"/>
      <c r="Q3" s="16"/>
      <c r="R3" s="8"/>
      <c r="S3" s="16"/>
      <c r="T3" s="16"/>
      <c r="U3" s="8"/>
      <c r="V3" s="8"/>
      <c r="W3" s="8"/>
      <c r="X3" s="8"/>
      <c r="Y3" s="8"/>
      <c r="Z3" s="8"/>
      <c r="AA3" s="8"/>
      <c r="AB3" s="8"/>
      <c r="AC3" s="8"/>
      <c r="AD3" s="8"/>
      <c r="AE3" s="24"/>
      <c r="AF3" s="8"/>
      <c r="AG3" s="8"/>
      <c r="AH3" s="12"/>
      <c r="AI3" s="25"/>
      <c r="AJ3" s="25"/>
      <c r="AK3" s="94"/>
      <c r="AL3" s="94"/>
      <c r="AM3" s="25"/>
      <c r="AN3" s="25"/>
      <c r="AO3" s="25"/>
      <c r="AP3" s="25"/>
      <c r="AQ3" s="25"/>
    </row>
    <row r="4" spans="1:43" s="36" customFormat="1" ht="12.75" x14ac:dyDescent="0.25">
      <c r="A4" s="8"/>
      <c r="B4" s="8"/>
      <c r="C4" s="8"/>
      <c r="D4" s="8"/>
      <c r="E4" s="8"/>
      <c r="F4" s="9" t="str">
        <f t="shared" si="0"/>
        <v xml:space="preserve">  , SÉRIE: NÃO IDENTIFICADO</v>
      </c>
      <c r="G4" s="24"/>
      <c r="H4" s="24"/>
      <c r="I4" s="24"/>
      <c r="J4" s="24"/>
      <c r="K4" s="8"/>
      <c r="L4" s="8"/>
      <c r="M4" s="8"/>
      <c r="N4" s="8"/>
      <c r="O4" s="8"/>
      <c r="P4" s="8"/>
      <c r="Q4" s="16"/>
      <c r="R4" s="8"/>
      <c r="S4" s="16"/>
      <c r="T4" s="16"/>
      <c r="U4" s="8"/>
      <c r="V4" s="8"/>
      <c r="W4" s="8"/>
      <c r="X4" s="8"/>
      <c r="Y4" s="8"/>
      <c r="Z4" s="8"/>
      <c r="AA4" s="8"/>
      <c r="AB4" s="8"/>
      <c r="AC4" s="8"/>
      <c r="AD4" s="8"/>
      <c r="AE4" s="24"/>
      <c r="AF4" s="8"/>
      <c r="AG4" s="8"/>
      <c r="AH4" s="12"/>
      <c r="AI4" s="25"/>
      <c r="AJ4" s="25"/>
      <c r="AK4" s="94"/>
      <c r="AL4" s="94"/>
      <c r="AM4" s="10"/>
      <c r="AN4" s="10"/>
      <c r="AO4" s="10"/>
      <c r="AP4" s="10"/>
      <c r="AQ4" s="10"/>
    </row>
    <row r="5" spans="1:43" s="36" customFormat="1" ht="12.75" x14ac:dyDescent="0.25">
      <c r="A5" s="8"/>
      <c r="B5" s="8"/>
      <c r="C5" s="8"/>
      <c r="D5" s="8"/>
      <c r="E5" s="8"/>
      <c r="F5" s="9" t="str">
        <f t="shared" si="0"/>
        <v xml:space="preserve">  , SÉRIE: NÃO IDENTIFICADO</v>
      </c>
      <c r="G5" s="24"/>
      <c r="H5" s="24"/>
      <c r="I5" s="24"/>
      <c r="J5" s="24"/>
      <c r="K5" s="8"/>
      <c r="L5" s="8"/>
      <c r="M5" s="8"/>
      <c r="N5" s="8"/>
      <c r="O5" s="8"/>
      <c r="P5" s="8"/>
      <c r="Q5" s="16"/>
      <c r="R5" s="8"/>
      <c r="S5" s="16"/>
      <c r="T5" s="16"/>
      <c r="U5" s="8"/>
      <c r="V5" s="8"/>
      <c r="W5" s="8"/>
      <c r="X5" s="8"/>
      <c r="Y5" s="8"/>
      <c r="Z5" s="8"/>
      <c r="AA5" s="8"/>
      <c r="AB5" s="8"/>
      <c r="AC5" s="8"/>
      <c r="AD5" s="8"/>
      <c r="AE5" s="24"/>
      <c r="AF5" s="8"/>
      <c r="AG5" s="8"/>
      <c r="AH5" s="12"/>
      <c r="AI5" s="25"/>
      <c r="AJ5" s="25"/>
      <c r="AK5" s="94"/>
      <c r="AL5" s="94"/>
      <c r="AM5" s="10"/>
      <c r="AN5" s="10"/>
      <c r="AO5" s="10"/>
      <c r="AP5" s="10"/>
      <c r="AQ5" s="10"/>
    </row>
    <row r="6" spans="1:43" s="36" customFormat="1" ht="12.75" x14ac:dyDescent="0.25">
      <c r="A6" s="8"/>
      <c r="B6" s="8"/>
      <c r="C6" s="8"/>
      <c r="D6" s="8"/>
      <c r="E6" s="8"/>
      <c r="F6" s="9" t="str">
        <f t="shared" si="0"/>
        <v xml:space="preserve">  , SÉRIE: NÃO IDENTIFICADO</v>
      </c>
      <c r="G6" s="24"/>
      <c r="H6" s="24"/>
      <c r="I6" s="24"/>
      <c r="J6" s="24"/>
      <c r="K6" s="8"/>
      <c r="L6" s="8"/>
      <c r="M6" s="8"/>
      <c r="N6" s="8"/>
      <c r="O6" s="8"/>
      <c r="P6" s="8"/>
      <c r="Q6" s="16"/>
      <c r="R6" s="8"/>
      <c r="S6" s="16"/>
      <c r="T6" s="16"/>
      <c r="U6" s="8"/>
      <c r="V6" s="8"/>
      <c r="W6" s="8"/>
      <c r="X6" s="8"/>
      <c r="Y6" s="8"/>
      <c r="Z6" s="8"/>
      <c r="AA6" s="8"/>
      <c r="AB6" s="8"/>
      <c r="AC6" s="8"/>
      <c r="AD6" s="8"/>
      <c r="AE6" s="24"/>
      <c r="AF6" s="8"/>
      <c r="AG6" s="8"/>
      <c r="AH6" s="12"/>
      <c r="AI6" s="25"/>
      <c r="AJ6" s="25"/>
      <c r="AK6" s="94"/>
      <c r="AL6" s="94"/>
      <c r="AM6" s="10"/>
      <c r="AN6" s="10"/>
      <c r="AO6" s="10"/>
      <c r="AP6" s="10"/>
      <c r="AQ6" s="10"/>
    </row>
    <row r="7" spans="1:43" s="36" customFormat="1" ht="12.75" x14ac:dyDescent="0.25">
      <c r="A7" s="8"/>
      <c r="B7" s="8"/>
      <c r="C7" s="8"/>
      <c r="D7" s="8"/>
      <c r="E7" s="8"/>
      <c r="F7" s="9" t="str">
        <f t="shared" si="0"/>
        <v xml:space="preserve">  , SÉRIE: NÃO IDENTIFICADO</v>
      </c>
      <c r="G7" s="24"/>
      <c r="H7" s="24"/>
      <c r="I7" s="24"/>
      <c r="J7" s="24"/>
      <c r="K7" s="8"/>
      <c r="L7" s="8"/>
      <c r="M7" s="8"/>
      <c r="N7" s="8"/>
      <c r="O7" s="8"/>
      <c r="P7" s="8"/>
      <c r="Q7" s="16"/>
      <c r="R7" s="8"/>
      <c r="S7" s="16"/>
      <c r="T7" s="16"/>
      <c r="U7" s="8"/>
      <c r="V7" s="8"/>
      <c r="W7" s="8"/>
      <c r="X7" s="8"/>
      <c r="Y7" s="8"/>
      <c r="Z7" s="8"/>
      <c r="AA7" s="8"/>
      <c r="AB7" s="8"/>
      <c r="AC7" s="8"/>
      <c r="AD7" s="8"/>
      <c r="AE7" s="24"/>
      <c r="AF7" s="8"/>
      <c r="AG7" s="8"/>
      <c r="AH7" s="12"/>
      <c r="AI7" s="25"/>
      <c r="AJ7" s="25"/>
      <c r="AK7" s="94"/>
      <c r="AL7" s="94"/>
      <c r="AM7" s="3"/>
      <c r="AN7" s="3"/>
      <c r="AO7" s="3"/>
      <c r="AP7" s="3"/>
      <c r="AQ7" s="3"/>
    </row>
    <row r="8" spans="1:43" s="36" customFormat="1" ht="12.75" x14ac:dyDescent="0.25">
      <c r="A8" s="8"/>
      <c r="B8" s="8"/>
      <c r="C8" s="8"/>
      <c r="D8" s="8"/>
      <c r="E8" s="8"/>
      <c r="F8" s="9" t="str">
        <f t="shared" si="0"/>
        <v xml:space="preserve">  , SÉRIE: NÃO IDENTIFICADO</v>
      </c>
      <c r="G8" s="24"/>
      <c r="H8" s="24"/>
      <c r="I8" s="24"/>
      <c r="J8" s="24"/>
      <c r="K8" s="8"/>
      <c r="L8" s="8"/>
      <c r="M8" s="8"/>
      <c r="N8" s="8"/>
      <c r="O8" s="8"/>
      <c r="P8" s="8"/>
      <c r="Q8" s="16"/>
      <c r="R8" s="8"/>
      <c r="S8" s="16"/>
      <c r="T8" s="16"/>
      <c r="U8" s="8"/>
      <c r="V8" s="8"/>
      <c r="W8" s="8"/>
      <c r="X8" s="8"/>
      <c r="Y8" s="8"/>
      <c r="Z8" s="8"/>
      <c r="AA8" s="8"/>
      <c r="AB8" s="8"/>
      <c r="AC8" s="8"/>
      <c r="AD8" s="8"/>
      <c r="AE8" s="24"/>
      <c r="AF8" s="8"/>
      <c r="AG8" s="8"/>
      <c r="AH8" s="12"/>
      <c r="AI8" s="25"/>
      <c r="AJ8" s="25"/>
      <c r="AK8" s="94"/>
      <c r="AL8" s="94"/>
      <c r="AM8" s="3"/>
      <c r="AN8" s="3"/>
      <c r="AO8" s="3"/>
      <c r="AP8" s="3"/>
      <c r="AQ8" s="3"/>
    </row>
    <row r="9" spans="1:43" s="36" customFormat="1" ht="12.75" x14ac:dyDescent="0.25">
      <c r="A9" s="8"/>
      <c r="B9" s="8"/>
      <c r="C9" s="8"/>
      <c r="D9" s="8"/>
      <c r="E9" s="8"/>
      <c r="F9" s="9" t="str">
        <f t="shared" si="0"/>
        <v xml:space="preserve">  , SÉRIE: NÃO IDENTIFICADO</v>
      </c>
      <c r="G9" s="24"/>
      <c r="H9" s="24"/>
      <c r="I9" s="24"/>
      <c r="J9" s="24"/>
      <c r="K9" s="8"/>
      <c r="L9" s="8"/>
      <c r="M9" s="8"/>
      <c r="N9" s="8"/>
      <c r="O9" s="8"/>
      <c r="P9" s="8"/>
      <c r="Q9" s="16"/>
      <c r="R9" s="8"/>
      <c r="S9" s="16"/>
      <c r="T9" s="16"/>
      <c r="U9" s="8"/>
      <c r="V9" s="8"/>
      <c r="W9" s="8"/>
      <c r="X9" s="8"/>
      <c r="Y9" s="8"/>
      <c r="Z9" s="8"/>
      <c r="AA9" s="8"/>
      <c r="AB9" s="8"/>
      <c r="AC9" s="8"/>
      <c r="AD9" s="8"/>
      <c r="AE9" s="24"/>
      <c r="AF9" s="8"/>
      <c r="AG9" s="8"/>
      <c r="AH9" s="12"/>
      <c r="AI9" s="25"/>
      <c r="AJ9" s="25"/>
      <c r="AK9" s="94"/>
      <c r="AL9" s="94"/>
      <c r="AM9" s="3"/>
      <c r="AN9" s="3"/>
      <c r="AO9" s="3"/>
      <c r="AP9" s="3"/>
      <c r="AQ9" s="3"/>
    </row>
    <row r="10" spans="1:43" s="36" customFormat="1" ht="12.75" x14ac:dyDescent="0.25">
      <c r="A10" s="8"/>
      <c r="B10" s="8"/>
      <c r="C10" s="8"/>
      <c r="D10" s="8"/>
      <c r="E10" s="8"/>
      <c r="F10" s="9" t="str">
        <f t="shared" si="0"/>
        <v xml:space="preserve">  , SÉRIE: NÃO IDENTIFICADO</v>
      </c>
      <c r="G10" s="24"/>
      <c r="H10" s="24"/>
      <c r="I10" s="24"/>
      <c r="J10" s="24"/>
      <c r="K10" s="8"/>
      <c r="L10" s="8"/>
      <c r="M10" s="8"/>
      <c r="N10" s="8"/>
      <c r="O10" s="8"/>
      <c r="P10" s="8"/>
      <c r="Q10" s="16"/>
      <c r="R10" s="8"/>
      <c r="S10" s="16"/>
      <c r="T10" s="16"/>
      <c r="U10" s="8"/>
      <c r="V10" s="8"/>
      <c r="W10" s="8"/>
      <c r="X10" s="8"/>
      <c r="Y10" s="8"/>
      <c r="Z10" s="8"/>
      <c r="AA10" s="8"/>
      <c r="AB10" s="8"/>
      <c r="AC10" s="8"/>
      <c r="AD10" s="8"/>
      <c r="AE10" s="24"/>
      <c r="AF10" s="8"/>
      <c r="AG10" s="8"/>
      <c r="AH10" s="12"/>
      <c r="AI10" s="25"/>
      <c r="AJ10" s="25"/>
      <c r="AK10" s="94"/>
      <c r="AL10" s="94"/>
      <c r="AM10" s="3"/>
      <c r="AN10" s="3"/>
      <c r="AO10" s="3"/>
      <c r="AP10" s="3"/>
      <c r="AQ10" s="3"/>
    </row>
    <row r="11" spans="1:43" s="36" customFormat="1" ht="12.75" x14ac:dyDescent="0.25">
      <c r="A11" s="8"/>
      <c r="B11" s="8"/>
      <c r="C11" s="8"/>
      <c r="D11" s="8"/>
      <c r="E11" s="8"/>
      <c r="F11" s="9" t="str">
        <f t="shared" si="0"/>
        <v xml:space="preserve">  , SÉRIE: NÃO IDENTIFICADO</v>
      </c>
      <c r="G11" s="24"/>
      <c r="H11" s="24"/>
      <c r="I11" s="24"/>
      <c r="J11" s="24"/>
      <c r="K11" s="8"/>
      <c r="L11" s="8"/>
      <c r="M11" s="8"/>
      <c r="N11" s="8"/>
      <c r="O11" s="8"/>
      <c r="P11" s="8"/>
      <c r="Q11" s="16"/>
      <c r="R11" s="8"/>
      <c r="S11" s="16"/>
      <c r="T11" s="16"/>
      <c r="U11" s="8"/>
      <c r="V11" s="8"/>
      <c r="W11" s="8"/>
      <c r="X11" s="8"/>
      <c r="Y11" s="8"/>
      <c r="Z11" s="8"/>
      <c r="AA11" s="8"/>
      <c r="AB11" s="8"/>
      <c r="AC11" s="8"/>
      <c r="AD11" s="8"/>
      <c r="AE11" s="24"/>
      <c r="AF11" s="8"/>
      <c r="AG11" s="8"/>
      <c r="AH11" s="12"/>
      <c r="AI11" s="25"/>
      <c r="AJ11" s="25"/>
      <c r="AK11" s="94"/>
      <c r="AL11" s="94"/>
      <c r="AM11" s="3"/>
      <c r="AN11" s="3"/>
      <c r="AO11" s="3"/>
      <c r="AP11" s="3"/>
      <c r="AQ11" s="3"/>
    </row>
    <row r="12" spans="1:43" s="36" customFormat="1" ht="12.75" x14ac:dyDescent="0.25">
      <c r="A12" s="8"/>
      <c r="B12" s="8"/>
      <c r="C12" s="8"/>
      <c r="D12" s="8"/>
      <c r="E12" s="8"/>
      <c r="F12" s="9" t="str">
        <f t="shared" si="0"/>
        <v xml:space="preserve">  , SÉRIE: NÃO IDENTIFICADO</v>
      </c>
      <c r="G12" s="24"/>
      <c r="H12" s="24"/>
      <c r="I12" s="24"/>
      <c r="J12" s="24"/>
      <c r="K12" s="8"/>
      <c r="L12" s="8"/>
      <c r="M12" s="8"/>
      <c r="N12" s="8"/>
      <c r="O12" s="8"/>
      <c r="P12" s="8"/>
      <c r="Q12" s="16"/>
      <c r="R12" s="8"/>
      <c r="S12" s="16"/>
      <c r="T12" s="16"/>
      <c r="U12" s="8"/>
      <c r="V12" s="8"/>
      <c r="W12" s="8"/>
      <c r="X12" s="8"/>
      <c r="Y12" s="8"/>
      <c r="Z12" s="8"/>
      <c r="AA12" s="8"/>
      <c r="AB12" s="8"/>
      <c r="AC12" s="8"/>
      <c r="AD12" s="8"/>
      <c r="AE12" s="24"/>
      <c r="AF12" s="8"/>
      <c r="AG12" s="8"/>
      <c r="AH12" s="12"/>
      <c r="AI12" s="25"/>
      <c r="AJ12" s="25"/>
      <c r="AK12" s="94"/>
      <c r="AL12" s="94"/>
      <c r="AM12" s="3"/>
      <c r="AN12" s="3"/>
      <c r="AO12" s="3"/>
      <c r="AP12" s="3"/>
      <c r="AQ12" s="3"/>
    </row>
    <row r="13" spans="1:43" s="36" customFormat="1" ht="12.75" x14ac:dyDescent="0.25">
      <c r="A13" s="8"/>
      <c r="B13" s="8"/>
      <c r="C13" s="8"/>
      <c r="D13" s="8"/>
      <c r="E13" s="8"/>
      <c r="F13" s="9" t="str">
        <f t="shared" si="0"/>
        <v xml:space="preserve">  , SÉRIE: NÃO IDENTIFICADO</v>
      </c>
      <c r="G13" s="24"/>
      <c r="H13" s="24"/>
      <c r="I13" s="24"/>
      <c r="J13" s="24"/>
      <c r="K13" s="8"/>
      <c r="L13" s="8"/>
      <c r="M13" s="8"/>
      <c r="N13" s="8"/>
      <c r="O13" s="8"/>
      <c r="P13" s="8"/>
      <c r="Q13" s="16"/>
      <c r="R13" s="8"/>
      <c r="S13" s="16"/>
      <c r="T13" s="16"/>
      <c r="U13" s="8"/>
      <c r="V13" s="8"/>
      <c r="W13" s="8"/>
      <c r="X13" s="8"/>
      <c r="Y13" s="8"/>
      <c r="Z13" s="8"/>
      <c r="AA13" s="8"/>
      <c r="AB13" s="8"/>
      <c r="AC13" s="8"/>
      <c r="AD13" s="8"/>
      <c r="AE13" s="24"/>
      <c r="AF13" s="8"/>
      <c r="AG13" s="8"/>
      <c r="AH13" s="12"/>
      <c r="AI13" s="25"/>
      <c r="AJ13" s="25"/>
      <c r="AK13" s="94"/>
      <c r="AL13" s="94"/>
      <c r="AM13" s="3"/>
      <c r="AN13" s="3"/>
      <c r="AO13" s="3"/>
      <c r="AP13" s="3"/>
      <c r="AQ13" s="3"/>
    </row>
    <row r="14" spans="1:43" s="36" customFormat="1" ht="12.75" x14ac:dyDescent="0.25">
      <c r="A14" s="8"/>
      <c r="B14" s="8"/>
      <c r="C14" s="8"/>
      <c r="D14" s="8"/>
      <c r="E14" s="8"/>
      <c r="F14" s="9" t="str">
        <f t="shared" si="0"/>
        <v xml:space="preserve">  , SÉRIE: NÃO IDENTIFICADO</v>
      </c>
      <c r="G14" s="24"/>
      <c r="H14" s="24"/>
      <c r="I14" s="24"/>
      <c r="J14" s="24"/>
      <c r="K14" s="8"/>
      <c r="L14" s="8"/>
      <c r="M14" s="8"/>
      <c r="N14" s="8"/>
      <c r="O14" s="8"/>
      <c r="P14" s="8"/>
      <c r="Q14" s="16"/>
      <c r="R14" s="8"/>
      <c r="S14" s="16"/>
      <c r="T14" s="16"/>
      <c r="U14" s="8"/>
      <c r="V14" s="8"/>
      <c r="W14" s="8"/>
      <c r="X14" s="8"/>
      <c r="Y14" s="8"/>
      <c r="Z14" s="8"/>
      <c r="AA14" s="8"/>
      <c r="AB14" s="8"/>
      <c r="AC14" s="8"/>
      <c r="AD14" s="8"/>
      <c r="AE14" s="24"/>
      <c r="AF14" s="8"/>
      <c r="AG14" s="8"/>
      <c r="AH14" s="12"/>
      <c r="AI14" s="25"/>
      <c r="AJ14" s="25"/>
      <c r="AK14" s="94"/>
      <c r="AL14" s="94"/>
      <c r="AM14" s="3"/>
      <c r="AN14" s="3"/>
      <c r="AO14" s="3"/>
      <c r="AP14" s="3"/>
      <c r="AQ14" s="3"/>
    </row>
    <row r="15" spans="1:43" s="36" customFormat="1" ht="12.75" x14ac:dyDescent="0.25">
      <c r="A15" s="8"/>
      <c r="B15" s="8"/>
      <c r="C15" s="8"/>
      <c r="D15" s="8"/>
      <c r="E15" s="8"/>
      <c r="F15" s="9" t="str">
        <f t="shared" si="0"/>
        <v xml:space="preserve">  , SÉRIE: NÃO IDENTIFICADO</v>
      </c>
      <c r="G15" s="24"/>
      <c r="H15" s="24"/>
      <c r="I15" s="24"/>
      <c r="J15" s="24"/>
      <c r="K15" s="8"/>
      <c r="L15" s="8"/>
      <c r="M15" s="8"/>
      <c r="N15" s="8"/>
      <c r="O15" s="8"/>
      <c r="P15" s="8"/>
      <c r="Q15" s="16"/>
      <c r="R15" s="8"/>
      <c r="S15" s="16"/>
      <c r="T15" s="16"/>
      <c r="U15" s="8"/>
      <c r="V15" s="8"/>
      <c r="W15" s="8"/>
      <c r="X15" s="8"/>
      <c r="Y15" s="8"/>
      <c r="Z15" s="8"/>
      <c r="AA15" s="8"/>
      <c r="AB15" s="8"/>
      <c r="AC15" s="8"/>
      <c r="AD15" s="8"/>
      <c r="AE15" s="24"/>
      <c r="AF15" s="8"/>
      <c r="AG15" s="8"/>
      <c r="AH15" s="12"/>
      <c r="AI15" s="25"/>
      <c r="AJ15" s="25"/>
      <c r="AK15" s="94"/>
      <c r="AL15" s="94"/>
      <c r="AM15" s="3"/>
      <c r="AN15" s="3"/>
      <c r="AO15" s="3"/>
      <c r="AP15" s="3"/>
      <c r="AQ15" s="3"/>
    </row>
    <row r="16" spans="1:43" s="36" customFormat="1" ht="12.75" x14ac:dyDescent="0.25">
      <c r="A16" s="8"/>
      <c r="B16" s="8"/>
      <c r="C16" s="8"/>
      <c r="D16" s="8"/>
      <c r="E16" s="8"/>
      <c r="F16" s="9" t="str">
        <f t="shared" si="0"/>
        <v xml:space="preserve">  , SÉRIE: NÃO IDENTIFICADO</v>
      </c>
      <c r="G16" s="24"/>
      <c r="H16" s="24"/>
      <c r="I16" s="24"/>
      <c r="J16" s="24"/>
      <c r="K16" s="8"/>
      <c r="L16" s="8"/>
      <c r="M16" s="8"/>
      <c r="N16" s="8"/>
      <c r="O16" s="8"/>
      <c r="P16" s="8"/>
      <c r="Q16" s="16"/>
      <c r="R16" s="8"/>
      <c r="S16" s="16"/>
      <c r="T16" s="16"/>
      <c r="U16" s="8"/>
      <c r="V16" s="8"/>
      <c r="W16" s="8"/>
      <c r="X16" s="8"/>
      <c r="Y16" s="8"/>
      <c r="Z16" s="8"/>
      <c r="AA16" s="8"/>
      <c r="AB16" s="8"/>
      <c r="AC16" s="8"/>
      <c r="AD16" s="8"/>
      <c r="AE16" s="24"/>
      <c r="AF16" s="8"/>
      <c r="AG16" s="8"/>
      <c r="AH16" s="12"/>
      <c r="AI16" s="25"/>
      <c r="AJ16" s="25"/>
      <c r="AK16" s="94"/>
      <c r="AL16" s="94"/>
      <c r="AM16" s="3"/>
      <c r="AN16" s="3"/>
      <c r="AO16" s="3"/>
      <c r="AP16" s="3"/>
      <c r="AQ16" s="3"/>
    </row>
    <row r="17" spans="1:43" s="36" customFormat="1" ht="12.75" x14ac:dyDescent="0.25">
      <c r="A17" s="8"/>
      <c r="B17" s="8"/>
      <c r="C17" s="8"/>
      <c r="D17" s="8"/>
      <c r="E17" s="8"/>
      <c r="F17" s="9" t="str">
        <f t="shared" si="0"/>
        <v xml:space="preserve">  , SÉRIE: NÃO IDENTIFICADO</v>
      </c>
      <c r="G17" s="24"/>
      <c r="H17" s="24"/>
      <c r="I17" s="24"/>
      <c r="J17" s="24"/>
      <c r="K17" s="8"/>
      <c r="L17" s="8"/>
      <c r="M17" s="8"/>
      <c r="N17" s="8"/>
      <c r="O17" s="8"/>
      <c r="P17" s="8"/>
      <c r="Q17" s="16"/>
      <c r="R17" s="8"/>
      <c r="S17" s="16"/>
      <c r="T17" s="16"/>
      <c r="U17" s="8"/>
      <c r="V17" s="8"/>
      <c r="W17" s="8"/>
      <c r="X17" s="8"/>
      <c r="Y17" s="8"/>
      <c r="Z17" s="8"/>
      <c r="AA17" s="8"/>
      <c r="AB17" s="8"/>
      <c r="AC17" s="8"/>
      <c r="AD17" s="8"/>
      <c r="AE17" s="24"/>
      <c r="AF17" s="8"/>
      <c r="AG17" s="8"/>
      <c r="AH17" s="12"/>
      <c r="AI17" s="25"/>
      <c r="AJ17" s="25"/>
      <c r="AK17" s="94"/>
      <c r="AL17" s="94"/>
      <c r="AM17" s="3"/>
      <c r="AN17" s="3"/>
      <c r="AO17" s="3"/>
      <c r="AP17" s="3"/>
      <c r="AQ17" s="3"/>
    </row>
    <row r="18" spans="1:43" s="36" customFormat="1" ht="12.75" x14ac:dyDescent="0.25">
      <c r="A18" s="8"/>
      <c r="B18" s="8"/>
      <c r="C18" s="8"/>
      <c r="D18" s="8"/>
      <c r="E18" s="8"/>
      <c r="F18" s="9" t="str">
        <f t="shared" si="0"/>
        <v xml:space="preserve">  , SÉRIE: NÃO IDENTIFICADO</v>
      </c>
      <c r="G18" s="24"/>
      <c r="H18" s="24"/>
      <c r="I18" s="24"/>
      <c r="J18" s="24"/>
      <c r="K18" s="8"/>
      <c r="L18" s="8"/>
      <c r="M18" s="8"/>
      <c r="N18" s="8"/>
      <c r="O18" s="8"/>
      <c r="P18" s="8"/>
      <c r="Q18" s="16"/>
      <c r="R18" s="8"/>
      <c r="S18" s="16"/>
      <c r="T18" s="16"/>
      <c r="U18" s="8"/>
      <c r="V18" s="8"/>
      <c r="W18" s="8"/>
      <c r="X18" s="8"/>
      <c r="Y18" s="8"/>
      <c r="Z18" s="8"/>
      <c r="AA18" s="8"/>
      <c r="AB18" s="8"/>
      <c r="AC18" s="8"/>
      <c r="AD18" s="8"/>
      <c r="AE18" s="24"/>
      <c r="AF18" s="8"/>
      <c r="AG18" s="8"/>
      <c r="AH18" s="12"/>
      <c r="AI18" s="25"/>
      <c r="AJ18" s="25"/>
      <c r="AK18" s="94"/>
      <c r="AL18" s="94"/>
      <c r="AM18" s="3"/>
      <c r="AN18" s="3"/>
      <c r="AO18" s="3"/>
      <c r="AP18" s="3"/>
      <c r="AQ18" s="3"/>
    </row>
    <row r="19" spans="1:43" s="36" customFormat="1" ht="12.75" x14ac:dyDescent="0.25">
      <c r="A19" s="8"/>
      <c r="B19" s="8"/>
      <c r="C19" s="8"/>
      <c r="D19" s="8"/>
      <c r="E19" s="8"/>
      <c r="F19" s="9" t="str">
        <f t="shared" si="0"/>
        <v xml:space="preserve">  , SÉRIE: NÃO IDENTIFICADO</v>
      </c>
      <c r="G19" s="24"/>
      <c r="H19" s="24"/>
      <c r="I19" s="24"/>
      <c r="J19" s="24"/>
      <c r="K19" s="8"/>
      <c r="L19" s="8"/>
      <c r="M19" s="8"/>
      <c r="N19" s="8"/>
      <c r="O19" s="8"/>
      <c r="P19" s="8"/>
      <c r="Q19" s="16"/>
      <c r="R19" s="8"/>
      <c r="S19" s="16"/>
      <c r="T19" s="16"/>
      <c r="U19" s="8"/>
      <c r="V19" s="8"/>
      <c r="W19" s="8"/>
      <c r="X19" s="8"/>
      <c r="Y19" s="8"/>
      <c r="Z19" s="8"/>
      <c r="AA19" s="8"/>
      <c r="AB19" s="8"/>
      <c r="AC19" s="8"/>
      <c r="AD19" s="8"/>
      <c r="AE19" s="24"/>
      <c r="AF19" s="8"/>
      <c r="AG19" s="8"/>
      <c r="AH19" s="12"/>
      <c r="AI19" s="25"/>
      <c r="AJ19" s="25"/>
      <c r="AK19" s="94"/>
      <c r="AL19" s="94"/>
      <c r="AM19" s="3"/>
      <c r="AN19" s="3"/>
      <c r="AO19" s="3"/>
      <c r="AP19" s="3"/>
      <c r="AQ19" s="3"/>
    </row>
    <row r="20" spans="1:43" s="36" customFormat="1" ht="12.75" x14ac:dyDescent="0.25">
      <c r="A20" s="8"/>
      <c r="B20" s="8"/>
      <c r="C20" s="8"/>
      <c r="D20" s="8"/>
      <c r="E20" s="8"/>
      <c r="F20" s="9" t="str">
        <f t="shared" si="0"/>
        <v xml:space="preserve">  , SÉRIE: NÃO IDENTIFICADO</v>
      </c>
      <c r="G20" s="24"/>
      <c r="H20" s="24"/>
      <c r="I20" s="24"/>
      <c r="J20" s="24"/>
      <c r="K20" s="8"/>
      <c r="L20" s="8"/>
      <c r="M20" s="8"/>
      <c r="N20" s="8"/>
      <c r="O20" s="8"/>
      <c r="P20" s="8"/>
      <c r="Q20" s="16"/>
      <c r="R20" s="8"/>
      <c r="S20" s="16"/>
      <c r="T20" s="16"/>
      <c r="U20" s="8"/>
      <c r="V20" s="8"/>
      <c r="W20" s="8"/>
      <c r="X20" s="8"/>
      <c r="Y20" s="8"/>
      <c r="Z20" s="8"/>
      <c r="AA20" s="8"/>
      <c r="AB20" s="8"/>
      <c r="AC20" s="8"/>
      <c r="AD20" s="8"/>
      <c r="AE20" s="24"/>
      <c r="AF20" s="8"/>
      <c r="AG20" s="8"/>
      <c r="AH20" s="12"/>
      <c r="AI20" s="25"/>
      <c r="AJ20" s="25"/>
      <c r="AK20" s="94"/>
      <c r="AL20" s="94"/>
      <c r="AM20" s="3"/>
      <c r="AN20" s="3"/>
      <c r="AO20" s="3"/>
      <c r="AP20" s="3"/>
      <c r="AQ20" s="3"/>
    </row>
    <row r="21" spans="1:43" s="36" customFormat="1" ht="12.75" x14ac:dyDescent="0.25">
      <c r="A21" s="8"/>
      <c r="B21" s="8"/>
      <c r="C21" s="8"/>
      <c r="D21" s="8"/>
      <c r="E21" s="8"/>
      <c r="F21" s="9" t="str">
        <f t="shared" si="0"/>
        <v xml:space="preserve">  , SÉRIE: NÃO IDENTIFICADO</v>
      </c>
      <c r="G21" s="24"/>
      <c r="H21" s="24"/>
      <c r="I21" s="24"/>
      <c r="J21" s="24"/>
      <c r="K21" s="8"/>
      <c r="L21" s="8"/>
      <c r="M21" s="8"/>
      <c r="N21" s="8"/>
      <c r="O21" s="8"/>
      <c r="P21" s="8"/>
      <c r="Q21" s="16"/>
      <c r="R21" s="8"/>
      <c r="S21" s="16"/>
      <c r="T21" s="16"/>
      <c r="U21" s="8"/>
      <c r="V21" s="8"/>
      <c r="W21" s="8"/>
      <c r="X21" s="8"/>
      <c r="Y21" s="8"/>
      <c r="Z21" s="8"/>
      <c r="AA21" s="8"/>
      <c r="AB21" s="8"/>
      <c r="AC21" s="8"/>
      <c r="AD21" s="8"/>
      <c r="AE21" s="24"/>
      <c r="AF21" s="8"/>
      <c r="AG21" s="8"/>
      <c r="AH21" s="12"/>
      <c r="AI21" s="25"/>
      <c r="AJ21" s="25"/>
      <c r="AK21" s="94"/>
      <c r="AL21" s="94"/>
      <c r="AM21" s="3"/>
      <c r="AN21" s="3"/>
      <c r="AO21" s="3"/>
      <c r="AP21" s="3"/>
      <c r="AQ21" s="3"/>
    </row>
    <row r="22" spans="1:43" s="36" customFormat="1" ht="12.75" x14ac:dyDescent="0.25">
      <c r="A22" s="8"/>
      <c r="B22" s="8"/>
      <c r="C22" s="8"/>
      <c r="D22" s="8"/>
      <c r="E22" s="8"/>
      <c r="F22" s="9" t="str">
        <f t="shared" si="0"/>
        <v xml:space="preserve">  , SÉRIE: NÃO IDENTIFICADO</v>
      </c>
      <c r="G22" s="24"/>
      <c r="H22" s="24"/>
      <c r="I22" s="24"/>
      <c r="J22" s="24"/>
      <c r="K22" s="8"/>
      <c r="L22" s="8"/>
      <c r="M22" s="8"/>
      <c r="N22" s="8"/>
      <c r="O22" s="8"/>
      <c r="P22" s="8"/>
      <c r="Q22" s="16"/>
      <c r="R22" s="8"/>
      <c r="S22" s="16"/>
      <c r="T22" s="16"/>
      <c r="U22" s="8"/>
      <c r="V22" s="8"/>
      <c r="W22" s="8"/>
      <c r="X22" s="8"/>
      <c r="Y22" s="8"/>
      <c r="Z22" s="8"/>
      <c r="AA22" s="8"/>
      <c r="AB22" s="8"/>
      <c r="AC22" s="8"/>
      <c r="AD22" s="8"/>
      <c r="AE22" s="24"/>
      <c r="AF22" s="8"/>
      <c r="AG22" s="8"/>
      <c r="AH22" s="12"/>
      <c r="AI22" s="25"/>
      <c r="AJ22" s="25"/>
      <c r="AK22" s="94"/>
      <c r="AL22" s="94"/>
      <c r="AM22" s="3"/>
      <c r="AN22" s="3"/>
      <c r="AO22" s="3"/>
      <c r="AP22" s="3"/>
      <c r="AQ22" s="3"/>
    </row>
    <row r="23" spans="1:43" s="36" customFormat="1" ht="12.75" x14ac:dyDescent="0.25">
      <c r="A23" s="8"/>
      <c r="B23" s="8"/>
      <c r="C23" s="8"/>
      <c r="D23" s="8"/>
      <c r="E23" s="8"/>
      <c r="F23" s="9" t="str">
        <f t="shared" si="0"/>
        <v xml:space="preserve">  , SÉRIE: NÃO IDENTIFICADO</v>
      </c>
      <c r="G23" s="24"/>
      <c r="H23" s="24"/>
      <c r="I23" s="24"/>
      <c r="J23" s="24"/>
      <c r="K23" s="8"/>
      <c r="L23" s="8"/>
      <c r="M23" s="8"/>
      <c r="N23" s="8"/>
      <c r="O23" s="8"/>
      <c r="P23" s="8"/>
      <c r="Q23" s="16"/>
      <c r="R23" s="8"/>
      <c r="S23" s="16"/>
      <c r="T23" s="16"/>
      <c r="U23" s="8"/>
      <c r="V23" s="8"/>
      <c r="W23" s="8"/>
      <c r="X23" s="8"/>
      <c r="Y23" s="8"/>
      <c r="Z23" s="8"/>
      <c r="AA23" s="8"/>
      <c r="AB23" s="8"/>
      <c r="AC23" s="8"/>
      <c r="AD23" s="8"/>
      <c r="AE23" s="24"/>
      <c r="AF23" s="8"/>
      <c r="AG23" s="8"/>
      <c r="AH23" s="12"/>
      <c r="AI23" s="25"/>
      <c r="AJ23" s="25"/>
      <c r="AK23" s="94"/>
      <c r="AL23" s="94"/>
      <c r="AM23" s="3"/>
      <c r="AN23" s="3"/>
      <c r="AO23" s="3"/>
      <c r="AP23" s="3"/>
      <c r="AQ23" s="3"/>
    </row>
    <row r="24" spans="1:43" s="36" customFormat="1" ht="12.75" x14ac:dyDescent="0.25">
      <c r="A24" s="8"/>
      <c r="B24" s="8"/>
      <c r="C24" s="8"/>
      <c r="D24" s="8"/>
      <c r="E24" s="8"/>
      <c r="F24" s="9" t="str">
        <f t="shared" si="0"/>
        <v xml:space="preserve">  , SÉRIE: NÃO IDENTIFICADO</v>
      </c>
      <c r="G24" s="24"/>
      <c r="H24" s="24"/>
      <c r="I24" s="24"/>
      <c r="J24" s="24"/>
      <c r="K24" s="8"/>
      <c r="L24" s="8"/>
      <c r="M24" s="8"/>
      <c r="N24" s="8"/>
      <c r="O24" s="8"/>
      <c r="P24" s="8"/>
      <c r="Q24" s="16"/>
      <c r="R24" s="8"/>
      <c r="S24" s="16"/>
      <c r="T24" s="16"/>
      <c r="U24" s="8"/>
      <c r="V24" s="8"/>
      <c r="W24" s="8"/>
      <c r="X24" s="8"/>
      <c r="Y24" s="8"/>
      <c r="Z24" s="8"/>
      <c r="AA24" s="8"/>
      <c r="AB24" s="8"/>
      <c r="AC24" s="8"/>
      <c r="AD24" s="8"/>
      <c r="AE24" s="24"/>
      <c r="AF24" s="8"/>
      <c r="AG24" s="8"/>
      <c r="AH24" s="12"/>
      <c r="AI24" s="25"/>
      <c r="AJ24" s="25"/>
      <c r="AK24" s="94"/>
      <c r="AL24" s="94"/>
      <c r="AM24" s="3"/>
      <c r="AN24" s="3"/>
      <c r="AO24" s="3"/>
      <c r="AP24" s="3"/>
      <c r="AQ24" s="3"/>
    </row>
    <row r="25" spans="1:43" s="36" customFormat="1" ht="12.75" x14ac:dyDescent="0.25">
      <c r="A25" s="8"/>
      <c r="B25" s="8"/>
      <c r="C25" s="8"/>
      <c r="D25" s="8"/>
      <c r="E25" s="8"/>
      <c r="F25" s="9" t="str">
        <f t="shared" si="0"/>
        <v xml:space="preserve">  , SÉRIE: NÃO IDENTIFICADO</v>
      </c>
      <c r="G25" s="24"/>
      <c r="H25" s="24"/>
      <c r="I25" s="24"/>
      <c r="J25" s="24"/>
      <c r="K25" s="8"/>
      <c r="L25" s="8"/>
      <c r="M25" s="8"/>
      <c r="N25" s="8"/>
      <c r="O25" s="8"/>
      <c r="P25" s="8"/>
      <c r="Q25" s="16"/>
      <c r="R25" s="8"/>
      <c r="S25" s="16"/>
      <c r="T25" s="16"/>
      <c r="U25" s="8"/>
      <c r="V25" s="8"/>
      <c r="W25" s="8"/>
      <c r="X25" s="8"/>
      <c r="Y25" s="8"/>
      <c r="Z25" s="8"/>
      <c r="AA25" s="8"/>
      <c r="AB25" s="8"/>
      <c r="AC25" s="8"/>
      <c r="AD25" s="8"/>
      <c r="AE25" s="24"/>
      <c r="AF25" s="8"/>
      <c r="AG25" s="8"/>
      <c r="AH25" s="12"/>
      <c r="AI25" s="25"/>
      <c r="AJ25" s="25"/>
      <c r="AK25" s="94"/>
      <c r="AL25" s="94"/>
      <c r="AM25" s="3"/>
      <c r="AN25" s="3"/>
      <c r="AO25" s="3"/>
      <c r="AP25" s="3"/>
      <c r="AQ25" s="3"/>
    </row>
    <row r="26" spans="1:43" s="36" customFormat="1" ht="12.75" x14ac:dyDescent="0.25">
      <c r="A26" s="8"/>
      <c r="B26" s="8"/>
      <c r="C26" s="8"/>
      <c r="D26" s="8"/>
      <c r="E26" s="8"/>
      <c r="F26" s="9" t="str">
        <f t="shared" si="0"/>
        <v xml:space="preserve">  , SÉRIE: NÃO IDENTIFICADO</v>
      </c>
      <c r="G26" s="24"/>
      <c r="H26" s="24"/>
      <c r="I26" s="24"/>
      <c r="J26" s="24"/>
      <c r="K26" s="8"/>
      <c r="L26" s="8"/>
      <c r="M26" s="8"/>
      <c r="N26" s="8"/>
      <c r="O26" s="8"/>
      <c r="P26" s="8"/>
      <c r="Q26" s="16"/>
      <c r="R26" s="8"/>
      <c r="S26" s="16"/>
      <c r="T26" s="16"/>
      <c r="U26" s="8"/>
      <c r="V26" s="8"/>
      <c r="W26" s="8"/>
      <c r="X26" s="8"/>
      <c r="Y26" s="8"/>
      <c r="Z26" s="8"/>
      <c r="AA26" s="8"/>
      <c r="AB26" s="8"/>
      <c r="AC26" s="8"/>
      <c r="AD26" s="8"/>
      <c r="AE26" s="24"/>
      <c r="AF26" s="8"/>
      <c r="AG26" s="8"/>
      <c r="AH26" s="12"/>
      <c r="AI26" s="25"/>
      <c r="AJ26" s="25"/>
      <c r="AK26" s="94"/>
      <c r="AL26" s="94"/>
      <c r="AM26" s="3"/>
      <c r="AN26" s="3"/>
      <c r="AO26" s="3"/>
      <c r="AP26" s="3"/>
      <c r="AQ26" s="3"/>
    </row>
    <row r="27" spans="1:43" s="36" customFormat="1" ht="12.75" x14ac:dyDescent="0.25">
      <c r="A27" s="8"/>
      <c r="B27" s="8"/>
      <c r="C27" s="8"/>
      <c r="D27" s="8"/>
      <c r="E27" s="8"/>
      <c r="F27" s="9" t="str">
        <f t="shared" si="0"/>
        <v xml:space="preserve">  , SÉRIE: NÃO IDENTIFICADO</v>
      </c>
      <c r="G27" s="24"/>
      <c r="H27" s="24"/>
      <c r="I27" s="24"/>
      <c r="J27" s="24"/>
      <c r="K27" s="8"/>
      <c r="L27" s="8"/>
      <c r="M27" s="8"/>
      <c r="N27" s="8"/>
      <c r="O27" s="8"/>
      <c r="P27" s="8"/>
      <c r="Q27" s="16"/>
      <c r="R27" s="8"/>
      <c r="S27" s="16"/>
      <c r="T27" s="16"/>
      <c r="U27" s="8"/>
      <c r="V27" s="8"/>
      <c r="W27" s="8"/>
      <c r="X27" s="8"/>
      <c r="Y27" s="8"/>
      <c r="Z27" s="8"/>
      <c r="AA27" s="8"/>
      <c r="AB27" s="8"/>
      <c r="AC27" s="8"/>
      <c r="AD27" s="8"/>
      <c r="AE27" s="24"/>
      <c r="AF27" s="8"/>
      <c r="AG27" s="8"/>
      <c r="AH27" s="12"/>
      <c r="AI27" s="25"/>
      <c r="AJ27" s="25"/>
      <c r="AK27" s="94"/>
      <c r="AL27" s="94"/>
      <c r="AM27" s="3"/>
      <c r="AN27" s="3"/>
      <c r="AO27" s="3"/>
      <c r="AP27" s="3"/>
      <c r="AQ27" s="3"/>
    </row>
    <row r="28" spans="1:43" s="36" customFormat="1" ht="12.75" x14ac:dyDescent="0.25">
      <c r="A28" s="8"/>
      <c r="B28" s="8"/>
      <c r="C28" s="8"/>
      <c r="D28" s="8"/>
      <c r="E28" s="8"/>
      <c r="F28" s="9" t="str">
        <f t="shared" si="0"/>
        <v xml:space="preserve">  , SÉRIE: NÃO IDENTIFICADO</v>
      </c>
      <c r="G28" s="24"/>
      <c r="H28" s="24"/>
      <c r="I28" s="24"/>
      <c r="J28" s="24"/>
      <c r="K28" s="8"/>
      <c r="L28" s="8"/>
      <c r="M28" s="8"/>
      <c r="N28" s="8"/>
      <c r="O28" s="8"/>
      <c r="P28" s="8"/>
      <c r="Q28" s="16"/>
      <c r="R28" s="8"/>
      <c r="S28" s="16"/>
      <c r="T28" s="16"/>
      <c r="U28" s="8"/>
      <c r="V28" s="8"/>
      <c r="W28" s="8"/>
      <c r="X28" s="8"/>
      <c r="Y28" s="8"/>
      <c r="Z28" s="8"/>
      <c r="AA28" s="8"/>
      <c r="AB28" s="8"/>
      <c r="AC28" s="8"/>
      <c r="AD28" s="8"/>
      <c r="AE28" s="24"/>
      <c r="AF28" s="8"/>
      <c r="AG28" s="8"/>
      <c r="AH28" s="12"/>
      <c r="AI28" s="25"/>
      <c r="AJ28" s="25"/>
      <c r="AK28" s="94"/>
      <c r="AL28" s="94"/>
      <c r="AM28" s="3"/>
      <c r="AN28" s="3"/>
      <c r="AO28" s="3"/>
      <c r="AP28" s="3"/>
      <c r="AQ28" s="3"/>
    </row>
    <row r="29" spans="1:43" s="36" customFormat="1" ht="12.75" x14ac:dyDescent="0.25">
      <c r="A29" s="8"/>
      <c r="B29" s="8"/>
      <c r="C29" s="8"/>
      <c r="D29" s="8"/>
      <c r="E29" s="8"/>
      <c r="F29" s="9" t="str">
        <f t="shared" si="0"/>
        <v xml:space="preserve">  , SÉRIE: NÃO IDENTIFICADO</v>
      </c>
      <c r="G29" s="24"/>
      <c r="H29" s="24"/>
      <c r="I29" s="24"/>
      <c r="J29" s="24"/>
      <c r="K29" s="8"/>
      <c r="L29" s="8"/>
      <c r="M29" s="8"/>
      <c r="N29" s="8"/>
      <c r="O29" s="8"/>
      <c r="P29" s="8"/>
      <c r="Q29" s="16"/>
      <c r="R29" s="8"/>
      <c r="S29" s="16"/>
      <c r="T29" s="16"/>
      <c r="U29" s="8"/>
      <c r="V29" s="8"/>
      <c r="W29" s="8"/>
      <c r="X29" s="8"/>
      <c r="Y29" s="8"/>
      <c r="Z29" s="8"/>
      <c r="AA29" s="8"/>
      <c r="AB29" s="8"/>
      <c r="AC29" s="8"/>
      <c r="AD29" s="8"/>
      <c r="AE29" s="24"/>
      <c r="AF29" s="8"/>
      <c r="AG29" s="8"/>
      <c r="AH29" s="12"/>
      <c r="AI29" s="25"/>
      <c r="AJ29" s="25"/>
      <c r="AK29" s="94"/>
      <c r="AL29" s="94"/>
      <c r="AM29" s="3"/>
      <c r="AN29" s="3"/>
      <c r="AO29" s="3"/>
      <c r="AP29" s="3"/>
      <c r="AQ29" s="3"/>
    </row>
    <row r="30" spans="1:43" s="36" customFormat="1" ht="12.75" x14ac:dyDescent="0.25">
      <c r="A30" s="8"/>
      <c r="B30" s="8"/>
      <c r="C30" s="8"/>
      <c r="D30" s="8"/>
      <c r="E30" s="8"/>
      <c r="F30" s="9" t="str">
        <f t="shared" si="0"/>
        <v xml:space="preserve">  , SÉRIE: NÃO IDENTIFICADO</v>
      </c>
      <c r="G30" s="24"/>
      <c r="H30" s="24"/>
      <c r="I30" s="24"/>
      <c r="J30" s="24"/>
      <c r="K30" s="8"/>
      <c r="L30" s="8"/>
      <c r="M30" s="8"/>
      <c r="N30" s="8"/>
      <c r="O30" s="8"/>
      <c r="P30" s="8"/>
      <c r="Q30" s="16"/>
      <c r="R30" s="8"/>
      <c r="S30" s="16"/>
      <c r="T30" s="16"/>
      <c r="U30" s="8"/>
      <c r="V30" s="8"/>
      <c r="W30" s="8"/>
      <c r="X30" s="8"/>
      <c r="Y30" s="8"/>
      <c r="Z30" s="8"/>
      <c r="AA30" s="8"/>
      <c r="AB30" s="8"/>
      <c r="AC30" s="8"/>
      <c r="AD30" s="8"/>
      <c r="AE30" s="24"/>
      <c r="AF30" s="8"/>
      <c r="AG30" s="8"/>
      <c r="AH30" s="12"/>
      <c r="AI30" s="25"/>
      <c r="AJ30" s="25"/>
      <c r="AK30" s="94"/>
      <c r="AL30" s="94"/>
      <c r="AM30" s="3"/>
      <c r="AN30" s="3"/>
      <c r="AO30" s="3"/>
      <c r="AP30" s="3"/>
      <c r="AQ30" s="3"/>
    </row>
    <row r="31" spans="1:43" s="36" customFormat="1" ht="12.75" x14ac:dyDescent="0.25">
      <c r="A31" s="8"/>
      <c r="B31" s="8"/>
      <c r="C31" s="8"/>
      <c r="D31" s="8"/>
      <c r="E31" s="8"/>
      <c r="F31" s="9" t="str">
        <f t="shared" si="0"/>
        <v xml:space="preserve">  , SÉRIE: NÃO IDENTIFICADO</v>
      </c>
      <c r="G31" s="24"/>
      <c r="H31" s="24"/>
      <c r="I31" s="24"/>
      <c r="J31" s="24"/>
      <c r="K31" s="8"/>
      <c r="L31" s="8"/>
      <c r="M31" s="8"/>
      <c r="N31" s="8"/>
      <c r="O31" s="8"/>
      <c r="P31" s="8"/>
      <c r="Q31" s="16"/>
      <c r="R31" s="8"/>
      <c r="S31" s="16"/>
      <c r="T31" s="16"/>
      <c r="U31" s="8"/>
      <c r="V31" s="8"/>
      <c r="W31" s="8"/>
      <c r="X31" s="8"/>
      <c r="Y31" s="8"/>
      <c r="Z31" s="8"/>
      <c r="AA31" s="8"/>
      <c r="AB31" s="8"/>
      <c r="AC31" s="8"/>
      <c r="AD31" s="8"/>
      <c r="AE31" s="24"/>
      <c r="AF31" s="8"/>
      <c r="AG31" s="8"/>
      <c r="AH31" s="12"/>
      <c r="AI31" s="25"/>
      <c r="AJ31" s="25"/>
      <c r="AK31" s="94"/>
      <c r="AL31" s="94"/>
      <c r="AM31" s="3"/>
      <c r="AN31" s="3"/>
      <c r="AO31" s="3"/>
      <c r="AP31" s="3"/>
      <c r="AQ31" s="3"/>
    </row>
    <row r="32" spans="1:43" s="36" customFormat="1" ht="12.75" x14ac:dyDescent="0.25">
      <c r="A32" s="8"/>
      <c r="B32" s="8"/>
      <c r="C32" s="8"/>
      <c r="D32" s="8"/>
      <c r="E32" s="8"/>
      <c r="F32" s="9" t="str">
        <f t="shared" si="0"/>
        <v xml:space="preserve">  , SÉRIE: NÃO IDENTIFICADO</v>
      </c>
      <c r="G32" s="24"/>
      <c r="H32" s="24"/>
      <c r="I32" s="24"/>
      <c r="J32" s="24"/>
      <c r="K32" s="8"/>
      <c r="L32" s="8"/>
      <c r="M32" s="8"/>
      <c r="N32" s="8"/>
      <c r="O32" s="8"/>
      <c r="P32" s="8"/>
      <c r="Q32" s="16"/>
      <c r="R32" s="8"/>
      <c r="S32" s="16"/>
      <c r="T32" s="16"/>
      <c r="U32" s="8"/>
      <c r="V32" s="8"/>
      <c r="W32" s="8"/>
      <c r="X32" s="8"/>
      <c r="Y32" s="8"/>
      <c r="Z32" s="8"/>
      <c r="AA32" s="8"/>
      <c r="AB32" s="8"/>
      <c r="AC32" s="8"/>
      <c r="AD32" s="8"/>
      <c r="AE32" s="24"/>
      <c r="AF32" s="8"/>
      <c r="AG32" s="8"/>
      <c r="AH32" s="12"/>
      <c r="AI32" s="25"/>
      <c r="AJ32" s="25"/>
      <c r="AK32" s="94"/>
      <c r="AL32" s="94"/>
      <c r="AM32" s="3"/>
      <c r="AN32" s="3"/>
      <c r="AO32" s="3"/>
      <c r="AP32" s="3"/>
      <c r="AQ32" s="3"/>
    </row>
    <row r="33" spans="1:43" s="36" customFormat="1" ht="12.75" x14ac:dyDescent="0.25">
      <c r="A33" s="8"/>
      <c r="B33" s="8"/>
      <c r="C33" s="8"/>
      <c r="D33" s="8"/>
      <c r="E33" s="8"/>
      <c r="F33" s="9" t="str">
        <f t="shared" si="0"/>
        <v xml:space="preserve">  , SÉRIE: NÃO IDENTIFICADO</v>
      </c>
      <c r="G33" s="24"/>
      <c r="H33" s="24"/>
      <c r="I33" s="24"/>
      <c r="J33" s="24"/>
      <c r="K33" s="8"/>
      <c r="L33" s="8"/>
      <c r="M33" s="8"/>
      <c r="N33" s="8"/>
      <c r="O33" s="8"/>
      <c r="P33" s="8"/>
      <c r="Q33" s="16"/>
      <c r="R33" s="8"/>
      <c r="S33" s="16"/>
      <c r="T33" s="16"/>
      <c r="U33" s="8"/>
      <c r="V33" s="8"/>
      <c r="W33" s="8"/>
      <c r="X33" s="8"/>
      <c r="Y33" s="8"/>
      <c r="Z33" s="8"/>
      <c r="AA33" s="8"/>
      <c r="AB33" s="8"/>
      <c r="AC33" s="8"/>
      <c r="AD33" s="8"/>
      <c r="AE33" s="24"/>
      <c r="AF33" s="8"/>
      <c r="AG33" s="8"/>
      <c r="AH33" s="12"/>
      <c r="AI33" s="25"/>
      <c r="AJ33" s="25"/>
      <c r="AK33" s="94"/>
      <c r="AL33" s="94"/>
      <c r="AM33" s="3"/>
      <c r="AN33" s="3"/>
      <c r="AO33" s="3"/>
      <c r="AP33" s="3"/>
      <c r="AQ33" s="3"/>
    </row>
    <row r="34" spans="1:43" s="36" customFormat="1" ht="12.75" x14ac:dyDescent="0.25">
      <c r="A34" s="8"/>
      <c r="B34" s="8"/>
      <c r="C34" s="8"/>
      <c r="D34" s="8"/>
      <c r="E34" s="8"/>
      <c r="F34" s="9" t="str">
        <f t="shared" si="0"/>
        <v xml:space="preserve">  , SÉRIE: NÃO IDENTIFICADO</v>
      </c>
      <c r="G34" s="24"/>
      <c r="H34" s="24"/>
      <c r="I34" s="24"/>
      <c r="J34" s="24"/>
      <c r="K34" s="8"/>
      <c r="L34" s="8"/>
      <c r="M34" s="8"/>
      <c r="N34" s="8"/>
      <c r="O34" s="8"/>
      <c r="P34" s="8"/>
      <c r="Q34" s="16"/>
      <c r="R34" s="8"/>
      <c r="S34" s="16"/>
      <c r="T34" s="16"/>
      <c r="U34" s="8"/>
      <c r="V34" s="8"/>
      <c r="W34" s="8"/>
      <c r="X34" s="8"/>
      <c r="Y34" s="8"/>
      <c r="Z34" s="8"/>
      <c r="AA34" s="8"/>
      <c r="AB34" s="8"/>
      <c r="AC34" s="8"/>
      <c r="AD34" s="8"/>
      <c r="AE34" s="24"/>
      <c r="AF34" s="8"/>
      <c r="AG34" s="8"/>
      <c r="AH34" s="12"/>
      <c r="AI34" s="25"/>
      <c r="AJ34" s="25"/>
      <c r="AK34" s="94"/>
      <c r="AL34" s="94"/>
      <c r="AM34" s="3"/>
      <c r="AN34" s="3"/>
      <c r="AO34" s="3"/>
      <c r="AP34" s="3"/>
      <c r="AQ34" s="3"/>
    </row>
    <row r="35" spans="1:43" s="36" customFormat="1" ht="12.75" x14ac:dyDescent="0.25">
      <c r="A35" s="8"/>
      <c r="B35" s="8"/>
      <c r="C35" s="8"/>
      <c r="D35" s="8"/>
      <c r="E35" s="8"/>
      <c r="F35" s="9" t="str">
        <f t="shared" ref="F35:F66" si="1">O35
&amp;" "&amp;P35
&amp;" "&amp;Q35
&amp;IF(W35="",""," "&amp;W35)
&amp;IF(R35="","",", ANO: "&amp;R35)
&amp;IF(X35="","",", CAP: "&amp;X35)
&amp;IF(S35="", ", SÉRIE: NÃO IDENTIFICADO", ", SÉRIE: " &amp;S35)
&amp;IF(E35="",""," (Ref: "&amp;E35&amp;")")</f>
        <v xml:space="preserve">  , SÉRIE: NÃO IDENTIFICADO</v>
      </c>
      <c r="G35" s="24"/>
      <c r="H35" s="24"/>
      <c r="I35" s="24"/>
      <c r="J35" s="24"/>
      <c r="K35" s="8"/>
      <c r="L35" s="8"/>
      <c r="M35" s="8"/>
      <c r="N35" s="8"/>
      <c r="O35" s="8"/>
      <c r="P35" s="8"/>
      <c r="Q35" s="16"/>
      <c r="R35" s="8"/>
      <c r="S35" s="16"/>
      <c r="T35" s="16"/>
      <c r="U35" s="8"/>
      <c r="V35" s="8"/>
      <c r="W35" s="8"/>
      <c r="X35" s="8"/>
      <c r="Y35" s="8"/>
      <c r="Z35" s="8"/>
      <c r="AA35" s="8"/>
      <c r="AB35" s="8"/>
      <c r="AC35" s="8"/>
      <c r="AD35" s="8"/>
      <c r="AE35" s="24"/>
      <c r="AF35" s="8"/>
      <c r="AG35" s="8"/>
      <c r="AH35" s="12"/>
      <c r="AI35" s="25"/>
      <c r="AJ35" s="25"/>
      <c r="AK35" s="94"/>
      <c r="AL35" s="94"/>
      <c r="AM35" s="3"/>
      <c r="AN35" s="3"/>
      <c r="AO35" s="3"/>
      <c r="AP35" s="3"/>
      <c r="AQ35" s="3"/>
    </row>
    <row r="36" spans="1:43" s="36" customFormat="1" ht="12.75" x14ac:dyDescent="0.25">
      <c r="A36" s="8"/>
      <c r="B36" s="8"/>
      <c r="C36" s="8"/>
      <c r="D36" s="8"/>
      <c r="E36" s="8"/>
      <c r="F36" s="9" t="str">
        <f t="shared" si="1"/>
        <v xml:space="preserve">  , SÉRIE: NÃO IDENTIFICADO</v>
      </c>
      <c r="G36" s="24"/>
      <c r="H36" s="24"/>
      <c r="I36" s="24"/>
      <c r="J36" s="24"/>
      <c r="K36" s="8"/>
      <c r="L36" s="8"/>
      <c r="M36" s="8"/>
      <c r="N36" s="8"/>
      <c r="O36" s="8"/>
      <c r="P36" s="8"/>
      <c r="Q36" s="16"/>
      <c r="R36" s="8"/>
      <c r="S36" s="16"/>
      <c r="T36" s="16"/>
      <c r="U36" s="8"/>
      <c r="V36" s="8"/>
      <c r="W36" s="8"/>
      <c r="X36" s="8"/>
      <c r="Y36" s="8"/>
      <c r="Z36" s="8"/>
      <c r="AA36" s="8"/>
      <c r="AB36" s="8"/>
      <c r="AC36" s="8"/>
      <c r="AD36" s="8"/>
      <c r="AE36" s="24"/>
      <c r="AF36" s="8"/>
      <c r="AG36" s="8"/>
      <c r="AH36" s="12"/>
      <c r="AI36" s="25"/>
      <c r="AJ36" s="25"/>
      <c r="AK36" s="94"/>
      <c r="AL36" s="94"/>
      <c r="AM36" s="3"/>
      <c r="AN36" s="3"/>
      <c r="AO36" s="3"/>
      <c r="AP36" s="3"/>
      <c r="AQ36" s="3"/>
    </row>
    <row r="37" spans="1:43" s="36" customFormat="1" ht="12.75" x14ac:dyDescent="0.25">
      <c r="A37" s="8"/>
      <c r="B37" s="8"/>
      <c r="C37" s="8"/>
      <c r="D37" s="8"/>
      <c r="E37" s="8"/>
      <c r="F37" s="9" t="str">
        <f t="shared" si="1"/>
        <v xml:space="preserve">  , SÉRIE: NÃO IDENTIFICADO</v>
      </c>
      <c r="G37" s="24"/>
      <c r="H37" s="24"/>
      <c r="I37" s="24"/>
      <c r="J37" s="24"/>
      <c r="K37" s="8"/>
      <c r="L37" s="8"/>
      <c r="M37" s="8"/>
      <c r="N37" s="8"/>
      <c r="O37" s="8"/>
      <c r="P37" s="8"/>
      <c r="Q37" s="16"/>
      <c r="R37" s="8"/>
      <c r="S37" s="16"/>
      <c r="T37" s="16"/>
      <c r="U37" s="8"/>
      <c r="V37" s="8"/>
      <c r="W37" s="8"/>
      <c r="X37" s="8"/>
      <c r="Y37" s="8"/>
      <c r="Z37" s="8"/>
      <c r="AA37" s="8"/>
      <c r="AB37" s="8"/>
      <c r="AC37" s="8"/>
      <c r="AD37" s="8"/>
      <c r="AE37" s="24"/>
      <c r="AF37" s="8"/>
      <c r="AG37" s="8"/>
      <c r="AH37" s="12"/>
      <c r="AI37" s="25"/>
      <c r="AJ37" s="25"/>
      <c r="AK37" s="94"/>
      <c r="AL37" s="94"/>
      <c r="AM37" s="3"/>
      <c r="AN37" s="3"/>
      <c r="AO37" s="3"/>
      <c r="AP37" s="3"/>
      <c r="AQ37" s="3"/>
    </row>
    <row r="38" spans="1:43" s="36" customFormat="1" ht="12.75" x14ac:dyDescent="0.25">
      <c r="A38" s="8"/>
      <c r="B38" s="8"/>
      <c r="C38" s="8"/>
      <c r="D38" s="8"/>
      <c r="E38" s="8"/>
      <c r="F38" s="9" t="str">
        <f t="shared" si="1"/>
        <v xml:space="preserve">  , SÉRIE: NÃO IDENTIFICADO</v>
      </c>
      <c r="G38" s="24"/>
      <c r="H38" s="24"/>
      <c r="I38" s="24"/>
      <c r="J38" s="24"/>
      <c r="K38" s="8"/>
      <c r="L38" s="8"/>
      <c r="M38" s="8"/>
      <c r="N38" s="8"/>
      <c r="O38" s="8"/>
      <c r="P38" s="8"/>
      <c r="Q38" s="16"/>
      <c r="R38" s="8"/>
      <c r="S38" s="16"/>
      <c r="T38" s="16"/>
      <c r="U38" s="8"/>
      <c r="V38" s="8"/>
      <c r="W38" s="8"/>
      <c r="X38" s="8"/>
      <c r="Y38" s="8"/>
      <c r="Z38" s="8"/>
      <c r="AA38" s="8"/>
      <c r="AB38" s="8"/>
      <c r="AC38" s="8"/>
      <c r="AD38" s="8"/>
      <c r="AE38" s="24"/>
      <c r="AF38" s="8"/>
      <c r="AG38" s="8"/>
      <c r="AH38" s="12"/>
      <c r="AI38" s="25"/>
      <c r="AJ38" s="25"/>
      <c r="AK38" s="94"/>
      <c r="AL38" s="94"/>
      <c r="AM38" s="3"/>
      <c r="AN38" s="3"/>
      <c r="AO38" s="3"/>
      <c r="AP38" s="3"/>
      <c r="AQ38" s="3"/>
    </row>
    <row r="39" spans="1:43" s="36" customFormat="1" ht="12.75" x14ac:dyDescent="0.25">
      <c r="A39" s="8"/>
      <c r="B39" s="8"/>
      <c r="C39" s="8"/>
      <c r="D39" s="8"/>
      <c r="E39" s="8"/>
      <c r="F39" s="9" t="str">
        <f t="shared" si="1"/>
        <v xml:space="preserve">  , SÉRIE: NÃO IDENTIFICADO</v>
      </c>
      <c r="G39" s="24"/>
      <c r="H39" s="24"/>
      <c r="I39" s="24"/>
      <c r="J39" s="24"/>
      <c r="K39" s="8"/>
      <c r="L39" s="8"/>
      <c r="M39" s="8"/>
      <c r="N39" s="8"/>
      <c r="O39" s="8"/>
      <c r="P39" s="8"/>
      <c r="Q39" s="16"/>
      <c r="R39" s="8"/>
      <c r="S39" s="16"/>
      <c r="T39" s="16"/>
      <c r="U39" s="8"/>
      <c r="V39" s="8"/>
      <c r="W39" s="8"/>
      <c r="X39" s="8"/>
      <c r="Y39" s="8"/>
      <c r="Z39" s="8"/>
      <c r="AA39" s="8"/>
      <c r="AB39" s="8"/>
      <c r="AC39" s="8"/>
      <c r="AD39" s="8"/>
      <c r="AE39" s="24"/>
      <c r="AF39" s="8"/>
      <c r="AG39" s="8"/>
      <c r="AH39" s="12"/>
      <c r="AI39" s="25"/>
      <c r="AJ39" s="25"/>
      <c r="AK39" s="94"/>
      <c r="AL39" s="94"/>
      <c r="AM39" s="3"/>
      <c r="AN39" s="3"/>
      <c r="AO39" s="3"/>
      <c r="AP39" s="3"/>
      <c r="AQ39" s="3"/>
    </row>
    <row r="40" spans="1:43" s="36" customFormat="1" ht="12.75" x14ac:dyDescent="0.25">
      <c r="A40" s="8"/>
      <c r="B40" s="8"/>
      <c r="C40" s="8"/>
      <c r="D40" s="8"/>
      <c r="E40" s="8"/>
      <c r="F40" s="9" t="str">
        <f t="shared" si="1"/>
        <v xml:space="preserve">  , SÉRIE: NÃO IDENTIFICADO</v>
      </c>
      <c r="G40" s="24"/>
      <c r="H40" s="24"/>
      <c r="I40" s="24"/>
      <c r="J40" s="24"/>
      <c r="K40" s="8"/>
      <c r="L40" s="8"/>
      <c r="M40" s="8"/>
      <c r="N40" s="8"/>
      <c r="O40" s="8"/>
      <c r="P40" s="8"/>
      <c r="Q40" s="16"/>
      <c r="R40" s="8"/>
      <c r="S40" s="16"/>
      <c r="T40" s="16"/>
      <c r="U40" s="8"/>
      <c r="V40" s="8"/>
      <c r="W40" s="8"/>
      <c r="X40" s="8"/>
      <c r="Y40" s="8"/>
      <c r="Z40" s="8"/>
      <c r="AA40" s="8"/>
      <c r="AB40" s="8"/>
      <c r="AC40" s="8"/>
      <c r="AD40" s="8"/>
      <c r="AE40" s="24"/>
      <c r="AF40" s="8"/>
      <c r="AG40" s="8"/>
      <c r="AH40" s="12"/>
      <c r="AI40" s="25"/>
      <c r="AJ40" s="25"/>
      <c r="AK40" s="94"/>
      <c r="AL40" s="94"/>
      <c r="AM40" s="3"/>
      <c r="AN40" s="3"/>
      <c r="AO40" s="3"/>
      <c r="AP40" s="3"/>
      <c r="AQ40" s="3"/>
    </row>
    <row r="41" spans="1:43" s="36" customFormat="1" ht="12.75" x14ac:dyDescent="0.25">
      <c r="A41" s="8"/>
      <c r="B41" s="8"/>
      <c r="C41" s="8"/>
      <c r="D41" s="8"/>
      <c r="E41" s="8"/>
      <c r="F41" s="9" t="str">
        <f t="shared" si="1"/>
        <v xml:space="preserve">  , SÉRIE: NÃO IDENTIFICADO</v>
      </c>
      <c r="G41" s="24"/>
      <c r="H41" s="24"/>
      <c r="I41" s="24"/>
      <c r="J41" s="24"/>
      <c r="K41" s="8"/>
      <c r="L41" s="8"/>
      <c r="M41" s="8"/>
      <c r="N41" s="8"/>
      <c r="O41" s="8"/>
      <c r="P41" s="8"/>
      <c r="Q41" s="16"/>
      <c r="R41" s="8"/>
      <c r="S41" s="16"/>
      <c r="T41" s="16"/>
      <c r="U41" s="8"/>
      <c r="V41" s="8"/>
      <c r="W41" s="8"/>
      <c r="X41" s="8"/>
      <c r="Y41" s="8"/>
      <c r="Z41" s="8"/>
      <c r="AA41" s="8"/>
      <c r="AB41" s="8"/>
      <c r="AC41" s="8"/>
      <c r="AD41" s="8"/>
      <c r="AE41" s="24"/>
      <c r="AF41" s="8"/>
      <c r="AG41" s="8"/>
      <c r="AH41" s="12"/>
      <c r="AI41" s="25"/>
      <c r="AJ41" s="25"/>
      <c r="AK41" s="94"/>
      <c r="AL41" s="94"/>
      <c r="AM41" s="3"/>
      <c r="AN41" s="3"/>
      <c r="AO41" s="3"/>
      <c r="AP41" s="3"/>
      <c r="AQ41" s="3"/>
    </row>
    <row r="42" spans="1:43" s="36" customFormat="1" ht="12.75" x14ac:dyDescent="0.25">
      <c r="A42" s="8"/>
      <c r="B42" s="8"/>
      <c r="C42" s="8"/>
      <c r="D42" s="8"/>
      <c r="E42" s="8"/>
      <c r="F42" s="9" t="str">
        <f t="shared" si="1"/>
        <v xml:space="preserve">  , SÉRIE: NÃO IDENTIFICADO</v>
      </c>
      <c r="G42" s="24"/>
      <c r="H42" s="24"/>
      <c r="I42" s="24"/>
      <c r="J42" s="24"/>
      <c r="K42" s="8"/>
      <c r="L42" s="8"/>
      <c r="M42" s="8"/>
      <c r="N42" s="8"/>
      <c r="O42" s="8"/>
      <c r="P42" s="8"/>
      <c r="Q42" s="16"/>
      <c r="R42" s="8"/>
      <c r="S42" s="16"/>
      <c r="T42" s="16"/>
      <c r="U42" s="8"/>
      <c r="V42" s="8"/>
      <c r="W42" s="8"/>
      <c r="X42" s="8"/>
      <c r="Y42" s="8"/>
      <c r="Z42" s="8"/>
      <c r="AA42" s="8"/>
      <c r="AB42" s="8"/>
      <c r="AC42" s="8"/>
      <c r="AD42" s="8"/>
      <c r="AE42" s="24"/>
      <c r="AF42" s="8"/>
      <c r="AG42" s="8"/>
      <c r="AH42" s="12"/>
      <c r="AI42" s="25"/>
      <c r="AJ42" s="25"/>
      <c r="AK42" s="94"/>
      <c r="AL42" s="94"/>
      <c r="AM42" s="3"/>
      <c r="AN42" s="3"/>
      <c r="AO42" s="3"/>
      <c r="AP42" s="3"/>
      <c r="AQ42" s="3"/>
    </row>
    <row r="43" spans="1:43" s="36" customFormat="1" ht="12.75" x14ac:dyDescent="0.25">
      <c r="A43" s="8"/>
      <c r="B43" s="8"/>
      <c r="C43" s="8"/>
      <c r="D43" s="8"/>
      <c r="E43" s="8"/>
      <c r="F43" s="9" t="str">
        <f t="shared" si="1"/>
        <v xml:space="preserve">  , SÉRIE: NÃO IDENTIFICADO</v>
      </c>
      <c r="G43" s="24"/>
      <c r="H43" s="24"/>
      <c r="I43" s="24"/>
      <c r="J43" s="24"/>
      <c r="K43" s="8"/>
      <c r="L43" s="8"/>
      <c r="M43" s="8"/>
      <c r="N43" s="8"/>
      <c r="O43" s="8"/>
      <c r="P43" s="8"/>
      <c r="Q43" s="16"/>
      <c r="R43" s="8"/>
      <c r="S43" s="16"/>
      <c r="T43" s="16"/>
      <c r="U43" s="8"/>
      <c r="V43" s="8"/>
      <c r="W43" s="8"/>
      <c r="X43" s="8"/>
      <c r="Y43" s="8"/>
      <c r="Z43" s="8"/>
      <c r="AA43" s="8"/>
      <c r="AB43" s="8"/>
      <c r="AC43" s="8"/>
      <c r="AD43" s="8"/>
      <c r="AE43" s="24"/>
      <c r="AF43" s="8"/>
      <c r="AG43" s="8"/>
      <c r="AH43" s="12"/>
      <c r="AI43" s="25"/>
      <c r="AJ43" s="25"/>
      <c r="AK43" s="94"/>
      <c r="AL43" s="94"/>
      <c r="AM43" s="3"/>
      <c r="AN43" s="3"/>
      <c r="AO43" s="3"/>
      <c r="AP43" s="3"/>
      <c r="AQ43" s="3"/>
    </row>
    <row r="44" spans="1:43" s="36" customFormat="1" ht="12.75" x14ac:dyDescent="0.25">
      <c r="A44" s="8"/>
      <c r="B44" s="8"/>
      <c r="C44" s="8"/>
      <c r="D44" s="8"/>
      <c r="E44" s="8"/>
      <c r="F44" s="9" t="str">
        <f t="shared" si="1"/>
        <v xml:space="preserve">  , SÉRIE: NÃO IDENTIFICADO</v>
      </c>
      <c r="G44" s="24"/>
      <c r="H44" s="24"/>
      <c r="I44" s="24"/>
      <c r="J44" s="24"/>
      <c r="K44" s="8"/>
      <c r="L44" s="8"/>
      <c r="M44" s="8"/>
      <c r="N44" s="8"/>
      <c r="O44" s="8"/>
      <c r="P44" s="8"/>
      <c r="Q44" s="16"/>
      <c r="R44" s="8"/>
      <c r="S44" s="16"/>
      <c r="T44" s="16"/>
      <c r="U44" s="8"/>
      <c r="V44" s="8"/>
      <c r="W44" s="8"/>
      <c r="X44" s="8"/>
      <c r="Y44" s="8"/>
      <c r="Z44" s="8"/>
      <c r="AA44" s="8"/>
      <c r="AB44" s="8"/>
      <c r="AC44" s="8"/>
      <c r="AD44" s="8"/>
      <c r="AE44" s="24"/>
      <c r="AF44" s="8"/>
      <c r="AG44" s="8"/>
      <c r="AH44" s="12"/>
      <c r="AI44" s="25"/>
      <c r="AJ44" s="25"/>
      <c r="AK44" s="94"/>
      <c r="AL44" s="94"/>
      <c r="AM44" s="3"/>
      <c r="AN44" s="3"/>
      <c r="AO44" s="3"/>
      <c r="AP44" s="3"/>
      <c r="AQ44" s="3"/>
    </row>
    <row r="45" spans="1:43" s="36" customFormat="1" ht="12.75" x14ac:dyDescent="0.25">
      <c r="A45" s="8"/>
      <c r="B45" s="8"/>
      <c r="C45" s="8"/>
      <c r="D45" s="8"/>
      <c r="E45" s="8"/>
      <c r="F45" s="9" t="str">
        <f t="shared" si="1"/>
        <v xml:space="preserve">  , SÉRIE: NÃO IDENTIFICADO</v>
      </c>
      <c r="G45" s="24"/>
      <c r="H45" s="24"/>
      <c r="I45" s="24"/>
      <c r="J45" s="24"/>
      <c r="K45" s="8"/>
      <c r="L45" s="8"/>
      <c r="M45" s="8"/>
      <c r="N45" s="8"/>
      <c r="O45" s="8"/>
      <c r="P45" s="8"/>
      <c r="Q45" s="16"/>
      <c r="R45" s="8"/>
      <c r="S45" s="16"/>
      <c r="T45" s="16"/>
      <c r="U45" s="8"/>
      <c r="V45" s="8"/>
      <c r="W45" s="8"/>
      <c r="X45" s="8"/>
      <c r="Y45" s="8"/>
      <c r="Z45" s="8"/>
      <c r="AA45" s="8"/>
      <c r="AB45" s="8"/>
      <c r="AC45" s="8"/>
      <c r="AD45" s="8"/>
      <c r="AE45" s="24"/>
      <c r="AF45" s="8"/>
      <c r="AG45" s="8"/>
      <c r="AH45" s="12"/>
      <c r="AI45" s="25"/>
      <c r="AJ45" s="25"/>
      <c r="AK45" s="94"/>
      <c r="AL45" s="94"/>
      <c r="AM45" s="3"/>
      <c r="AN45" s="3"/>
      <c r="AO45" s="3"/>
      <c r="AP45" s="3"/>
      <c r="AQ45" s="3"/>
    </row>
    <row r="46" spans="1:43" s="36" customFormat="1" ht="12.75" x14ac:dyDescent="0.25">
      <c r="A46" s="8"/>
      <c r="B46" s="8"/>
      <c r="C46" s="8"/>
      <c r="D46" s="8"/>
      <c r="E46" s="8"/>
      <c r="F46" s="9" t="str">
        <f t="shared" si="1"/>
        <v xml:space="preserve">  , SÉRIE: NÃO IDENTIFICADO</v>
      </c>
      <c r="G46" s="24"/>
      <c r="H46" s="24"/>
      <c r="I46" s="24"/>
      <c r="J46" s="24"/>
      <c r="K46" s="8"/>
      <c r="L46" s="8"/>
      <c r="M46" s="8"/>
      <c r="N46" s="8"/>
      <c r="O46" s="8"/>
      <c r="P46" s="8"/>
      <c r="Q46" s="16"/>
      <c r="R46" s="8"/>
      <c r="S46" s="16"/>
      <c r="T46" s="16"/>
      <c r="U46" s="8"/>
      <c r="V46" s="8"/>
      <c r="W46" s="8"/>
      <c r="X46" s="8"/>
      <c r="Y46" s="8"/>
      <c r="Z46" s="8"/>
      <c r="AA46" s="8"/>
      <c r="AB46" s="8"/>
      <c r="AC46" s="8"/>
      <c r="AD46" s="8"/>
      <c r="AE46" s="24"/>
      <c r="AF46" s="8"/>
      <c r="AG46" s="8"/>
      <c r="AH46" s="12"/>
      <c r="AI46" s="25"/>
      <c r="AJ46" s="25"/>
      <c r="AK46" s="94"/>
      <c r="AL46" s="94"/>
      <c r="AM46" s="3"/>
      <c r="AN46" s="3"/>
      <c r="AO46" s="3"/>
      <c r="AP46" s="3"/>
      <c r="AQ46" s="3"/>
    </row>
    <row r="47" spans="1:43" s="36" customFormat="1" ht="12.75" x14ac:dyDescent="0.25">
      <c r="A47" s="8"/>
      <c r="B47" s="8"/>
      <c r="C47" s="8"/>
      <c r="D47" s="8"/>
      <c r="E47" s="8"/>
      <c r="F47" s="9" t="str">
        <f t="shared" si="1"/>
        <v xml:space="preserve">  , SÉRIE: NÃO IDENTIFICADO</v>
      </c>
      <c r="G47" s="24"/>
      <c r="H47" s="24"/>
      <c r="I47" s="24"/>
      <c r="J47" s="24"/>
      <c r="K47" s="8"/>
      <c r="L47" s="8"/>
      <c r="M47" s="8"/>
      <c r="N47" s="8"/>
      <c r="O47" s="8"/>
      <c r="P47" s="8"/>
      <c r="Q47" s="16"/>
      <c r="R47" s="8"/>
      <c r="S47" s="16"/>
      <c r="T47" s="16"/>
      <c r="U47" s="8"/>
      <c r="V47" s="8"/>
      <c r="W47" s="8"/>
      <c r="X47" s="8"/>
      <c r="Y47" s="8"/>
      <c r="Z47" s="8"/>
      <c r="AA47" s="8"/>
      <c r="AB47" s="8"/>
      <c r="AC47" s="8"/>
      <c r="AD47" s="8"/>
      <c r="AE47" s="24"/>
      <c r="AF47" s="8"/>
      <c r="AG47" s="8"/>
      <c r="AH47" s="12"/>
      <c r="AI47" s="25"/>
      <c r="AJ47" s="25"/>
      <c r="AK47" s="94"/>
      <c r="AL47" s="94"/>
      <c r="AM47" s="3"/>
      <c r="AN47" s="3"/>
      <c r="AO47" s="3"/>
      <c r="AP47" s="3"/>
      <c r="AQ47" s="3"/>
    </row>
    <row r="48" spans="1:43" s="36" customFormat="1" ht="12.75" x14ac:dyDescent="0.25">
      <c r="A48" s="8"/>
      <c r="B48" s="8"/>
      <c r="C48" s="8"/>
      <c r="D48" s="8"/>
      <c r="E48" s="8"/>
      <c r="F48" s="9" t="str">
        <f t="shared" si="1"/>
        <v xml:space="preserve">  , SÉRIE: NÃO IDENTIFICADO</v>
      </c>
      <c r="G48" s="24"/>
      <c r="H48" s="24"/>
      <c r="I48" s="24"/>
      <c r="J48" s="24"/>
      <c r="K48" s="8"/>
      <c r="L48" s="8"/>
      <c r="M48" s="8"/>
      <c r="N48" s="8"/>
      <c r="O48" s="8"/>
      <c r="P48" s="8"/>
      <c r="Q48" s="16"/>
      <c r="R48" s="8"/>
      <c r="S48" s="16"/>
      <c r="T48" s="16"/>
      <c r="U48" s="8"/>
      <c r="V48" s="8"/>
      <c r="W48" s="8"/>
      <c r="X48" s="8"/>
      <c r="Y48" s="8"/>
      <c r="Z48" s="8"/>
      <c r="AA48" s="8"/>
      <c r="AB48" s="8"/>
      <c r="AC48" s="8"/>
      <c r="AD48" s="8"/>
      <c r="AE48" s="24"/>
      <c r="AF48" s="8"/>
      <c r="AG48" s="8"/>
      <c r="AH48" s="12"/>
      <c r="AI48" s="25"/>
      <c r="AJ48" s="25"/>
      <c r="AK48" s="94"/>
      <c r="AL48" s="94"/>
      <c r="AM48" s="3"/>
      <c r="AN48" s="3"/>
      <c r="AO48" s="3"/>
      <c r="AP48" s="3"/>
      <c r="AQ48" s="3"/>
    </row>
    <row r="49" spans="1:43" s="36" customFormat="1" ht="12.75" x14ac:dyDescent="0.25">
      <c r="A49" s="8"/>
      <c r="B49" s="8"/>
      <c r="C49" s="8"/>
      <c r="D49" s="8"/>
      <c r="E49" s="8"/>
      <c r="F49" s="9" t="str">
        <f t="shared" si="1"/>
        <v xml:space="preserve">  , SÉRIE: NÃO IDENTIFICADO</v>
      </c>
      <c r="G49" s="24"/>
      <c r="H49" s="24"/>
      <c r="I49" s="24"/>
      <c r="J49" s="24"/>
      <c r="K49" s="8"/>
      <c r="L49" s="8"/>
      <c r="M49" s="8"/>
      <c r="N49" s="8"/>
      <c r="O49" s="8"/>
      <c r="P49" s="8"/>
      <c r="Q49" s="16"/>
      <c r="R49" s="8"/>
      <c r="S49" s="16"/>
      <c r="T49" s="16"/>
      <c r="U49" s="8"/>
      <c r="V49" s="8"/>
      <c r="W49" s="8"/>
      <c r="X49" s="8"/>
      <c r="Y49" s="8"/>
      <c r="Z49" s="8"/>
      <c r="AA49" s="8"/>
      <c r="AB49" s="8"/>
      <c r="AC49" s="8"/>
      <c r="AD49" s="8"/>
      <c r="AE49" s="24"/>
      <c r="AF49" s="8"/>
      <c r="AG49" s="8"/>
      <c r="AH49" s="12"/>
      <c r="AI49" s="25"/>
      <c r="AJ49" s="25"/>
      <c r="AK49" s="94"/>
      <c r="AL49" s="94"/>
      <c r="AM49" s="3"/>
      <c r="AN49" s="3"/>
      <c r="AO49" s="3"/>
      <c r="AP49" s="3"/>
      <c r="AQ49" s="3"/>
    </row>
    <row r="50" spans="1:43" s="36" customFormat="1" ht="12.75" x14ac:dyDescent="0.25">
      <c r="A50" s="8"/>
      <c r="B50" s="8"/>
      <c r="C50" s="8"/>
      <c r="D50" s="8"/>
      <c r="E50" s="8"/>
      <c r="F50" s="9" t="str">
        <f t="shared" si="1"/>
        <v xml:space="preserve">  , SÉRIE: NÃO IDENTIFICADO</v>
      </c>
      <c r="G50" s="24"/>
      <c r="H50" s="24"/>
      <c r="I50" s="24"/>
      <c r="J50" s="24"/>
      <c r="K50" s="8"/>
      <c r="L50" s="8"/>
      <c r="M50" s="8"/>
      <c r="N50" s="8"/>
      <c r="O50" s="8"/>
      <c r="P50" s="8"/>
      <c r="Q50" s="16"/>
      <c r="R50" s="8"/>
      <c r="S50" s="16"/>
      <c r="T50" s="16"/>
      <c r="U50" s="8"/>
      <c r="V50" s="8"/>
      <c r="W50" s="8"/>
      <c r="X50" s="8"/>
      <c r="Y50" s="8"/>
      <c r="Z50" s="8"/>
      <c r="AA50" s="8"/>
      <c r="AB50" s="8"/>
      <c r="AC50" s="8"/>
      <c r="AD50" s="8"/>
      <c r="AE50" s="24"/>
      <c r="AF50" s="8"/>
      <c r="AG50" s="8"/>
      <c r="AH50" s="12"/>
      <c r="AI50" s="25"/>
      <c r="AJ50" s="25"/>
      <c r="AK50" s="94"/>
      <c r="AL50" s="94"/>
      <c r="AM50" s="3"/>
      <c r="AN50" s="3"/>
      <c r="AO50" s="3"/>
      <c r="AP50" s="3"/>
      <c r="AQ50" s="3"/>
    </row>
    <row r="51" spans="1:43" s="36" customFormat="1" ht="12.75" x14ac:dyDescent="0.25">
      <c r="A51" s="8"/>
      <c r="B51" s="8"/>
      <c r="C51" s="8"/>
      <c r="D51" s="8"/>
      <c r="E51" s="8"/>
      <c r="F51" s="9" t="str">
        <f t="shared" si="1"/>
        <v xml:space="preserve">  , SÉRIE: NÃO IDENTIFICADO</v>
      </c>
      <c r="G51" s="24"/>
      <c r="H51" s="24"/>
      <c r="I51" s="24"/>
      <c r="J51" s="24"/>
      <c r="K51" s="8"/>
      <c r="L51" s="8"/>
      <c r="M51" s="8"/>
      <c r="N51" s="8"/>
      <c r="O51" s="8"/>
      <c r="P51" s="8"/>
      <c r="Q51" s="16"/>
      <c r="R51" s="8"/>
      <c r="S51" s="16"/>
      <c r="T51" s="16"/>
      <c r="U51" s="8"/>
      <c r="V51" s="8"/>
      <c r="W51" s="8"/>
      <c r="X51" s="8"/>
      <c r="Y51" s="8"/>
      <c r="Z51" s="8"/>
      <c r="AA51" s="8"/>
      <c r="AB51" s="8"/>
      <c r="AC51" s="8"/>
      <c r="AD51" s="8"/>
      <c r="AE51" s="24"/>
      <c r="AF51" s="8"/>
      <c r="AG51" s="8"/>
      <c r="AH51" s="12"/>
      <c r="AI51" s="25"/>
      <c r="AJ51" s="25"/>
      <c r="AK51" s="94"/>
      <c r="AL51" s="94"/>
      <c r="AM51" s="3"/>
      <c r="AN51" s="3"/>
      <c r="AO51" s="3"/>
      <c r="AP51" s="3"/>
      <c r="AQ51" s="3"/>
    </row>
    <row r="52" spans="1:43" s="36" customFormat="1" ht="12.75" x14ac:dyDescent="0.25">
      <c r="A52" s="8"/>
      <c r="B52" s="8"/>
      <c r="C52" s="8"/>
      <c r="D52" s="8"/>
      <c r="E52" s="8"/>
      <c r="F52" s="9" t="str">
        <f t="shared" si="1"/>
        <v xml:space="preserve">  , SÉRIE: NÃO IDENTIFICADO</v>
      </c>
      <c r="G52" s="24"/>
      <c r="H52" s="24"/>
      <c r="I52" s="24"/>
      <c r="J52" s="24"/>
      <c r="K52" s="8"/>
      <c r="L52" s="8"/>
      <c r="M52" s="8"/>
      <c r="N52" s="8"/>
      <c r="O52" s="8"/>
      <c r="P52" s="8"/>
      <c r="Q52" s="16"/>
      <c r="R52" s="8"/>
      <c r="S52" s="16"/>
      <c r="T52" s="16"/>
      <c r="U52" s="8"/>
      <c r="V52" s="8"/>
      <c r="W52" s="8"/>
      <c r="X52" s="8"/>
      <c r="Y52" s="8"/>
      <c r="Z52" s="8"/>
      <c r="AA52" s="8"/>
      <c r="AB52" s="8"/>
      <c r="AC52" s="8"/>
      <c r="AD52" s="8"/>
      <c r="AE52" s="24"/>
      <c r="AF52" s="8"/>
      <c r="AG52" s="8"/>
      <c r="AH52" s="12"/>
      <c r="AI52" s="25"/>
      <c r="AJ52" s="25"/>
      <c r="AK52" s="94"/>
      <c r="AL52" s="94"/>
      <c r="AM52" s="3"/>
      <c r="AN52" s="3"/>
      <c r="AO52" s="3"/>
      <c r="AP52" s="3"/>
      <c r="AQ52" s="3"/>
    </row>
    <row r="53" spans="1:43" s="36" customFormat="1" ht="12.75" x14ac:dyDescent="0.25">
      <c r="A53" s="8"/>
      <c r="B53" s="8"/>
      <c r="C53" s="8"/>
      <c r="D53" s="8"/>
      <c r="E53" s="8"/>
      <c r="F53" s="9" t="str">
        <f t="shared" si="1"/>
        <v xml:space="preserve">  , SÉRIE: NÃO IDENTIFICADO</v>
      </c>
      <c r="G53" s="24"/>
      <c r="H53" s="24"/>
      <c r="I53" s="24"/>
      <c r="J53" s="24"/>
      <c r="K53" s="8"/>
      <c r="L53" s="8"/>
      <c r="M53" s="8"/>
      <c r="N53" s="8"/>
      <c r="O53" s="8"/>
      <c r="P53" s="8"/>
      <c r="Q53" s="16"/>
      <c r="R53" s="8"/>
      <c r="S53" s="16"/>
      <c r="T53" s="16"/>
      <c r="U53" s="8"/>
      <c r="V53" s="8"/>
      <c r="W53" s="8"/>
      <c r="X53" s="8"/>
      <c r="Y53" s="8"/>
      <c r="Z53" s="8"/>
      <c r="AA53" s="8"/>
      <c r="AB53" s="8"/>
      <c r="AC53" s="8"/>
      <c r="AD53" s="8"/>
      <c r="AE53" s="24"/>
      <c r="AF53" s="8"/>
      <c r="AG53" s="8"/>
      <c r="AH53" s="12"/>
      <c r="AI53" s="25"/>
      <c r="AJ53" s="25"/>
      <c r="AK53" s="94"/>
      <c r="AL53" s="94"/>
      <c r="AM53" s="3"/>
      <c r="AN53" s="3"/>
      <c r="AO53" s="3"/>
      <c r="AP53" s="3"/>
      <c r="AQ53" s="3"/>
    </row>
    <row r="54" spans="1:43" s="36" customFormat="1" ht="12.75" x14ac:dyDescent="0.25">
      <c r="A54" s="8"/>
      <c r="B54" s="8"/>
      <c r="C54" s="8"/>
      <c r="D54" s="8"/>
      <c r="E54" s="8"/>
      <c r="F54" s="9" t="str">
        <f t="shared" si="1"/>
        <v xml:space="preserve">  , SÉRIE: NÃO IDENTIFICADO</v>
      </c>
      <c r="G54" s="24"/>
      <c r="H54" s="24"/>
      <c r="I54" s="24"/>
      <c r="J54" s="24"/>
      <c r="K54" s="8"/>
      <c r="L54" s="8"/>
      <c r="M54" s="8"/>
      <c r="N54" s="8"/>
      <c r="O54" s="8"/>
      <c r="P54" s="8"/>
      <c r="Q54" s="16"/>
      <c r="R54" s="8"/>
      <c r="S54" s="16"/>
      <c r="T54" s="16"/>
      <c r="U54" s="8"/>
      <c r="V54" s="8"/>
      <c r="W54" s="8"/>
      <c r="X54" s="8"/>
      <c r="Y54" s="8"/>
      <c r="Z54" s="8"/>
      <c r="AA54" s="8"/>
      <c r="AB54" s="8"/>
      <c r="AC54" s="8"/>
      <c r="AD54" s="8"/>
      <c r="AE54" s="24"/>
      <c r="AF54" s="8"/>
      <c r="AG54" s="8"/>
      <c r="AH54" s="12"/>
      <c r="AI54" s="25"/>
      <c r="AJ54" s="25"/>
      <c r="AK54" s="94"/>
      <c r="AL54" s="94"/>
      <c r="AM54" s="3"/>
      <c r="AN54" s="3"/>
      <c r="AO54" s="3"/>
      <c r="AP54" s="3"/>
      <c r="AQ54" s="3"/>
    </row>
    <row r="55" spans="1:43" s="36" customFormat="1" ht="12.75" x14ac:dyDescent="0.25">
      <c r="A55" s="8"/>
      <c r="B55" s="8"/>
      <c r="C55" s="8"/>
      <c r="D55" s="8"/>
      <c r="E55" s="8"/>
      <c r="F55" s="9" t="str">
        <f t="shared" si="1"/>
        <v xml:space="preserve">  , SÉRIE: NÃO IDENTIFICADO</v>
      </c>
      <c r="G55" s="24"/>
      <c r="H55" s="24"/>
      <c r="I55" s="24"/>
      <c r="J55" s="24"/>
      <c r="K55" s="8"/>
      <c r="L55" s="8"/>
      <c r="M55" s="8"/>
      <c r="N55" s="8"/>
      <c r="O55" s="8"/>
      <c r="P55" s="8"/>
      <c r="Q55" s="16"/>
      <c r="R55" s="8"/>
      <c r="S55" s="16"/>
      <c r="T55" s="16"/>
      <c r="U55" s="8"/>
      <c r="V55" s="8"/>
      <c r="W55" s="8"/>
      <c r="X55" s="8"/>
      <c r="Y55" s="8"/>
      <c r="Z55" s="8"/>
      <c r="AA55" s="8"/>
      <c r="AB55" s="8"/>
      <c r="AC55" s="8"/>
      <c r="AD55" s="8"/>
      <c r="AE55" s="24"/>
      <c r="AF55" s="8"/>
      <c r="AG55" s="8"/>
      <c r="AH55" s="12"/>
      <c r="AI55" s="25"/>
      <c r="AJ55" s="25"/>
      <c r="AK55" s="94"/>
      <c r="AL55" s="94"/>
      <c r="AM55" s="3"/>
      <c r="AN55" s="3"/>
      <c r="AO55" s="3"/>
      <c r="AP55" s="3"/>
      <c r="AQ55" s="3"/>
    </row>
    <row r="56" spans="1:43" s="36" customFormat="1" ht="12.75" x14ac:dyDescent="0.25">
      <c r="A56" s="8"/>
      <c r="B56" s="8"/>
      <c r="C56" s="8"/>
      <c r="D56" s="8"/>
      <c r="E56" s="8"/>
      <c r="F56" s="9" t="str">
        <f t="shared" si="1"/>
        <v xml:space="preserve">  , SÉRIE: NÃO IDENTIFICADO</v>
      </c>
      <c r="G56" s="24"/>
      <c r="H56" s="24"/>
      <c r="I56" s="24"/>
      <c r="J56" s="24"/>
      <c r="K56" s="8"/>
      <c r="L56" s="8"/>
      <c r="M56" s="8"/>
      <c r="N56" s="8"/>
      <c r="O56" s="8"/>
      <c r="P56" s="8"/>
      <c r="Q56" s="16"/>
      <c r="R56" s="8"/>
      <c r="S56" s="16"/>
      <c r="T56" s="16"/>
      <c r="U56" s="8"/>
      <c r="V56" s="8"/>
      <c r="W56" s="8"/>
      <c r="X56" s="8"/>
      <c r="Y56" s="8"/>
      <c r="Z56" s="8"/>
      <c r="AA56" s="8"/>
      <c r="AB56" s="8"/>
      <c r="AC56" s="8"/>
      <c r="AD56" s="8"/>
      <c r="AE56" s="24"/>
      <c r="AF56" s="8"/>
      <c r="AG56" s="8"/>
      <c r="AH56" s="12"/>
      <c r="AI56" s="25"/>
      <c r="AJ56" s="25"/>
      <c r="AK56" s="94"/>
      <c r="AL56" s="94"/>
      <c r="AM56" s="3"/>
      <c r="AN56" s="3"/>
      <c r="AO56" s="3"/>
      <c r="AP56" s="3"/>
      <c r="AQ56" s="3"/>
    </row>
    <row r="57" spans="1:43" s="36" customFormat="1" ht="12.75" x14ac:dyDescent="0.25">
      <c r="A57" s="8"/>
      <c r="B57" s="8"/>
      <c r="C57" s="8"/>
      <c r="D57" s="8"/>
      <c r="E57" s="8"/>
      <c r="F57" s="9" t="str">
        <f t="shared" si="1"/>
        <v xml:space="preserve">  , SÉRIE: NÃO IDENTIFICADO</v>
      </c>
      <c r="G57" s="24"/>
      <c r="H57" s="24"/>
      <c r="I57" s="24"/>
      <c r="J57" s="24"/>
      <c r="K57" s="8"/>
      <c r="L57" s="8"/>
      <c r="M57" s="8"/>
      <c r="N57" s="8"/>
      <c r="O57" s="8"/>
      <c r="P57" s="8"/>
      <c r="Q57" s="16"/>
      <c r="R57" s="8"/>
      <c r="S57" s="16"/>
      <c r="T57" s="16"/>
      <c r="U57" s="8"/>
      <c r="V57" s="8"/>
      <c r="W57" s="8"/>
      <c r="X57" s="8"/>
      <c r="Y57" s="8"/>
      <c r="Z57" s="8"/>
      <c r="AA57" s="8"/>
      <c r="AB57" s="8"/>
      <c r="AC57" s="8"/>
      <c r="AD57" s="8"/>
      <c r="AE57" s="24"/>
      <c r="AF57" s="8"/>
      <c r="AG57" s="8"/>
      <c r="AH57" s="12"/>
      <c r="AI57" s="25"/>
      <c r="AJ57" s="25"/>
      <c r="AK57" s="94"/>
      <c r="AL57" s="94"/>
      <c r="AM57" s="3"/>
      <c r="AN57" s="3"/>
      <c r="AO57" s="3"/>
      <c r="AP57" s="3"/>
      <c r="AQ57" s="3"/>
    </row>
    <row r="58" spans="1:43" s="36" customFormat="1" ht="12.75" x14ac:dyDescent="0.25">
      <c r="A58" s="8"/>
      <c r="B58" s="8"/>
      <c r="C58" s="8"/>
      <c r="D58" s="8"/>
      <c r="E58" s="8"/>
      <c r="F58" s="9" t="str">
        <f t="shared" si="1"/>
        <v xml:space="preserve">  , SÉRIE: NÃO IDENTIFICADO</v>
      </c>
      <c r="G58" s="24"/>
      <c r="H58" s="24"/>
      <c r="I58" s="24"/>
      <c r="J58" s="24"/>
      <c r="K58" s="8"/>
      <c r="L58" s="8"/>
      <c r="M58" s="8"/>
      <c r="N58" s="8"/>
      <c r="O58" s="8"/>
      <c r="P58" s="8"/>
      <c r="Q58" s="16"/>
      <c r="R58" s="8"/>
      <c r="S58" s="16"/>
      <c r="T58" s="16"/>
      <c r="U58" s="8"/>
      <c r="V58" s="8"/>
      <c r="W58" s="8"/>
      <c r="X58" s="8"/>
      <c r="Y58" s="8"/>
      <c r="Z58" s="8"/>
      <c r="AA58" s="8"/>
      <c r="AB58" s="8"/>
      <c r="AC58" s="8"/>
      <c r="AD58" s="8"/>
      <c r="AE58" s="24"/>
      <c r="AF58" s="8"/>
      <c r="AG58" s="8"/>
      <c r="AH58" s="12"/>
      <c r="AI58" s="25"/>
      <c r="AJ58" s="25"/>
      <c r="AK58" s="94"/>
      <c r="AL58" s="94"/>
      <c r="AM58" s="3"/>
      <c r="AN58" s="3"/>
      <c r="AO58" s="3"/>
      <c r="AP58" s="3"/>
      <c r="AQ58" s="3"/>
    </row>
    <row r="59" spans="1:43" s="36" customFormat="1" ht="12.75" x14ac:dyDescent="0.25">
      <c r="A59" s="8"/>
      <c r="B59" s="8"/>
      <c r="C59" s="8"/>
      <c r="D59" s="8"/>
      <c r="E59" s="8"/>
      <c r="F59" s="9" t="str">
        <f t="shared" si="1"/>
        <v xml:space="preserve">  , SÉRIE: NÃO IDENTIFICADO</v>
      </c>
      <c r="G59" s="24"/>
      <c r="H59" s="24"/>
      <c r="I59" s="24"/>
      <c r="J59" s="24"/>
      <c r="K59" s="8"/>
      <c r="L59" s="8"/>
      <c r="M59" s="8"/>
      <c r="N59" s="8"/>
      <c r="O59" s="8"/>
      <c r="P59" s="8"/>
      <c r="Q59" s="16"/>
      <c r="R59" s="8"/>
      <c r="S59" s="16"/>
      <c r="T59" s="16"/>
      <c r="U59" s="8"/>
      <c r="V59" s="8"/>
      <c r="W59" s="8"/>
      <c r="X59" s="8"/>
      <c r="Y59" s="8"/>
      <c r="Z59" s="8"/>
      <c r="AA59" s="8"/>
      <c r="AB59" s="8"/>
      <c r="AC59" s="8"/>
      <c r="AD59" s="8"/>
      <c r="AE59" s="24"/>
      <c r="AF59" s="8"/>
      <c r="AG59" s="8"/>
      <c r="AH59" s="12"/>
      <c r="AI59" s="25"/>
      <c r="AJ59" s="25"/>
      <c r="AK59" s="94"/>
      <c r="AL59" s="94"/>
      <c r="AM59" s="3"/>
      <c r="AN59" s="3"/>
      <c r="AO59" s="3"/>
      <c r="AP59" s="3"/>
      <c r="AQ59" s="3"/>
    </row>
    <row r="60" spans="1:43" s="36" customFormat="1" ht="12.75" x14ac:dyDescent="0.25">
      <c r="A60" s="8"/>
      <c r="B60" s="8"/>
      <c r="C60" s="8"/>
      <c r="D60" s="8"/>
      <c r="E60" s="8"/>
      <c r="F60" s="9" t="str">
        <f t="shared" si="1"/>
        <v xml:space="preserve">  , SÉRIE: NÃO IDENTIFICADO</v>
      </c>
      <c r="G60" s="24"/>
      <c r="H60" s="24"/>
      <c r="I60" s="24"/>
      <c r="J60" s="24"/>
      <c r="K60" s="8"/>
      <c r="L60" s="8"/>
      <c r="M60" s="8"/>
      <c r="N60" s="8"/>
      <c r="O60" s="8"/>
      <c r="P60" s="8"/>
      <c r="Q60" s="16"/>
      <c r="R60" s="8"/>
      <c r="S60" s="16"/>
      <c r="T60" s="16"/>
      <c r="U60" s="8"/>
      <c r="V60" s="8"/>
      <c r="W60" s="8"/>
      <c r="X60" s="8"/>
      <c r="Y60" s="8"/>
      <c r="Z60" s="8"/>
      <c r="AA60" s="8"/>
      <c r="AB60" s="8"/>
      <c r="AC60" s="8"/>
      <c r="AD60" s="8"/>
      <c r="AE60" s="24"/>
      <c r="AF60" s="8"/>
      <c r="AG60" s="8"/>
      <c r="AH60" s="12"/>
      <c r="AI60" s="25"/>
      <c r="AJ60" s="25"/>
      <c r="AK60" s="94"/>
      <c r="AL60" s="94"/>
      <c r="AM60" s="3"/>
      <c r="AN60" s="3"/>
      <c r="AO60" s="3"/>
      <c r="AP60" s="3"/>
      <c r="AQ60" s="3"/>
    </row>
    <row r="61" spans="1:43" s="36" customFormat="1" ht="12.75" x14ac:dyDescent="0.25">
      <c r="A61" s="8"/>
      <c r="B61" s="8"/>
      <c r="C61" s="8"/>
      <c r="D61" s="8"/>
      <c r="E61" s="8"/>
      <c r="F61" s="9" t="str">
        <f t="shared" si="1"/>
        <v xml:space="preserve">  , SÉRIE: NÃO IDENTIFICADO</v>
      </c>
      <c r="G61" s="24"/>
      <c r="H61" s="24"/>
      <c r="I61" s="24"/>
      <c r="J61" s="24"/>
      <c r="K61" s="8"/>
      <c r="L61" s="8"/>
      <c r="M61" s="8"/>
      <c r="N61" s="8"/>
      <c r="O61" s="8"/>
      <c r="P61" s="8"/>
      <c r="Q61" s="16"/>
      <c r="R61" s="8"/>
      <c r="S61" s="16"/>
      <c r="T61" s="16"/>
      <c r="U61" s="8"/>
      <c r="V61" s="8"/>
      <c r="W61" s="8"/>
      <c r="X61" s="8"/>
      <c r="Y61" s="8"/>
      <c r="Z61" s="8"/>
      <c r="AA61" s="8"/>
      <c r="AB61" s="8"/>
      <c r="AC61" s="8"/>
      <c r="AD61" s="8"/>
      <c r="AE61" s="24"/>
      <c r="AF61" s="8"/>
      <c r="AG61" s="8"/>
      <c r="AH61" s="12"/>
      <c r="AI61" s="25"/>
      <c r="AJ61" s="25"/>
      <c r="AK61" s="94"/>
      <c r="AL61" s="94"/>
      <c r="AM61" s="3"/>
      <c r="AN61" s="3"/>
      <c r="AO61" s="3"/>
      <c r="AP61" s="3"/>
      <c r="AQ61" s="3"/>
    </row>
    <row r="62" spans="1:43" s="36" customFormat="1" ht="12.75" x14ac:dyDescent="0.25">
      <c r="A62" s="8"/>
      <c r="B62" s="8"/>
      <c r="C62" s="8"/>
      <c r="D62" s="8"/>
      <c r="E62" s="8"/>
      <c r="F62" s="9" t="str">
        <f t="shared" si="1"/>
        <v xml:space="preserve">  , SÉRIE: NÃO IDENTIFICADO</v>
      </c>
      <c r="G62" s="24"/>
      <c r="H62" s="24"/>
      <c r="I62" s="24"/>
      <c r="J62" s="24"/>
      <c r="K62" s="8"/>
      <c r="L62" s="8"/>
      <c r="M62" s="8"/>
      <c r="N62" s="8"/>
      <c r="O62" s="8"/>
      <c r="P62" s="8"/>
      <c r="Q62" s="16"/>
      <c r="R62" s="8"/>
      <c r="S62" s="16"/>
      <c r="T62" s="16"/>
      <c r="U62" s="8"/>
      <c r="V62" s="8"/>
      <c r="W62" s="8"/>
      <c r="X62" s="8"/>
      <c r="Y62" s="8"/>
      <c r="Z62" s="8"/>
      <c r="AA62" s="8"/>
      <c r="AB62" s="8"/>
      <c r="AC62" s="8"/>
      <c r="AD62" s="8"/>
      <c r="AE62" s="24"/>
      <c r="AF62" s="8"/>
      <c r="AG62" s="8"/>
      <c r="AH62" s="12"/>
      <c r="AI62" s="25"/>
      <c r="AJ62" s="25"/>
      <c r="AK62" s="94"/>
      <c r="AL62" s="94"/>
      <c r="AM62" s="3"/>
      <c r="AN62" s="3"/>
      <c r="AO62" s="3"/>
      <c r="AP62" s="3"/>
      <c r="AQ62" s="3"/>
    </row>
    <row r="63" spans="1:43" s="36" customFormat="1" ht="12.75" x14ac:dyDescent="0.25">
      <c r="A63" s="8"/>
      <c r="B63" s="8"/>
      <c r="C63" s="8"/>
      <c r="D63" s="8"/>
      <c r="E63" s="8"/>
      <c r="F63" s="9" t="str">
        <f t="shared" si="1"/>
        <v xml:space="preserve">  , SÉRIE: NÃO IDENTIFICADO</v>
      </c>
      <c r="G63" s="24"/>
      <c r="H63" s="24"/>
      <c r="I63" s="24"/>
      <c r="J63" s="24"/>
      <c r="K63" s="8"/>
      <c r="L63" s="8"/>
      <c r="M63" s="8"/>
      <c r="N63" s="8"/>
      <c r="O63" s="8"/>
      <c r="P63" s="8"/>
      <c r="Q63" s="16"/>
      <c r="R63" s="8"/>
      <c r="S63" s="16"/>
      <c r="T63" s="16"/>
      <c r="U63" s="8"/>
      <c r="V63" s="8"/>
      <c r="W63" s="8"/>
      <c r="X63" s="8"/>
      <c r="Y63" s="8"/>
      <c r="Z63" s="8"/>
      <c r="AA63" s="8"/>
      <c r="AB63" s="8"/>
      <c r="AC63" s="8"/>
      <c r="AD63" s="8"/>
      <c r="AE63" s="24"/>
      <c r="AF63" s="8"/>
      <c r="AG63" s="8"/>
      <c r="AH63" s="12"/>
      <c r="AI63" s="25"/>
      <c r="AJ63" s="25"/>
      <c r="AK63" s="94"/>
      <c r="AL63" s="94"/>
      <c r="AM63" s="3"/>
      <c r="AN63" s="3"/>
      <c r="AO63" s="3"/>
      <c r="AP63" s="3"/>
      <c r="AQ63" s="3"/>
    </row>
    <row r="64" spans="1:43" s="36" customFormat="1" ht="12.75" x14ac:dyDescent="0.25">
      <c r="A64" s="8"/>
      <c r="B64" s="8"/>
      <c r="C64" s="8"/>
      <c r="D64" s="8"/>
      <c r="E64" s="8"/>
      <c r="F64" s="9" t="str">
        <f t="shared" si="1"/>
        <v xml:space="preserve">  , SÉRIE: NÃO IDENTIFICADO</v>
      </c>
      <c r="G64" s="24"/>
      <c r="H64" s="24"/>
      <c r="I64" s="24"/>
      <c r="J64" s="24"/>
      <c r="K64" s="8"/>
      <c r="L64" s="8"/>
      <c r="M64" s="8"/>
      <c r="N64" s="8"/>
      <c r="O64" s="8"/>
      <c r="P64" s="8"/>
      <c r="Q64" s="16"/>
      <c r="R64" s="8"/>
      <c r="S64" s="16"/>
      <c r="T64" s="16"/>
      <c r="U64" s="8"/>
      <c r="V64" s="8"/>
      <c r="W64" s="8"/>
      <c r="X64" s="8"/>
      <c r="Y64" s="8"/>
      <c r="Z64" s="8"/>
      <c r="AA64" s="8"/>
      <c r="AB64" s="8"/>
      <c r="AC64" s="8"/>
      <c r="AD64" s="8"/>
      <c r="AE64" s="24"/>
      <c r="AF64" s="8"/>
      <c r="AG64" s="8"/>
      <c r="AH64" s="12"/>
      <c r="AI64" s="25"/>
      <c r="AJ64" s="25"/>
      <c r="AK64" s="94"/>
      <c r="AL64" s="94"/>
      <c r="AM64" s="3"/>
      <c r="AN64" s="3"/>
      <c r="AO64" s="3"/>
      <c r="AP64" s="3"/>
      <c r="AQ64" s="3"/>
    </row>
    <row r="65" spans="1:43" s="36" customFormat="1" ht="12.75" x14ac:dyDescent="0.25">
      <c r="A65" s="8"/>
      <c r="B65" s="8"/>
      <c r="C65" s="8"/>
      <c r="D65" s="8"/>
      <c r="E65" s="8"/>
      <c r="F65" s="9" t="str">
        <f t="shared" si="1"/>
        <v xml:space="preserve">  , SÉRIE: NÃO IDENTIFICADO</v>
      </c>
      <c r="G65" s="24"/>
      <c r="H65" s="24"/>
      <c r="I65" s="24"/>
      <c r="J65" s="24"/>
      <c r="K65" s="8"/>
      <c r="L65" s="8"/>
      <c r="M65" s="8"/>
      <c r="N65" s="8"/>
      <c r="O65" s="8"/>
      <c r="P65" s="8"/>
      <c r="Q65" s="16"/>
      <c r="R65" s="8"/>
      <c r="S65" s="16"/>
      <c r="T65" s="16"/>
      <c r="U65" s="8"/>
      <c r="V65" s="8"/>
      <c r="W65" s="8"/>
      <c r="X65" s="8"/>
      <c r="Y65" s="8"/>
      <c r="Z65" s="8"/>
      <c r="AA65" s="8"/>
      <c r="AB65" s="8"/>
      <c r="AC65" s="8"/>
      <c r="AD65" s="8"/>
      <c r="AE65" s="24"/>
      <c r="AF65" s="8"/>
      <c r="AG65" s="8"/>
      <c r="AH65" s="12"/>
      <c r="AI65" s="25"/>
      <c r="AJ65" s="25"/>
      <c r="AK65" s="94"/>
      <c r="AL65" s="94"/>
      <c r="AM65" s="3"/>
      <c r="AN65" s="3"/>
      <c r="AO65" s="3"/>
      <c r="AP65" s="3"/>
      <c r="AQ65" s="3"/>
    </row>
    <row r="66" spans="1:43" s="36" customFormat="1" ht="12.75" x14ac:dyDescent="0.25">
      <c r="A66" s="8"/>
      <c r="B66" s="8"/>
      <c r="C66" s="8"/>
      <c r="D66" s="8"/>
      <c r="E66" s="8"/>
      <c r="F66" s="9" t="str">
        <f t="shared" si="1"/>
        <v xml:space="preserve">  , SÉRIE: NÃO IDENTIFICADO</v>
      </c>
      <c r="G66" s="24"/>
      <c r="H66" s="24"/>
      <c r="I66" s="24"/>
      <c r="J66" s="24"/>
      <c r="K66" s="8"/>
      <c r="L66" s="8"/>
      <c r="M66" s="8"/>
      <c r="N66" s="8"/>
      <c r="O66" s="8"/>
      <c r="P66" s="8"/>
      <c r="Q66" s="16"/>
      <c r="R66" s="8"/>
      <c r="S66" s="16"/>
      <c r="T66" s="16"/>
      <c r="U66" s="8"/>
      <c r="V66" s="8"/>
      <c r="W66" s="8"/>
      <c r="X66" s="8"/>
      <c r="Y66" s="8"/>
      <c r="Z66" s="8"/>
      <c r="AA66" s="8"/>
      <c r="AB66" s="8"/>
      <c r="AC66" s="8"/>
      <c r="AD66" s="8"/>
      <c r="AE66" s="24"/>
      <c r="AF66" s="8"/>
      <c r="AG66" s="8"/>
      <c r="AH66" s="12"/>
      <c r="AI66" s="25"/>
      <c r="AJ66" s="25"/>
      <c r="AK66" s="94"/>
      <c r="AL66" s="94"/>
      <c r="AM66" s="3"/>
      <c r="AN66" s="3"/>
      <c r="AO66" s="3"/>
      <c r="AP66" s="3"/>
      <c r="AQ66" s="3"/>
    </row>
    <row r="67" spans="1:43" s="36" customFormat="1" ht="12.75" x14ac:dyDescent="0.25">
      <c r="A67" s="8"/>
      <c r="B67" s="8"/>
      <c r="C67" s="8"/>
      <c r="D67" s="8"/>
      <c r="E67" s="8"/>
      <c r="F67" s="9" t="str">
        <f t="shared" ref="F67:F98" si="2">O67
&amp;" "&amp;P67
&amp;" "&amp;Q67
&amp;IF(W67="",""," "&amp;W67)
&amp;IF(R67="","",", ANO: "&amp;R67)
&amp;IF(X67="","",", CAP: "&amp;X67)
&amp;IF(S67="", ", SÉRIE: NÃO IDENTIFICADO", ", SÉRIE: " &amp;S67)
&amp;IF(E67="",""," (Ref: "&amp;E67&amp;")")</f>
        <v xml:space="preserve">  , SÉRIE: NÃO IDENTIFICADO</v>
      </c>
      <c r="G67" s="24"/>
      <c r="H67" s="24"/>
      <c r="I67" s="24"/>
      <c r="J67" s="24"/>
      <c r="K67" s="8"/>
      <c r="L67" s="8"/>
      <c r="M67" s="8"/>
      <c r="N67" s="8"/>
      <c r="O67" s="8"/>
      <c r="P67" s="8"/>
      <c r="Q67" s="16"/>
      <c r="R67" s="8"/>
      <c r="S67" s="16"/>
      <c r="T67" s="16"/>
      <c r="U67" s="8"/>
      <c r="V67" s="8"/>
      <c r="W67" s="8"/>
      <c r="X67" s="8"/>
      <c r="Y67" s="8"/>
      <c r="Z67" s="8"/>
      <c r="AA67" s="8"/>
      <c r="AB67" s="8"/>
      <c r="AC67" s="8"/>
      <c r="AD67" s="8"/>
      <c r="AE67" s="24"/>
      <c r="AF67" s="8"/>
      <c r="AG67" s="8"/>
      <c r="AH67" s="12"/>
      <c r="AI67" s="25"/>
      <c r="AJ67" s="25"/>
      <c r="AK67" s="94"/>
      <c r="AL67" s="94"/>
      <c r="AM67" s="3"/>
      <c r="AN67" s="3"/>
      <c r="AO67" s="3"/>
      <c r="AP67" s="3"/>
      <c r="AQ67" s="3"/>
    </row>
    <row r="68" spans="1:43" s="36" customFormat="1" ht="12.75" x14ac:dyDescent="0.25">
      <c r="A68" s="8"/>
      <c r="B68" s="8"/>
      <c r="C68" s="8"/>
      <c r="D68" s="8"/>
      <c r="E68" s="8"/>
      <c r="F68" s="9" t="str">
        <f t="shared" si="2"/>
        <v xml:space="preserve">  , SÉRIE: NÃO IDENTIFICADO</v>
      </c>
      <c r="G68" s="24"/>
      <c r="H68" s="24"/>
      <c r="I68" s="24"/>
      <c r="J68" s="24"/>
      <c r="K68" s="8"/>
      <c r="L68" s="8"/>
      <c r="M68" s="8"/>
      <c r="N68" s="8"/>
      <c r="O68" s="8"/>
      <c r="P68" s="8"/>
      <c r="Q68" s="16"/>
      <c r="R68" s="8"/>
      <c r="S68" s="16"/>
      <c r="T68" s="16"/>
      <c r="U68" s="8"/>
      <c r="V68" s="8"/>
      <c r="W68" s="8"/>
      <c r="X68" s="8"/>
      <c r="Y68" s="8"/>
      <c r="Z68" s="8"/>
      <c r="AA68" s="8"/>
      <c r="AB68" s="8"/>
      <c r="AC68" s="8"/>
      <c r="AD68" s="8"/>
      <c r="AE68" s="24"/>
      <c r="AF68" s="8"/>
      <c r="AG68" s="8"/>
      <c r="AH68" s="12"/>
      <c r="AI68" s="25"/>
      <c r="AJ68" s="25"/>
      <c r="AK68" s="94"/>
      <c r="AL68" s="94"/>
      <c r="AM68" s="3"/>
      <c r="AN68" s="3"/>
      <c r="AO68" s="3"/>
      <c r="AP68" s="3"/>
      <c r="AQ68" s="3"/>
    </row>
    <row r="69" spans="1:43" s="36" customFormat="1" ht="12.75" x14ac:dyDescent="0.25">
      <c r="A69" s="8"/>
      <c r="B69" s="8"/>
      <c r="C69" s="8"/>
      <c r="D69" s="8"/>
      <c r="E69" s="8"/>
      <c r="F69" s="9" t="str">
        <f t="shared" si="2"/>
        <v xml:space="preserve">  , SÉRIE: NÃO IDENTIFICADO</v>
      </c>
      <c r="G69" s="24"/>
      <c r="H69" s="24"/>
      <c r="I69" s="24"/>
      <c r="J69" s="24"/>
      <c r="K69" s="8"/>
      <c r="L69" s="8"/>
      <c r="M69" s="8"/>
      <c r="N69" s="8"/>
      <c r="O69" s="8"/>
      <c r="P69" s="8"/>
      <c r="Q69" s="16"/>
      <c r="R69" s="8"/>
      <c r="S69" s="16"/>
      <c r="T69" s="16"/>
      <c r="U69" s="8"/>
      <c r="V69" s="8"/>
      <c r="W69" s="8"/>
      <c r="X69" s="8"/>
      <c r="Y69" s="8"/>
      <c r="Z69" s="8"/>
      <c r="AA69" s="8"/>
      <c r="AB69" s="8"/>
      <c r="AC69" s="8"/>
      <c r="AD69" s="8"/>
      <c r="AE69" s="24"/>
      <c r="AF69" s="8"/>
      <c r="AG69" s="8"/>
      <c r="AH69" s="12"/>
      <c r="AI69" s="25"/>
      <c r="AJ69" s="25"/>
      <c r="AK69" s="94"/>
      <c r="AL69" s="94"/>
      <c r="AM69" s="3"/>
      <c r="AN69" s="3"/>
      <c r="AO69" s="3"/>
      <c r="AP69" s="3"/>
      <c r="AQ69" s="3"/>
    </row>
    <row r="70" spans="1:43" s="36" customFormat="1" ht="12.75" x14ac:dyDescent="0.25">
      <c r="A70" s="8"/>
      <c r="B70" s="8"/>
      <c r="C70" s="8"/>
      <c r="D70" s="8"/>
      <c r="E70" s="8"/>
      <c r="F70" s="9" t="str">
        <f t="shared" si="2"/>
        <v xml:space="preserve">  , SÉRIE: NÃO IDENTIFICADO</v>
      </c>
      <c r="G70" s="24"/>
      <c r="H70" s="24"/>
      <c r="I70" s="24"/>
      <c r="J70" s="24"/>
      <c r="K70" s="8"/>
      <c r="L70" s="8"/>
      <c r="M70" s="8"/>
      <c r="N70" s="8"/>
      <c r="O70" s="8"/>
      <c r="P70" s="8"/>
      <c r="Q70" s="16"/>
      <c r="R70" s="8"/>
      <c r="S70" s="16"/>
      <c r="T70" s="16"/>
      <c r="U70" s="8"/>
      <c r="V70" s="8"/>
      <c r="W70" s="8"/>
      <c r="X70" s="8"/>
      <c r="Y70" s="8"/>
      <c r="Z70" s="8"/>
      <c r="AA70" s="8"/>
      <c r="AB70" s="8"/>
      <c r="AC70" s="8"/>
      <c r="AD70" s="8"/>
      <c r="AE70" s="24"/>
      <c r="AF70" s="8"/>
      <c r="AG70" s="8"/>
      <c r="AH70" s="12"/>
      <c r="AI70" s="25"/>
      <c r="AJ70" s="25"/>
      <c r="AK70" s="94"/>
      <c r="AL70" s="94"/>
      <c r="AM70" s="3"/>
      <c r="AN70" s="3"/>
      <c r="AO70" s="3"/>
      <c r="AP70" s="3"/>
      <c r="AQ70" s="3"/>
    </row>
    <row r="71" spans="1:43" s="36" customFormat="1" ht="12.75" x14ac:dyDescent="0.25">
      <c r="A71" s="8"/>
      <c r="B71" s="8"/>
      <c r="C71" s="8"/>
      <c r="D71" s="8"/>
      <c r="E71" s="8"/>
      <c r="F71" s="9" t="str">
        <f t="shared" si="2"/>
        <v xml:space="preserve">  , SÉRIE: NÃO IDENTIFICADO</v>
      </c>
      <c r="G71" s="24"/>
      <c r="H71" s="24"/>
      <c r="I71" s="24"/>
      <c r="J71" s="24"/>
      <c r="K71" s="8"/>
      <c r="L71" s="8"/>
      <c r="M71" s="8"/>
      <c r="N71" s="8"/>
      <c r="O71" s="8"/>
      <c r="P71" s="8"/>
      <c r="Q71" s="16"/>
      <c r="R71" s="8"/>
      <c r="S71" s="16"/>
      <c r="T71" s="16"/>
      <c r="U71" s="8"/>
      <c r="V71" s="8"/>
      <c r="W71" s="8"/>
      <c r="X71" s="8"/>
      <c r="Y71" s="8"/>
      <c r="Z71" s="8"/>
      <c r="AA71" s="8"/>
      <c r="AB71" s="8"/>
      <c r="AC71" s="8"/>
      <c r="AD71" s="8"/>
      <c r="AE71" s="24"/>
      <c r="AF71" s="8"/>
      <c r="AG71" s="8"/>
      <c r="AH71" s="12"/>
      <c r="AI71" s="25"/>
      <c r="AJ71" s="25"/>
      <c r="AK71" s="94"/>
      <c r="AL71" s="94"/>
      <c r="AM71" s="3"/>
      <c r="AN71" s="3"/>
      <c r="AO71" s="3"/>
      <c r="AP71" s="3"/>
      <c r="AQ71" s="3"/>
    </row>
    <row r="72" spans="1:43" s="36" customFormat="1" ht="12.75" x14ac:dyDescent="0.25">
      <c r="A72" s="8"/>
      <c r="B72" s="8"/>
      <c r="C72" s="8"/>
      <c r="D72" s="8"/>
      <c r="E72" s="8"/>
      <c r="F72" s="9" t="str">
        <f t="shared" si="2"/>
        <v xml:space="preserve">  , SÉRIE: NÃO IDENTIFICADO</v>
      </c>
      <c r="G72" s="24"/>
      <c r="H72" s="24"/>
      <c r="I72" s="24"/>
      <c r="J72" s="24"/>
      <c r="K72" s="8"/>
      <c r="L72" s="8"/>
      <c r="M72" s="8"/>
      <c r="N72" s="8"/>
      <c r="O72" s="8"/>
      <c r="P72" s="8"/>
      <c r="Q72" s="16"/>
      <c r="R72" s="8"/>
      <c r="S72" s="16"/>
      <c r="T72" s="16"/>
      <c r="U72" s="8"/>
      <c r="V72" s="8"/>
      <c r="W72" s="8"/>
      <c r="X72" s="8"/>
      <c r="Y72" s="8"/>
      <c r="Z72" s="8"/>
      <c r="AA72" s="8"/>
      <c r="AB72" s="8"/>
      <c r="AC72" s="8"/>
      <c r="AD72" s="8"/>
      <c r="AE72" s="24"/>
      <c r="AF72" s="8"/>
      <c r="AG72" s="8"/>
      <c r="AH72" s="12"/>
      <c r="AI72" s="25"/>
      <c r="AJ72" s="25"/>
      <c r="AK72" s="94"/>
      <c r="AL72" s="94"/>
      <c r="AM72" s="3"/>
      <c r="AN72" s="3"/>
      <c r="AO72" s="3"/>
      <c r="AP72" s="3"/>
      <c r="AQ72" s="3"/>
    </row>
    <row r="73" spans="1:43" s="36" customFormat="1" ht="12.75" x14ac:dyDescent="0.25">
      <c r="A73" s="8"/>
      <c r="B73" s="8"/>
      <c r="C73" s="8"/>
      <c r="D73" s="8"/>
      <c r="E73" s="8"/>
      <c r="F73" s="9" t="str">
        <f t="shared" si="2"/>
        <v xml:space="preserve">  , SÉRIE: NÃO IDENTIFICADO</v>
      </c>
      <c r="G73" s="24"/>
      <c r="H73" s="24"/>
      <c r="I73" s="24"/>
      <c r="J73" s="24"/>
      <c r="K73" s="8"/>
      <c r="L73" s="8"/>
      <c r="M73" s="8"/>
      <c r="N73" s="8"/>
      <c r="O73" s="8"/>
      <c r="P73" s="8"/>
      <c r="Q73" s="16"/>
      <c r="R73" s="8"/>
      <c r="S73" s="16"/>
      <c r="T73" s="16"/>
      <c r="U73" s="8"/>
      <c r="V73" s="8"/>
      <c r="W73" s="8"/>
      <c r="X73" s="8"/>
      <c r="Y73" s="8"/>
      <c r="Z73" s="8"/>
      <c r="AA73" s="8"/>
      <c r="AB73" s="8"/>
      <c r="AC73" s="8"/>
      <c r="AD73" s="8"/>
      <c r="AE73" s="24"/>
      <c r="AF73" s="8"/>
      <c r="AG73" s="8"/>
      <c r="AH73" s="12"/>
      <c r="AI73" s="25"/>
      <c r="AJ73" s="25"/>
      <c r="AK73" s="94"/>
      <c r="AL73" s="94"/>
      <c r="AM73" s="3"/>
      <c r="AN73" s="3"/>
      <c r="AO73" s="3"/>
      <c r="AP73" s="3"/>
      <c r="AQ73" s="3"/>
    </row>
    <row r="74" spans="1:43" s="36" customFormat="1" ht="12.75" x14ac:dyDescent="0.25">
      <c r="A74" s="8"/>
      <c r="B74" s="8"/>
      <c r="C74" s="8"/>
      <c r="D74" s="8"/>
      <c r="E74" s="8"/>
      <c r="F74" s="9" t="str">
        <f t="shared" si="2"/>
        <v xml:space="preserve">  , SÉRIE: NÃO IDENTIFICADO</v>
      </c>
      <c r="G74" s="24"/>
      <c r="H74" s="24"/>
      <c r="I74" s="24"/>
      <c r="J74" s="24"/>
      <c r="K74" s="8"/>
      <c r="L74" s="8"/>
      <c r="M74" s="8"/>
      <c r="N74" s="8"/>
      <c r="O74" s="8"/>
      <c r="P74" s="8"/>
      <c r="Q74" s="16"/>
      <c r="R74" s="8"/>
      <c r="S74" s="16"/>
      <c r="T74" s="16"/>
      <c r="U74" s="8"/>
      <c r="V74" s="8"/>
      <c r="W74" s="8"/>
      <c r="X74" s="8"/>
      <c r="Y74" s="8"/>
      <c r="Z74" s="8"/>
      <c r="AA74" s="8"/>
      <c r="AB74" s="8"/>
      <c r="AC74" s="8"/>
      <c r="AD74" s="8"/>
      <c r="AE74" s="24"/>
      <c r="AF74" s="8"/>
      <c r="AG74" s="8"/>
      <c r="AH74" s="12"/>
      <c r="AI74" s="25"/>
      <c r="AJ74" s="25"/>
      <c r="AK74" s="94"/>
      <c r="AL74" s="94"/>
      <c r="AM74" s="3"/>
      <c r="AN74" s="3"/>
      <c r="AO74" s="3"/>
      <c r="AP74" s="3"/>
      <c r="AQ74" s="3"/>
    </row>
    <row r="75" spans="1:43" s="36" customFormat="1" ht="12.75" x14ac:dyDescent="0.25">
      <c r="A75" s="8"/>
      <c r="B75" s="8"/>
      <c r="C75" s="8"/>
      <c r="D75" s="8"/>
      <c r="E75" s="8"/>
      <c r="F75" s="9" t="str">
        <f t="shared" si="2"/>
        <v xml:space="preserve">  , SÉRIE: NÃO IDENTIFICADO</v>
      </c>
      <c r="G75" s="24"/>
      <c r="H75" s="24"/>
      <c r="I75" s="24"/>
      <c r="J75" s="24"/>
      <c r="K75" s="8"/>
      <c r="L75" s="8"/>
      <c r="M75" s="8"/>
      <c r="N75" s="8"/>
      <c r="O75" s="8"/>
      <c r="P75" s="8"/>
      <c r="Q75" s="16"/>
      <c r="R75" s="8"/>
      <c r="S75" s="16"/>
      <c r="T75" s="16"/>
      <c r="U75" s="8"/>
      <c r="V75" s="8"/>
      <c r="W75" s="8"/>
      <c r="X75" s="8"/>
      <c r="Y75" s="8"/>
      <c r="Z75" s="8"/>
      <c r="AA75" s="8"/>
      <c r="AB75" s="8"/>
      <c r="AC75" s="8"/>
      <c r="AD75" s="8"/>
      <c r="AE75" s="24"/>
      <c r="AF75" s="8"/>
      <c r="AG75" s="8"/>
      <c r="AH75" s="12"/>
      <c r="AI75" s="25"/>
      <c r="AJ75" s="25"/>
      <c r="AK75" s="94"/>
      <c r="AL75" s="94"/>
      <c r="AM75" s="3"/>
      <c r="AN75" s="3"/>
      <c r="AO75" s="3"/>
      <c r="AP75" s="3"/>
      <c r="AQ75" s="3"/>
    </row>
    <row r="76" spans="1:43" s="36" customFormat="1" ht="12.75" x14ac:dyDescent="0.25">
      <c r="A76" s="8"/>
      <c r="B76" s="8"/>
      <c r="C76" s="8"/>
      <c r="D76" s="8"/>
      <c r="E76" s="8"/>
      <c r="F76" s="9" t="str">
        <f t="shared" si="2"/>
        <v xml:space="preserve">  , SÉRIE: NÃO IDENTIFICADO</v>
      </c>
      <c r="G76" s="24"/>
      <c r="H76" s="24"/>
      <c r="I76" s="24"/>
      <c r="J76" s="24"/>
      <c r="K76" s="8"/>
      <c r="L76" s="8"/>
      <c r="M76" s="8"/>
      <c r="N76" s="8"/>
      <c r="O76" s="8"/>
      <c r="P76" s="8"/>
      <c r="Q76" s="16"/>
      <c r="R76" s="8"/>
      <c r="S76" s="16"/>
      <c r="T76" s="16"/>
      <c r="U76" s="8"/>
      <c r="V76" s="8"/>
      <c r="W76" s="8"/>
      <c r="X76" s="8"/>
      <c r="Y76" s="8"/>
      <c r="Z76" s="8"/>
      <c r="AA76" s="8"/>
      <c r="AB76" s="8"/>
      <c r="AC76" s="8"/>
      <c r="AD76" s="8"/>
      <c r="AE76" s="24"/>
      <c r="AF76" s="8"/>
      <c r="AG76" s="8"/>
      <c r="AH76" s="12"/>
      <c r="AI76" s="25"/>
      <c r="AJ76" s="25"/>
      <c r="AK76" s="94"/>
      <c r="AL76" s="94"/>
      <c r="AM76" s="3"/>
      <c r="AN76" s="3"/>
      <c r="AO76" s="3"/>
      <c r="AP76" s="3"/>
      <c r="AQ76" s="3"/>
    </row>
    <row r="77" spans="1:43" s="36" customFormat="1" ht="12.75" x14ac:dyDescent="0.25">
      <c r="A77" s="8"/>
      <c r="B77" s="8"/>
      <c r="C77" s="8"/>
      <c r="D77" s="8"/>
      <c r="E77" s="8"/>
      <c r="F77" s="9" t="str">
        <f t="shared" si="2"/>
        <v xml:space="preserve">  , SÉRIE: NÃO IDENTIFICADO</v>
      </c>
      <c r="G77" s="24"/>
      <c r="H77" s="24"/>
      <c r="I77" s="24"/>
      <c r="J77" s="24"/>
      <c r="K77" s="8"/>
      <c r="L77" s="8"/>
      <c r="M77" s="8"/>
      <c r="N77" s="8"/>
      <c r="O77" s="8"/>
      <c r="P77" s="8"/>
      <c r="Q77" s="16"/>
      <c r="R77" s="8"/>
      <c r="S77" s="16"/>
      <c r="T77" s="16"/>
      <c r="U77" s="8"/>
      <c r="V77" s="8"/>
      <c r="W77" s="8"/>
      <c r="X77" s="8"/>
      <c r="Y77" s="8"/>
      <c r="Z77" s="8"/>
      <c r="AA77" s="8"/>
      <c r="AB77" s="8"/>
      <c r="AC77" s="8"/>
      <c r="AD77" s="8"/>
      <c r="AE77" s="24"/>
      <c r="AF77" s="8"/>
      <c r="AG77" s="8"/>
      <c r="AH77" s="12"/>
      <c r="AI77" s="25"/>
      <c r="AJ77" s="25"/>
      <c r="AK77" s="94"/>
      <c r="AL77" s="94"/>
      <c r="AM77" s="3"/>
      <c r="AN77" s="3"/>
      <c r="AO77" s="3"/>
      <c r="AP77" s="3"/>
      <c r="AQ77" s="3"/>
    </row>
    <row r="78" spans="1:43" s="36" customFormat="1" ht="12.75" x14ac:dyDescent="0.25">
      <c r="A78" s="8"/>
      <c r="B78" s="8"/>
      <c r="C78" s="8"/>
      <c r="D78" s="8"/>
      <c r="E78" s="8"/>
      <c r="F78" s="9" t="str">
        <f t="shared" si="2"/>
        <v xml:space="preserve">  , SÉRIE: NÃO IDENTIFICADO</v>
      </c>
      <c r="G78" s="24"/>
      <c r="H78" s="24"/>
      <c r="I78" s="24"/>
      <c r="J78" s="24"/>
      <c r="K78" s="8"/>
      <c r="L78" s="8"/>
      <c r="M78" s="8"/>
      <c r="N78" s="8"/>
      <c r="O78" s="8"/>
      <c r="P78" s="8"/>
      <c r="Q78" s="16"/>
      <c r="R78" s="8"/>
      <c r="S78" s="16"/>
      <c r="T78" s="16"/>
      <c r="U78" s="8"/>
      <c r="V78" s="8"/>
      <c r="W78" s="8"/>
      <c r="X78" s="8"/>
      <c r="Y78" s="8"/>
      <c r="Z78" s="8"/>
      <c r="AA78" s="8"/>
      <c r="AB78" s="8"/>
      <c r="AC78" s="8"/>
      <c r="AD78" s="8"/>
      <c r="AE78" s="24"/>
      <c r="AF78" s="8"/>
      <c r="AG78" s="8"/>
      <c r="AH78" s="12"/>
      <c r="AI78" s="25"/>
      <c r="AJ78" s="25"/>
      <c r="AK78" s="94"/>
      <c r="AL78" s="94"/>
      <c r="AM78" s="3"/>
      <c r="AN78" s="3"/>
      <c r="AO78" s="3"/>
      <c r="AP78" s="3"/>
      <c r="AQ78" s="3"/>
    </row>
    <row r="79" spans="1:43" s="36" customFormat="1" ht="12.75" x14ac:dyDescent="0.25">
      <c r="A79" s="8"/>
      <c r="B79" s="8"/>
      <c r="C79" s="8"/>
      <c r="D79" s="8"/>
      <c r="E79" s="8"/>
      <c r="F79" s="9" t="str">
        <f t="shared" si="2"/>
        <v xml:space="preserve">  , SÉRIE: NÃO IDENTIFICADO</v>
      </c>
      <c r="G79" s="24"/>
      <c r="H79" s="24"/>
      <c r="I79" s="24"/>
      <c r="J79" s="24"/>
      <c r="K79" s="8"/>
      <c r="L79" s="8"/>
      <c r="M79" s="8"/>
      <c r="N79" s="8"/>
      <c r="O79" s="8"/>
      <c r="P79" s="8"/>
      <c r="Q79" s="16"/>
      <c r="R79" s="8"/>
      <c r="S79" s="16"/>
      <c r="T79" s="16"/>
      <c r="U79" s="8"/>
      <c r="V79" s="8"/>
      <c r="W79" s="8"/>
      <c r="X79" s="8"/>
      <c r="Y79" s="8"/>
      <c r="Z79" s="8"/>
      <c r="AA79" s="8"/>
      <c r="AB79" s="8"/>
      <c r="AC79" s="8"/>
      <c r="AD79" s="8"/>
      <c r="AE79" s="24"/>
      <c r="AF79" s="8"/>
      <c r="AG79" s="8"/>
      <c r="AH79" s="12"/>
      <c r="AI79" s="25"/>
      <c r="AJ79" s="25"/>
      <c r="AK79" s="94"/>
      <c r="AL79" s="94"/>
      <c r="AM79" s="3"/>
      <c r="AN79" s="3"/>
      <c r="AO79" s="3"/>
      <c r="AP79" s="3"/>
      <c r="AQ79" s="3"/>
    </row>
    <row r="80" spans="1:43" s="36" customFormat="1" ht="12.75" x14ac:dyDescent="0.25">
      <c r="A80" s="8"/>
      <c r="B80" s="8"/>
      <c r="C80" s="8"/>
      <c r="D80" s="8"/>
      <c r="E80" s="8"/>
      <c r="F80" s="9" t="str">
        <f t="shared" si="2"/>
        <v xml:space="preserve">  , SÉRIE: NÃO IDENTIFICADO</v>
      </c>
      <c r="G80" s="24"/>
      <c r="H80" s="24"/>
      <c r="I80" s="24"/>
      <c r="J80" s="24"/>
      <c r="K80" s="8"/>
      <c r="L80" s="8"/>
      <c r="M80" s="8"/>
      <c r="N80" s="8"/>
      <c r="O80" s="8"/>
      <c r="P80" s="8"/>
      <c r="Q80" s="16"/>
      <c r="R80" s="8"/>
      <c r="S80" s="16"/>
      <c r="T80" s="16"/>
      <c r="U80" s="8"/>
      <c r="V80" s="8"/>
      <c r="W80" s="8"/>
      <c r="X80" s="8"/>
      <c r="Y80" s="8"/>
      <c r="Z80" s="8"/>
      <c r="AA80" s="8"/>
      <c r="AB80" s="8"/>
      <c r="AC80" s="8"/>
      <c r="AD80" s="8"/>
      <c r="AE80" s="24"/>
      <c r="AF80" s="8"/>
      <c r="AG80" s="8"/>
      <c r="AH80" s="12"/>
      <c r="AI80" s="25"/>
      <c r="AJ80" s="25"/>
      <c r="AK80" s="94"/>
      <c r="AL80" s="94"/>
      <c r="AM80" s="3"/>
      <c r="AN80" s="3"/>
      <c r="AO80" s="3"/>
      <c r="AP80" s="3"/>
      <c r="AQ80" s="3"/>
    </row>
    <row r="81" spans="1:43" s="36" customFormat="1" ht="12.75" x14ac:dyDescent="0.25">
      <c r="A81" s="8"/>
      <c r="B81" s="8"/>
      <c r="C81" s="8"/>
      <c r="D81" s="8"/>
      <c r="E81" s="8"/>
      <c r="F81" s="9" t="str">
        <f t="shared" si="2"/>
        <v xml:space="preserve">  , SÉRIE: NÃO IDENTIFICADO</v>
      </c>
      <c r="G81" s="24"/>
      <c r="H81" s="24"/>
      <c r="I81" s="24"/>
      <c r="J81" s="24"/>
      <c r="K81" s="8"/>
      <c r="L81" s="8"/>
      <c r="M81" s="8"/>
      <c r="N81" s="8"/>
      <c r="O81" s="8"/>
      <c r="P81" s="8"/>
      <c r="Q81" s="16"/>
      <c r="R81" s="8"/>
      <c r="S81" s="16"/>
      <c r="T81" s="16"/>
      <c r="U81" s="8"/>
      <c r="V81" s="8"/>
      <c r="W81" s="8"/>
      <c r="X81" s="8"/>
      <c r="Y81" s="8"/>
      <c r="Z81" s="8"/>
      <c r="AA81" s="8"/>
      <c r="AB81" s="8"/>
      <c r="AC81" s="8"/>
      <c r="AD81" s="8"/>
      <c r="AE81" s="24"/>
      <c r="AF81" s="8"/>
      <c r="AG81" s="8"/>
      <c r="AH81" s="12"/>
      <c r="AI81" s="25"/>
      <c r="AJ81" s="25"/>
      <c r="AK81" s="94"/>
      <c r="AL81" s="94"/>
      <c r="AM81" s="3"/>
      <c r="AN81" s="3"/>
      <c r="AO81" s="3"/>
      <c r="AP81" s="3"/>
      <c r="AQ81" s="3"/>
    </row>
    <row r="82" spans="1:43" s="36" customFormat="1" ht="12.75" x14ac:dyDescent="0.25">
      <c r="A82" s="8"/>
      <c r="B82" s="8"/>
      <c r="C82" s="8"/>
      <c r="D82" s="8"/>
      <c r="E82" s="8"/>
      <c r="F82" s="9" t="str">
        <f t="shared" si="2"/>
        <v xml:space="preserve">  , SÉRIE: NÃO IDENTIFICADO</v>
      </c>
      <c r="G82" s="24"/>
      <c r="H82" s="24"/>
      <c r="I82" s="24"/>
      <c r="J82" s="24"/>
      <c r="K82" s="8"/>
      <c r="L82" s="8"/>
      <c r="M82" s="8"/>
      <c r="N82" s="8"/>
      <c r="O82" s="8"/>
      <c r="P82" s="8"/>
      <c r="Q82" s="16"/>
      <c r="R82" s="8"/>
      <c r="S82" s="16"/>
      <c r="T82" s="16"/>
      <c r="U82" s="8"/>
      <c r="V82" s="8"/>
      <c r="W82" s="8"/>
      <c r="X82" s="8"/>
      <c r="Y82" s="8"/>
      <c r="Z82" s="8"/>
      <c r="AA82" s="8"/>
      <c r="AB82" s="8"/>
      <c r="AC82" s="8"/>
      <c r="AD82" s="8"/>
      <c r="AE82" s="24"/>
      <c r="AF82" s="8"/>
      <c r="AG82" s="8"/>
      <c r="AH82" s="12"/>
      <c r="AI82" s="25"/>
      <c r="AJ82" s="25"/>
      <c r="AK82" s="94"/>
      <c r="AL82" s="94"/>
      <c r="AM82" s="3"/>
      <c r="AN82" s="3"/>
      <c r="AO82" s="3"/>
      <c r="AP82" s="3"/>
      <c r="AQ82" s="3"/>
    </row>
    <row r="83" spans="1:43" s="36" customFormat="1" ht="12.75" x14ac:dyDescent="0.25">
      <c r="A83" s="8"/>
      <c r="B83" s="8"/>
      <c r="C83" s="8"/>
      <c r="D83" s="8"/>
      <c r="E83" s="8"/>
      <c r="F83" s="9" t="str">
        <f t="shared" si="2"/>
        <v xml:space="preserve">  , SÉRIE: NÃO IDENTIFICADO</v>
      </c>
      <c r="G83" s="24"/>
      <c r="H83" s="24"/>
      <c r="I83" s="24"/>
      <c r="J83" s="24"/>
      <c r="K83" s="8"/>
      <c r="L83" s="8"/>
      <c r="M83" s="8"/>
      <c r="N83" s="8"/>
      <c r="O83" s="8"/>
      <c r="P83" s="8"/>
      <c r="Q83" s="16"/>
      <c r="R83" s="8"/>
      <c r="S83" s="16"/>
      <c r="T83" s="16"/>
      <c r="U83" s="8"/>
      <c r="V83" s="8"/>
      <c r="W83" s="8"/>
      <c r="X83" s="8"/>
      <c r="Y83" s="8"/>
      <c r="Z83" s="8"/>
      <c r="AA83" s="8"/>
      <c r="AB83" s="8"/>
      <c r="AC83" s="8"/>
      <c r="AD83" s="8"/>
      <c r="AE83" s="24"/>
      <c r="AF83" s="8"/>
      <c r="AG83" s="8"/>
      <c r="AH83" s="12"/>
      <c r="AI83" s="25"/>
      <c r="AJ83" s="25"/>
      <c r="AK83" s="94"/>
      <c r="AL83" s="94"/>
      <c r="AM83" s="3"/>
      <c r="AN83" s="3"/>
      <c r="AO83" s="3"/>
      <c r="AP83" s="3"/>
      <c r="AQ83" s="3"/>
    </row>
    <row r="84" spans="1:43" s="36" customFormat="1" ht="12.75" x14ac:dyDescent="0.25">
      <c r="A84" s="8"/>
      <c r="B84" s="8"/>
      <c r="C84" s="8"/>
      <c r="D84" s="8"/>
      <c r="E84" s="8"/>
      <c r="F84" s="9" t="str">
        <f t="shared" si="2"/>
        <v xml:space="preserve">  , SÉRIE: NÃO IDENTIFICADO</v>
      </c>
      <c r="G84" s="24"/>
      <c r="H84" s="24"/>
      <c r="I84" s="24"/>
      <c r="J84" s="24"/>
      <c r="K84" s="8"/>
      <c r="L84" s="8"/>
      <c r="M84" s="8"/>
      <c r="N84" s="8"/>
      <c r="O84" s="8"/>
      <c r="P84" s="8"/>
      <c r="Q84" s="16"/>
      <c r="R84" s="8"/>
      <c r="S84" s="16"/>
      <c r="T84" s="16"/>
      <c r="U84" s="8"/>
      <c r="V84" s="8"/>
      <c r="W84" s="8"/>
      <c r="X84" s="8"/>
      <c r="Y84" s="8"/>
      <c r="Z84" s="8"/>
      <c r="AA84" s="8"/>
      <c r="AB84" s="8"/>
      <c r="AC84" s="8"/>
      <c r="AD84" s="8"/>
      <c r="AE84" s="24"/>
      <c r="AF84" s="8"/>
      <c r="AG84" s="8"/>
      <c r="AH84" s="12"/>
      <c r="AI84" s="25"/>
      <c r="AJ84" s="25"/>
      <c r="AK84" s="94"/>
      <c r="AL84" s="94"/>
      <c r="AM84" s="3"/>
      <c r="AN84" s="3"/>
      <c r="AO84" s="3"/>
      <c r="AP84" s="3"/>
      <c r="AQ84" s="3"/>
    </row>
    <row r="85" spans="1:43" s="36" customFormat="1" ht="12.75" x14ac:dyDescent="0.25">
      <c r="A85" s="8"/>
      <c r="B85" s="8"/>
      <c r="C85" s="8"/>
      <c r="D85" s="8"/>
      <c r="E85" s="8"/>
      <c r="F85" s="9" t="str">
        <f t="shared" si="2"/>
        <v xml:space="preserve">  , SÉRIE: NÃO IDENTIFICADO</v>
      </c>
      <c r="G85" s="24"/>
      <c r="H85" s="24"/>
      <c r="I85" s="24"/>
      <c r="J85" s="24"/>
      <c r="K85" s="8"/>
      <c r="L85" s="8"/>
      <c r="M85" s="8"/>
      <c r="N85" s="8"/>
      <c r="O85" s="8"/>
      <c r="P85" s="8"/>
      <c r="Q85" s="16"/>
      <c r="R85" s="8"/>
      <c r="S85" s="16"/>
      <c r="T85" s="16"/>
      <c r="U85" s="8"/>
      <c r="V85" s="8"/>
      <c r="W85" s="8"/>
      <c r="X85" s="8"/>
      <c r="Y85" s="8"/>
      <c r="Z85" s="8"/>
      <c r="AA85" s="8"/>
      <c r="AB85" s="8"/>
      <c r="AC85" s="8"/>
      <c r="AD85" s="8"/>
      <c r="AE85" s="24"/>
      <c r="AF85" s="8"/>
      <c r="AG85" s="8"/>
      <c r="AH85" s="12"/>
      <c r="AI85" s="25"/>
      <c r="AJ85" s="25"/>
      <c r="AK85" s="94"/>
      <c r="AL85" s="94"/>
      <c r="AM85" s="3"/>
      <c r="AN85" s="3"/>
      <c r="AO85" s="3"/>
      <c r="AP85" s="3"/>
      <c r="AQ85" s="3"/>
    </row>
    <row r="86" spans="1:43" s="36" customFormat="1" ht="12.75" x14ac:dyDescent="0.25">
      <c r="A86" s="8"/>
      <c r="B86" s="8"/>
      <c r="C86" s="8"/>
      <c r="D86" s="8"/>
      <c r="E86" s="8"/>
      <c r="F86" s="9" t="str">
        <f t="shared" si="2"/>
        <v xml:space="preserve">  , SÉRIE: NÃO IDENTIFICADO</v>
      </c>
      <c r="G86" s="24"/>
      <c r="H86" s="24"/>
      <c r="I86" s="24"/>
      <c r="J86" s="24"/>
      <c r="K86" s="8"/>
      <c r="L86" s="8"/>
      <c r="M86" s="8"/>
      <c r="N86" s="8"/>
      <c r="O86" s="8"/>
      <c r="P86" s="8"/>
      <c r="Q86" s="16"/>
      <c r="R86" s="8"/>
      <c r="S86" s="16"/>
      <c r="T86" s="16"/>
      <c r="U86" s="8"/>
      <c r="V86" s="8"/>
      <c r="W86" s="8"/>
      <c r="X86" s="8"/>
      <c r="Y86" s="8"/>
      <c r="Z86" s="8"/>
      <c r="AA86" s="8"/>
      <c r="AB86" s="8"/>
      <c r="AC86" s="8"/>
      <c r="AD86" s="8"/>
      <c r="AE86" s="24"/>
      <c r="AF86" s="8"/>
      <c r="AG86" s="8"/>
      <c r="AH86" s="12"/>
      <c r="AI86" s="25"/>
      <c r="AJ86" s="25"/>
      <c r="AK86" s="94"/>
      <c r="AL86" s="94"/>
      <c r="AM86" s="3"/>
      <c r="AN86" s="3"/>
      <c r="AO86" s="3"/>
      <c r="AP86" s="3"/>
      <c r="AQ86" s="3"/>
    </row>
    <row r="87" spans="1:43" s="36" customFormat="1" ht="12.75" x14ac:dyDescent="0.25">
      <c r="A87" s="8"/>
      <c r="B87" s="8"/>
      <c r="C87" s="8"/>
      <c r="D87" s="8"/>
      <c r="E87" s="8"/>
      <c r="F87" s="9" t="str">
        <f t="shared" si="2"/>
        <v xml:space="preserve">  , SÉRIE: NÃO IDENTIFICADO</v>
      </c>
      <c r="G87" s="24"/>
      <c r="H87" s="24"/>
      <c r="I87" s="24"/>
      <c r="J87" s="24"/>
      <c r="K87" s="8"/>
      <c r="L87" s="8"/>
      <c r="M87" s="8"/>
      <c r="N87" s="8"/>
      <c r="O87" s="8"/>
      <c r="P87" s="8"/>
      <c r="Q87" s="16"/>
      <c r="R87" s="8"/>
      <c r="S87" s="16"/>
      <c r="T87" s="16"/>
      <c r="U87" s="8"/>
      <c r="V87" s="8"/>
      <c r="W87" s="8"/>
      <c r="X87" s="8"/>
      <c r="Y87" s="8"/>
      <c r="Z87" s="8"/>
      <c r="AA87" s="8"/>
      <c r="AB87" s="8"/>
      <c r="AC87" s="8"/>
      <c r="AD87" s="8"/>
      <c r="AE87" s="24"/>
      <c r="AF87" s="8"/>
      <c r="AG87" s="8"/>
      <c r="AH87" s="12"/>
      <c r="AI87" s="25"/>
      <c r="AJ87" s="25"/>
      <c r="AK87" s="94"/>
      <c r="AL87" s="94"/>
      <c r="AM87" s="3"/>
      <c r="AN87" s="3"/>
      <c r="AO87" s="3"/>
      <c r="AP87" s="3"/>
      <c r="AQ87" s="3"/>
    </row>
    <row r="88" spans="1:43" s="36" customFormat="1" ht="12.75" x14ac:dyDescent="0.25">
      <c r="A88" s="8"/>
      <c r="B88" s="8"/>
      <c r="C88" s="8"/>
      <c r="D88" s="8"/>
      <c r="E88" s="8"/>
      <c r="F88" s="9" t="str">
        <f t="shared" si="2"/>
        <v xml:space="preserve">  , SÉRIE: NÃO IDENTIFICADO</v>
      </c>
      <c r="G88" s="24"/>
      <c r="H88" s="24"/>
      <c r="I88" s="24"/>
      <c r="J88" s="24"/>
      <c r="K88" s="8"/>
      <c r="L88" s="8"/>
      <c r="M88" s="8"/>
      <c r="N88" s="8"/>
      <c r="O88" s="8"/>
      <c r="P88" s="8"/>
      <c r="Q88" s="16"/>
      <c r="R88" s="8"/>
      <c r="S88" s="16"/>
      <c r="T88" s="16"/>
      <c r="U88" s="8"/>
      <c r="V88" s="8"/>
      <c r="W88" s="8"/>
      <c r="X88" s="8"/>
      <c r="Y88" s="8"/>
      <c r="Z88" s="8"/>
      <c r="AA88" s="8"/>
      <c r="AB88" s="8"/>
      <c r="AC88" s="8"/>
      <c r="AD88" s="8"/>
      <c r="AE88" s="24"/>
      <c r="AF88" s="8"/>
      <c r="AG88" s="8"/>
      <c r="AH88" s="12"/>
      <c r="AI88" s="25"/>
      <c r="AJ88" s="25"/>
      <c r="AK88" s="94"/>
      <c r="AL88" s="94"/>
      <c r="AM88" s="3"/>
      <c r="AN88" s="3"/>
      <c r="AO88" s="3"/>
      <c r="AP88" s="3"/>
      <c r="AQ88" s="3"/>
    </row>
    <row r="89" spans="1:43" s="36" customFormat="1" ht="12.75" x14ac:dyDescent="0.25">
      <c r="A89" s="8"/>
      <c r="B89" s="8"/>
      <c r="C89" s="8"/>
      <c r="D89" s="8"/>
      <c r="E89" s="8"/>
      <c r="F89" s="9" t="str">
        <f t="shared" si="2"/>
        <v xml:space="preserve">  , SÉRIE: NÃO IDENTIFICADO</v>
      </c>
      <c r="G89" s="24"/>
      <c r="H89" s="24"/>
      <c r="I89" s="24"/>
      <c r="J89" s="24"/>
      <c r="K89" s="8"/>
      <c r="L89" s="8"/>
      <c r="M89" s="8"/>
      <c r="N89" s="8"/>
      <c r="O89" s="8"/>
      <c r="P89" s="8"/>
      <c r="Q89" s="16"/>
      <c r="R89" s="8"/>
      <c r="S89" s="16"/>
      <c r="T89" s="16"/>
      <c r="U89" s="8"/>
      <c r="V89" s="8"/>
      <c r="W89" s="8"/>
      <c r="X89" s="8"/>
      <c r="Y89" s="8"/>
      <c r="Z89" s="8"/>
      <c r="AA89" s="8"/>
      <c r="AB89" s="8"/>
      <c r="AC89" s="8"/>
      <c r="AD89" s="8"/>
      <c r="AE89" s="24"/>
      <c r="AF89" s="8"/>
      <c r="AG89" s="8"/>
      <c r="AH89" s="12"/>
      <c r="AI89" s="25"/>
      <c r="AJ89" s="25"/>
      <c r="AK89" s="94"/>
      <c r="AL89" s="94"/>
      <c r="AM89" s="3"/>
      <c r="AN89" s="3"/>
      <c r="AO89" s="3"/>
      <c r="AP89" s="3"/>
      <c r="AQ89" s="3"/>
    </row>
    <row r="90" spans="1:43" s="36" customFormat="1" ht="12.75" x14ac:dyDescent="0.25">
      <c r="A90" s="8"/>
      <c r="B90" s="8"/>
      <c r="C90" s="8"/>
      <c r="D90" s="8"/>
      <c r="E90" s="8"/>
      <c r="F90" s="9" t="str">
        <f t="shared" si="2"/>
        <v xml:space="preserve">  , SÉRIE: NÃO IDENTIFICADO</v>
      </c>
      <c r="G90" s="24"/>
      <c r="H90" s="24"/>
      <c r="I90" s="24"/>
      <c r="J90" s="24"/>
      <c r="K90" s="8"/>
      <c r="L90" s="8"/>
      <c r="M90" s="8"/>
      <c r="N90" s="8"/>
      <c r="O90" s="8"/>
      <c r="P90" s="8"/>
      <c r="Q90" s="16"/>
      <c r="R90" s="8"/>
      <c r="S90" s="16"/>
      <c r="T90" s="16"/>
      <c r="U90" s="8"/>
      <c r="V90" s="8"/>
      <c r="W90" s="8"/>
      <c r="X90" s="8"/>
      <c r="Y90" s="8"/>
      <c r="Z90" s="8"/>
      <c r="AA90" s="8"/>
      <c r="AB90" s="8"/>
      <c r="AC90" s="8"/>
      <c r="AD90" s="8"/>
      <c r="AE90" s="24"/>
      <c r="AF90" s="8"/>
      <c r="AG90" s="8"/>
      <c r="AH90" s="12"/>
      <c r="AI90" s="25"/>
      <c r="AJ90" s="25"/>
      <c r="AK90" s="94"/>
      <c r="AL90" s="94"/>
      <c r="AM90" s="3"/>
      <c r="AN90" s="3"/>
      <c r="AO90" s="3"/>
      <c r="AP90" s="3"/>
      <c r="AQ90" s="3"/>
    </row>
    <row r="91" spans="1:43" s="36" customFormat="1" ht="12.75" x14ac:dyDescent="0.25">
      <c r="A91" s="8"/>
      <c r="B91" s="8"/>
      <c r="C91" s="8"/>
      <c r="D91" s="8"/>
      <c r="E91" s="8"/>
      <c r="F91" s="9" t="str">
        <f t="shared" si="2"/>
        <v xml:space="preserve">  , SÉRIE: NÃO IDENTIFICADO</v>
      </c>
      <c r="G91" s="24"/>
      <c r="H91" s="24"/>
      <c r="I91" s="24"/>
      <c r="J91" s="24"/>
      <c r="K91" s="8"/>
      <c r="L91" s="8"/>
      <c r="M91" s="8"/>
      <c r="N91" s="8"/>
      <c r="O91" s="8"/>
      <c r="P91" s="8"/>
      <c r="Q91" s="16"/>
      <c r="R91" s="8"/>
      <c r="S91" s="16"/>
      <c r="T91" s="16"/>
      <c r="U91" s="8"/>
      <c r="V91" s="8"/>
      <c r="W91" s="8"/>
      <c r="X91" s="8"/>
      <c r="Y91" s="8"/>
      <c r="Z91" s="8"/>
      <c r="AA91" s="8"/>
      <c r="AB91" s="8"/>
      <c r="AC91" s="8"/>
      <c r="AD91" s="8"/>
      <c r="AE91" s="24"/>
      <c r="AF91" s="8"/>
      <c r="AG91" s="8"/>
      <c r="AH91" s="12"/>
      <c r="AI91" s="25"/>
      <c r="AJ91" s="25"/>
      <c r="AK91" s="94"/>
      <c r="AL91" s="94"/>
      <c r="AM91" s="3"/>
      <c r="AN91" s="3"/>
      <c r="AO91" s="3"/>
      <c r="AP91" s="3"/>
      <c r="AQ91" s="3"/>
    </row>
    <row r="92" spans="1:43" s="36" customFormat="1" ht="12.75" x14ac:dyDescent="0.25">
      <c r="A92" s="8"/>
      <c r="B92" s="8"/>
      <c r="C92" s="8"/>
      <c r="D92" s="8"/>
      <c r="E92" s="8"/>
      <c r="F92" s="9" t="str">
        <f t="shared" si="2"/>
        <v xml:space="preserve">  , SÉRIE: NÃO IDENTIFICADO</v>
      </c>
      <c r="G92" s="24"/>
      <c r="H92" s="24"/>
      <c r="I92" s="24"/>
      <c r="J92" s="24"/>
      <c r="K92" s="8"/>
      <c r="L92" s="8"/>
      <c r="M92" s="8"/>
      <c r="N92" s="8"/>
      <c r="O92" s="8"/>
      <c r="P92" s="8"/>
      <c r="Q92" s="16"/>
      <c r="R92" s="8"/>
      <c r="S92" s="16"/>
      <c r="T92" s="16"/>
      <c r="U92" s="8"/>
      <c r="V92" s="8"/>
      <c r="W92" s="8"/>
      <c r="X92" s="8"/>
      <c r="Y92" s="8"/>
      <c r="Z92" s="8"/>
      <c r="AA92" s="8"/>
      <c r="AB92" s="8"/>
      <c r="AC92" s="8"/>
      <c r="AD92" s="8"/>
      <c r="AE92" s="24"/>
      <c r="AF92" s="8"/>
      <c r="AG92" s="8"/>
      <c r="AH92" s="12"/>
      <c r="AI92" s="25"/>
      <c r="AJ92" s="25"/>
      <c r="AK92" s="94"/>
      <c r="AL92" s="94"/>
      <c r="AM92" s="3"/>
      <c r="AN92" s="3"/>
      <c r="AO92" s="3"/>
      <c r="AP92" s="3"/>
      <c r="AQ92" s="3"/>
    </row>
    <row r="93" spans="1:43" s="36" customFormat="1" ht="12.75" x14ac:dyDescent="0.25">
      <c r="A93" s="8"/>
      <c r="B93" s="8"/>
      <c r="C93" s="8"/>
      <c r="D93" s="8"/>
      <c r="E93" s="8"/>
      <c r="F93" s="9" t="str">
        <f t="shared" si="2"/>
        <v xml:space="preserve">  , SÉRIE: NÃO IDENTIFICADO</v>
      </c>
      <c r="G93" s="24"/>
      <c r="H93" s="24"/>
      <c r="I93" s="24"/>
      <c r="J93" s="24"/>
      <c r="K93" s="8"/>
      <c r="L93" s="8"/>
      <c r="M93" s="8"/>
      <c r="N93" s="8"/>
      <c r="O93" s="8"/>
      <c r="P93" s="8"/>
      <c r="Q93" s="16"/>
      <c r="R93" s="8"/>
      <c r="S93" s="16"/>
      <c r="T93" s="16"/>
      <c r="U93" s="8"/>
      <c r="V93" s="8"/>
      <c r="W93" s="8"/>
      <c r="X93" s="8"/>
      <c r="Y93" s="8"/>
      <c r="Z93" s="8"/>
      <c r="AA93" s="8"/>
      <c r="AB93" s="8"/>
      <c r="AC93" s="8"/>
      <c r="AD93" s="8"/>
      <c r="AE93" s="24"/>
      <c r="AF93" s="8"/>
      <c r="AG93" s="8"/>
      <c r="AH93" s="12"/>
      <c r="AI93" s="25"/>
      <c r="AJ93" s="25"/>
      <c r="AK93" s="94"/>
      <c r="AL93" s="94"/>
      <c r="AM93" s="3"/>
      <c r="AN93" s="3"/>
      <c r="AO93" s="3"/>
      <c r="AP93" s="3"/>
      <c r="AQ93" s="3"/>
    </row>
    <row r="94" spans="1:43" s="36" customFormat="1" ht="12.75" x14ac:dyDescent="0.25">
      <c r="A94" s="8"/>
      <c r="B94" s="8"/>
      <c r="C94" s="8"/>
      <c r="D94" s="8"/>
      <c r="E94" s="8"/>
      <c r="F94" s="9" t="str">
        <f t="shared" si="2"/>
        <v xml:space="preserve">  , SÉRIE: NÃO IDENTIFICADO</v>
      </c>
      <c r="G94" s="24"/>
      <c r="H94" s="24"/>
      <c r="I94" s="24"/>
      <c r="J94" s="24"/>
      <c r="K94" s="8"/>
      <c r="L94" s="8"/>
      <c r="M94" s="8"/>
      <c r="N94" s="8"/>
      <c r="O94" s="8"/>
      <c r="P94" s="8"/>
      <c r="Q94" s="16"/>
      <c r="R94" s="8"/>
      <c r="S94" s="16"/>
      <c r="T94" s="16"/>
      <c r="U94" s="8"/>
      <c r="V94" s="8"/>
      <c r="W94" s="8"/>
      <c r="X94" s="8"/>
      <c r="Y94" s="8"/>
      <c r="Z94" s="8"/>
      <c r="AA94" s="8"/>
      <c r="AB94" s="8"/>
      <c r="AC94" s="8"/>
      <c r="AD94" s="8"/>
      <c r="AE94" s="24"/>
      <c r="AF94" s="8"/>
      <c r="AG94" s="8"/>
      <c r="AH94" s="12"/>
      <c r="AI94" s="25"/>
      <c r="AJ94" s="25"/>
      <c r="AK94" s="94"/>
      <c r="AL94" s="94"/>
      <c r="AM94" s="3"/>
      <c r="AN94" s="3"/>
      <c r="AO94" s="3"/>
      <c r="AP94" s="3"/>
      <c r="AQ94" s="3"/>
    </row>
    <row r="95" spans="1:43" s="36" customFormat="1" ht="12.75" x14ac:dyDescent="0.25">
      <c r="A95" s="8"/>
      <c r="B95" s="8"/>
      <c r="C95" s="8"/>
      <c r="D95" s="8"/>
      <c r="E95" s="8"/>
      <c r="F95" s="9" t="str">
        <f t="shared" si="2"/>
        <v xml:space="preserve">  , SÉRIE: NÃO IDENTIFICADO</v>
      </c>
      <c r="G95" s="24"/>
      <c r="H95" s="24"/>
      <c r="I95" s="24"/>
      <c r="J95" s="24"/>
      <c r="K95" s="8"/>
      <c r="L95" s="8"/>
      <c r="M95" s="8"/>
      <c r="N95" s="8"/>
      <c r="O95" s="8"/>
      <c r="P95" s="8"/>
      <c r="Q95" s="16"/>
      <c r="R95" s="8"/>
      <c r="S95" s="16"/>
      <c r="T95" s="16"/>
      <c r="U95" s="8"/>
      <c r="V95" s="8"/>
      <c r="W95" s="8"/>
      <c r="X95" s="8"/>
      <c r="Y95" s="8"/>
      <c r="Z95" s="8"/>
      <c r="AA95" s="8"/>
      <c r="AB95" s="8"/>
      <c r="AC95" s="8"/>
      <c r="AD95" s="8"/>
      <c r="AE95" s="24"/>
      <c r="AF95" s="8"/>
      <c r="AG95" s="8"/>
      <c r="AH95" s="12"/>
      <c r="AI95" s="25"/>
      <c r="AJ95" s="25"/>
      <c r="AK95" s="94"/>
      <c r="AL95" s="94"/>
      <c r="AM95" s="3"/>
      <c r="AN95" s="3"/>
      <c r="AO95" s="3"/>
      <c r="AP95" s="3"/>
      <c r="AQ95" s="3"/>
    </row>
    <row r="96" spans="1:43" s="36" customFormat="1" ht="12.75" x14ac:dyDescent="0.25">
      <c r="A96" s="8"/>
      <c r="B96" s="8"/>
      <c r="C96" s="8"/>
      <c r="D96" s="8"/>
      <c r="E96" s="8"/>
      <c r="F96" s="9" t="str">
        <f t="shared" si="2"/>
        <v xml:space="preserve">  , SÉRIE: NÃO IDENTIFICADO</v>
      </c>
      <c r="G96" s="24"/>
      <c r="H96" s="24"/>
      <c r="I96" s="24"/>
      <c r="J96" s="24"/>
      <c r="K96" s="8"/>
      <c r="L96" s="8"/>
      <c r="M96" s="8"/>
      <c r="N96" s="8"/>
      <c r="O96" s="8"/>
      <c r="P96" s="8"/>
      <c r="Q96" s="16"/>
      <c r="R96" s="8"/>
      <c r="S96" s="16"/>
      <c r="T96" s="16"/>
      <c r="U96" s="8"/>
      <c r="V96" s="8"/>
      <c r="W96" s="8"/>
      <c r="X96" s="8"/>
      <c r="Y96" s="8"/>
      <c r="Z96" s="8"/>
      <c r="AA96" s="8"/>
      <c r="AB96" s="8"/>
      <c r="AC96" s="8"/>
      <c r="AD96" s="8"/>
      <c r="AE96" s="24"/>
      <c r="AF96" s="8"/>
      <c r="AG96" s="8"/>
      <c r="AH96" s="12"/>
      <c r="AI96" s="25"/>
      <c r="AJ96" s="25"/>
      <c r="AK96" s="94"/>
      <c r="AL96" s="94"/>
      <c r="AM96" s="3"/>
      <c r="AN96" s="3"/>
      <c r="AO96" s="3"/>
      <c r="AP96" s="3"/>
      <c r="AQ96" s="3"/>
    </row>
    <row r="97" spans="1:43" s="36" customFormat="1" ht="12.75" x14ac:dyDescent="0.25">
      <c r="A97" s="8"/>
      <c r="B97" s="8"/>
      <c r="C97" s="8"/>
      <c r="D97" s="8"/>
      <c r="E97" s="8"/>
      <c r="F97" s="9" t="str">
        <f t="shared" si="2"/>
        <v xml:space="preserve">  , SÉRIE: NÃO IDENTIFICADO</v>
      </c>
      <c r="G97" s="24"/>
      <c r="H97" s="24"/>
      <c r="I97" s="24"/>
      <c r="J97" s="24"/>
      <c r="K97" s="8"/>
      <c r="L97" s="8"/>
      <c r="M97" s="8"/>
      <c r="N97" s="8"/>
      <c r="O97" s="8"/>
      <c r="P97" s="8"/>
      <c r="Q97" s="16"/>
      <c r="R97" s="8"/>
      <c r="S97" s="16"/>
      <c r="T97" s="16"/>
      <c r="U97" s="8"/>
      <c r="V97" s="8"/>
      <c r="W97" s="8"/>
      <c r="X97" s="8"/>
      <c r="Y97" s="8"/>
      <c r="Z97" s="8"/>
      <c r="AA97" s="8"/>
      <c r="AB97" s="8"/>
      <c r="AC97" s="8"/>
      <c r="AD97" s="8"/>
      <c r="AE97" s="24"/>
      <c r="AF97" s="8"/>
      <c r="AG97" s="8"/>
      <c r="AH97" s="12"/>
      <c r="AI97" s="25"/>
      <c r="AJ97" s="25"/>
      <c r="AK97" s="94"/>
      <c r="AL97" s="94"/>
      <c r="AM97" s="3"/>
      <c r="AN97" s="3"/>
      <c r="AO97" s="3"/>
      <c r="AP97" s="3"/>
      <c r="AQ97" s="3"/>
    </row>
    <row r="98" spans="1:43" s="36" customFormat="1" ht="12.75" x14ac:dyDescent="0.25">
      <c r="A98" s="8"/>
      <c r="B98" s="8"/>
      <c r="C98" s="8"/>
      <c r="D98" s="8"/>
      <c r="E98" s="8"/>
      <c r="F98" s="9" t="str">
        <f t="shared" si="2"/>
        <v xml:space="preserve">  , SÉRIE: NÃO IDENTIFICADO</v>
      </c>
      <c r="G98" s="24"/>
      <c r="H98" s="24"/>
      <c r="I98" s="24"/>
      <c r="J98" s="24"/>
      <c r="K98" s="8"/>
      <c r="L98" s="8"/>
      <c r="M98" s="8"/>
      <c r="N98" s="8"/>
      <c r="O98" s="8"/>
      <c r="P98" s="8"/>
      <c r="Q98" s="16"/>
      <c r="R98" s="8"/>
      <c r="S98" s="16"/>
      <c r="T98" s="16"/>
      <c r="U98" s="8"/>
      <c r="V98" s="8"/>
      <c r="W98" s="8"/>
      <c r="X98" s="8"/>
      <c r="Y98" s="8"/>
      <c r="Z98" s="8"/>
      <c r="AA98" s="8"/>
      <c r="AB98" s="8"/>
      <c r="AC98" s="8"/>
      <c r="AD98" s="8"/>
      <c r="AE98" s="24"/>
      <c r="AF98" s="8"/>
      <c r="AG98" s="8"/>
      <c r="AH98" s="12"/>
      <c r="AI98" s="25"/>
      <c r="AJ98" s="25"/>
      <c r="AK98" s="94"/>
      <c r="AL98" s="94"/>
      <c r="AM98" s="3"/>
      <c r="AN98" s="3"/>
      <c r="AO98" s="3"/>
      <c r="AP98" s="3"/>
      <c r="AQ98" s="3"/>
    </row>
    <row r="99" spans="1:43" s="36" customFormat="1" ht="12.75" x14ac:dyDescent="0.25">
      <c r="A99" s="8"/>
      <c r="B99" s="8"/>
      <c r="C99" s="8"/>
      <c r="D99" s="8"/>
      <c r="E99" s="8"/>
      <c r="F99" s="9" t="str">
        <f t="shared" ref="F99:F130" si="3">O99
&amp;" "&amp;P99
&amp;" "&amp;Q99
&amp;IF(W99="",""," "&amp;W99)
&amp;IF(R99="","",", ANO: "&amp;R99)
&amp;IF(X99="","",", CAP: "&amp;X99)
&amp;IF(S99="", ", SÉRIE: NÃO IDENTIFICADO", ", SÉRIE: " &amp;S99)
&amp;IF(E99="",""," (Ref: "&amp;E99&amp;")")</f>
        <v xml:space="preserve">  , SÉRIE: NÃO IDENTIFICADO</v>
      </c>
      <c r="G99" s="24"/>
      <c r="H99" s="24"/>
      <c r="I99" s="24"/>
      <c r="J99" s="24"/>
      <c r="K99" s="8"/>
      <c r="L99" s="8"/>
      <c r="M99" s="8"/>
      <c r="N99" s="8"/>
      <c r="O99" s="8"/>
      <c r="P99" s="8"/>
      <c r="Q99" s="16"/>
      <c r="R99" s="8"/>
      <c r="S99" s="16"/>
      <c r="T99" s="16"/>
      <c r="U99" s="8"/>
      <c r="V99" s="8"/>
      <c r="W99" s="8"/>
      <c r="X99" s="8"/>
      <c r="Y99" s="8"/>
      <c r="Z99" s="8"/>
      <c r="AA99" s="8"/>
      <c r="AB99" s="8"/>
      <c r="AC99" s="8"/>
      <c r="AD99" s="8"/>
      <c r="AE99" s="24"/>
      <c r="AF99" s="8"/>
      <c r="AG99" s="8"/>
      <c r="AH99" s="12"/>
      <c r="AI99" s="25"/>
      <c r="AJ99" s="25"/>
      <c r="AK99" s="94"/>
      <c r="AL99" s="94"/>
      <c r="AM99" s="3"/>
      <c r="AN99" s="3"/>
      <c r="AO99" s="3"/>
      <c r="AP99" s="3"/>
      <c r="AQ99" s="3"/>
    </row>
    <row r="100" spans="1:43" s="36" customFormat="1" ht="12.75" x14ac:dyDescent="0.25">
      <c r="A100" s="8"/>
      <c r="B100" s="8"/>
      <c r="C100" s="8"/>
      <c r="D100" s="8"/>
      <c r="E100" s="8"/>
      <c r="F100" s="9" t="str">
        <f t="shared" si="3"/>
        <v xml:space="preserve">  , SÉRIE: NÃO IDENTIFICADO</v>
      </c>
      <c r="G100" s="24"/>
      <c r="H100" s="24"/>
      <c r="I100" s="24"/>
      <c r="J100" s="24"/>
      <c r="K100" s="8"/>
      <c r="L100" s="8"/>
      <c r="M100" s="8"/>
      <c r="N100" s="8"/>
      <c r="O100" s="8"/>
      <c r="P100" s="8"/>
      <c r="Q100" s="16"/>
      <c r="R100" s="8"/>
      <c r="S100" s="16"/>
      <c r="T100" s="16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24"/>
      <c r="AF100" s="8"/>
      <c r="AG100" s="8"/>
      <c r="AH100" s="12"/>
      <c r="AI100" s="25"/>
      <c r="AJ100" s="25"/>
      <c r="AK100" s="94"/>
      <c r="AL100" s="94"/>
      <c r="AM100" s="3"/>
      <c r="AN100" s="3"/>
      <c r="AO100" s="3"/>
      <c r="AP100" s="3"/>
      <c r="AQ100" s="3"/>
    </row>
    <row r="101" spans="1:43" s="36" customFormat="1" ht="12.75" x14ac:dyDescent="0.25">
      <c r="A101" s="8"/>
      <c r="B101" s="8"/>
      <c r="C101" s="8"/>
      <c r="D101" s="8"/>
      <c r="E101" s="8"/>
      <c r="F101" s="9" t="str">
        <f t="shared" si="3"/>
        <v xml:space="preserve">  , SÉRIE: NÃO IDENTIFICADO</v>
      </c>
      <c r="G101" s="24"/>
      <c r="H101" s="24"/>
      <c r="I101" s="24"/>
      <c r="J101" s="24"/>
      <c r="K101" s="8"/>
      <c r="L101" s="8"/>
      <c r="M101" s="8"/>
      <c r="N101" s="8"/>
      <c r="O101" s="8"/>
      <c r="P101" s="8"/>
      <c r="Q101" s="16"/>
      <c r="R101" s="8"/>
      <c r="S101" s="16"/>
      <c r="T101" s="16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24"/>
      <c r="AF101" s="8"/>
      <c r="AG101" s="8"/>
      <c r="AH101" s="12"/>
      <c r="AI101" s="25"/>
      <c r="AJ101" s="25"/>
      <c r="AK101" s="94"/>
      <c r="AL101" s="94"/>
      <c r="AM101" s="3"/>
      <c r="AN101" s="3"/>
      <c r="AO101" s="3"/>
      <c r="AP101" s="3"/>
      <c r="AQ101" s="3"/>
    </row>
    <row r="102" spans="1:43" s="36" customFormat="1" ht="12.75" x14ac:dyDescent="0.25">
      <c r="A102" s="8"/>
      <c r="B102" s="8"/>
      <c r="C102" s="8"/>
      <c r="D102" s="8"/>
      <c r="E102" s="8"/>
      <c r="F102" s="9" t="str">
        <f t="shared" si="3"/>
        <v xml:space="preserve">  , SÉRIE: NÃO IDENTIFICADO</v>
      </c>
      <c r="G102" s="24"/>
      <c r="H102" s="24"/>
      <c r="I102" s="24"/>
      <c r="J102" s="24"/>
      <c r="K102" s="8"/>
      <c r="L102" s="8"/>
      <c r="M102" s="8"/>
      <c r="N102" s="8"/>
      <c r="O102" s="8"/>
      <c r="P102" s="8"/>
      <c r="Q102" s="16"/>
      <c r="R102" s="8"/>
      <c r="S102" s="16"/>
      <c r="T102" s="16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24"/>
      <c r="AF102" s="8"/>
      <c r="AG102" s="8"/>
      <c r="AH102" s="12"/>
      <c r="AI102" s="25"/>
      <c r="AJ102" s="25"/>
      <c r="AK102" s="94"/>
      <c r="AL102" s="94"/>
      <c r="AM102" s="3"/>
      <c r="AN102" s="3"/>
      <c r="AO102" s="3"/>
      <c r="AP102" s="3"/>
      <c r="AQ102" s="3"/>
    </row>
    <row r="103" spans="1:43" s="36" customFormat="1" ht="12.75" x14ac:dyDescent="0.25">
      <c r="A103" s="8"/>
      <c r="B103" s="8"/>
      <c r="C103" s="8"/>
      <c r="D103" s="8"/>
      <c r="E103" s="8"/>
      <c r="F103" s="9" t="str">
        <f t="shared" si="3"/>
        <v xml:space="preserve">  , SÉRIE: NÃO IDENTIFICADO</v>
      </c>
      <c r="G103" s="24"/>
      <c r="H103" s="24"/>
      <c r="I103" s="24"/>
      <c r="J103" s="24"/>
      <c r="K103" s="8"/>
      <c r="L103" s="8"/>
      <c r="M103" s="8"/>
      <c r="N103" s="8"/>
      <c r="O103" s="8"/>
      <c r="P103" s="8"/>
      <c r="Q103" s="16"/>
      <c r="R103" s="8"/>
      <c r="S103" s="16"/>
      <c r="T103" s="16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24"/>
      <c r="AF103" s="8"/>
      <c r="AG103" s="8"/>
      <c r="AH103" s="12"/>
      <c r="AI103" s="25"/>
      <c r="AJ103" s="25"/>
      <c r="AK103" s="94"/>
      <c r="AL103" s="94"/>
      <c r="AM103" s="3"/>
      <c r="AN103" s="3"/>
      <c r="AO103" s="3"/>
      <c r="AP103" s="3"/>
      <c r="AQ103" s="3"/>
    </row>
    <row r="104" spans="1:43" s="36" customFormat="1" ht="12.75" x14ac:dyDescent="0.25">
      <c r="A104" s="8"/>
      <c r="B104" s="8"/>
      <c r="C104" s="8"/>
      <c r="D104" s="8"/>
      <c r="E104" s="8"/>
      <c r="F104" s="9" t="str">
        <f t="shared" si="3"/>
        <v xml:space="preserve">  , SÉRIE: NÃO IDENTIFICADO</v>
      </c>
      <c r="G104" s="24"/>
      <c r="H104" s="24"/>
      <c r="I104" s="24"/>
      <c r="J104" s="24"/>
      <c r="K104" s="8"/>
      <c r="L104" s="8"/>
      <c r="M104" s="8"/>
      <c r="N104" s="8"/>
      <c r="O104" s="8"/>
      <c r="P104" s="8"/>
      <c r="Q104" s="16"/>
      <c r="R104" s="8"/>
      <c r="S104" s="16"/>
      <c r="T104" s="16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24"/>
      <c r="AF104" s="8"/>
      <c r="AG104" s="8"/>
      <c r="AH104" s="12"/>
      <c r="AI104" s="25"/>
      <c r="AJ104" s="25"/>
      <c r="AK104" s="94"/>
      <c r="AL104" s="94"/>
      <c r="AM104" s="3"/>
      <c r="AN104" s="3"/>
      <c r="AO104" s="3"/>
      <c r="AP104" s="3"/>
      <c r="AQ104" s="3"/>
    </row>
    <row r="105" spans="1:43" s="36" customFormat="1" ht="12.75" x14ac:dyDescent="0.25">
      <c r="A105" s="8"/>
      <c r="B105" s="8"/>
      <c r="C105" s="8"/>
      <c r="D105" s="8"/>
      <c r="E105" s="8"/>
      <c r="F105" s="9" t="str">
        <f t="shared" si="3"/>
        <v xml:space="preserve">  , SÉRIE: NÃO IDENTIFICADO</v>
      </c>
      <c r="G105" s="24"/>
      <c r="H105" s="24"/>
      <c r="I105" s="24"/>
      <c r="J105" s="24"/>
      <c r="K105" s="8"/>
      <c r="L105" s="8"/>
      <c r="M105" s="8"/>
      <c r="N105" s="8"/>
      <c r="O105" s="8"/>
      <c r="P105" s="8"/>
      <c r="Q105" s="16"/>
      <c r="R105" s="8"/>
      <c r="S105" s="16"/>
      <c r="T105" s="16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24"/>
      <c r="AF105" s="8"/>
      <c r="AG105" s="8"/>
      <c r="AH105" s="12"/>
      <c r="AI105" s="25"/>
      <c r="AJ105" s="25"/>
      <c r="AK105" s="94"/>
      <c r="AL105" s="94"/>
      <c r="AM105" s="3"/>
      <c r="AN105" s="3"/>
      <c r="AO105" s="3"/>
      <c r="AP105" s="3"/>
      <c r="AQ105" s="3"/>
    </row>
    <row r="106" spans="1:43" s="36" customFormat="1" ht="12.75" x14ac:dyDescent="0.25">
      <c r="A106" s="8"/>
      <c r="B106" s="8"/>
      <c r="C106" s="8"/>
      <c r="D106" s="8"/>
      <c r="E106" s="8"/>
      <c r="F106" s="9" t="str">
        <f t="shared" si="3"/>
        <v xml:space="preserve">  , SÉRIE: NÃO IDENTIFICADO</v>
      </c>
      <c r="G106" s="24"/>
      <c r="H106" s="24"/>
      <c r="I106" s="24"/>
      <c r="J106" s="24"/>
      <c r="K106" s="8"/>
      <c r="L106" s="8"/>
      <c r="M106" s="8"/>
      <c r="N106" s="8"/>
      <c r="O106" s="8"/>
      <c r="P106" s="8"/>
      <c r="Q106" s="16"/>
      <c r="R106" s="8"/>
      <c r="S106" s="16"/>
      <c r="T106" s="16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24"/>
      <c r="AF106" s="8"/>
      <c r="AG106" s="8"/>
      <c r="AH106" s="12"/>
      <c r="AI106" s="25"/>
      <c r="AJ106" s="25"/>
      <c r="AK106" s="94"/>
      <c r="AL106" s="94"/>
      <c r="AM106" s="3"/>
      <c r="AN106" s="3"/>
      <c r="AO106" s="3"/>
      <c r="AP106" s="3"/>
      <c r="AQ106" s="3"/>
    </row>
    <row r="107" spans="1:43" s="36" customFormat="1" ht="12.75" x14ac:dyDescent="0.25">
      <c r="A107" s="8"/>
      <c r="B107" s="8"/>
      <c r="C107" s="8"/>
      <c r="D107" s="8"/>
      <c r="E107" s="8"/>
      <c r="F107" s="9" t="str">
        <f t="shared" si="3"/>
        <v xml:space="preserve">  , SÉRIE: NÃO IDENTIFICADO</v>
      </c>
      <c r="G107" s="24"/>
      <c r="H107" s="24"/>
      <c r="I107" s="24"/>
      <c r="J107" s="24"/>
      <c r="K107" s="8"/>
      <c r="L107" s="8"/>
      <c r="M107" s="8"/>
      <c r="N107" s="8"/>
      <c r="O107" s="8"/>
      <c r="P107" s="8"/>
      <c r="Q107" s="16"/>
      <c r="R107" s="8"/>
      <c r="S107" s="16"/>
      <c r="T107" s="16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24"/>
      <c r="AF107" s="8"/>
      <c r="AG107" s="8"/>
      <c r="AH107" s="12"/>
      <c r="AI107" s="25"/>
      <c r="AJ107" s="25"/>
      <c r="AK107" s="94"/>
      <c r="AL107" s="94"/>
      <c r="AM107" s="3"/>
      <c r="AN107" s="3"/>
      <c r="AO107" s="3"/>
      <c r="AP107" s="3"/>
      <c r="AQ107" s="3"/>
    </row>
    <row r="108" spans="1:43" s="36" customFormat="1" ht="12.75" x14ac:dyDescent="0.25">
      <c r="A108" s="8"/>
      <c r="B108" s="8"/>
      <c r="C108" s="8"/>
      <c r="D108" s="8"/>
      <c r="E108" s="8"/>
      <c r="F108" s="9" t="str">
        <f t="shared" si="3"/>
        <v xml:space="preserve">  , SÉRIE: NÃO IDENTIFICADO</v>
      </c>
      <c r="G108" s="24"/>
      <c r="H108" s="24"/>
      <c r="I108" s="24"/>
      <c r="J108" s="24"/>
      <c r="K108" s="8"/>
      <c r="L108" s="8"/>
      <c r="M108" s="8"/>
      <c r="N108" s="8"/>
      <c r="O108" s="8"/>
      <c r="P108" s="8"/>
      <c r="Q108" s="16"/>
      <c r="R108" s="8"/>
      <c r="S108" s="16"/>
      <c r="T108" s="16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24"/>
      <c r="AF108" s="8"/>
      <c r="AG108" s="8"/>
      <c r="AH108" s="12"/>
      <c r="AI108" s="25"/>
      <c r="AJ108" s="25"/>
      <c r="AK108" s="94"/>
      <c r="AL108" s="94"/>
      <c r="AM108" s="3"/>
      <c r="AN108" s="3"/>
      <c r="AO108" s="3"/>
      <c r="AP108" s="3"/>
      <c r="AQ108" s="3"/>
    </row>
    <row r="109" spans="1:43" s="36" customFormat="1" ht="12.75" x14ac:dyDescent="0.25">
      <c r="A109" s="8"/>
      <c r="B109" s="8"/>
      <c r="C109" s="8"/>
      <c r="D109" s="8"/>
      <c r="E109" s="8"/>
      <c r="F109" s="9" t="str">
        <f t="shared" si="3"/>
        <v xml:space="preserve">  , SÉRIE: NÃO IDENTIFICADO</v>
      </c>
      <c r="G109" s="24"/>
      <c r="H109" s="24"/>
      <c r="I109" s="24"/>
      <c r="J109" s="24"/>
      <c r="K109" s="8"/>
      <c r="L109" s="8"/>
      <c r="M109" s="8"/>
      <c r="N109" s="8"/>
      <c r="O109" s="8"/>
      <c r="P109" s="8"/>
      <c r="Q109" s="16"/>
      <c r="R109" s="8"/>
      <c r="S109" s="16"/>
      <c r="T109" s="16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24"/>
      <c r="AF109" s="8"/>
      <c r="AG109" s="8"/>
      <c r="AH109" s="12"/>
      <c r="AI109" s="25"/>
      <c r="AJ109" s="25"/>
      <c r="AK109" s="94"/>
      <c r="AL109" s="94"/>
      <c r="AM109" s="3"/>
      <c r="AN109" s="3"/>
      <c r="AO109" s="3"/>
      <c r="AP109" s="3"/>
      <c r="AQ109" s="3"/>
    </row>
    <row r="110" spans="1:43" s="36" customFormat="1" ht="12.75" x14ac:dyDescent="0.25">
      <c r="A110" s="8"/>
      <c r="B110" s="8"/>
      <c r="C110" s="8"/>
      <c r="D110" s="8"/>
      <c r="E110" s="8"/>
      <c r="F110" s="9" t="str">
        <f t="shared" si="3"/>
        <v xml:space="preserve">  , SÉRIE: NÃO IDENTIFICADO</v>
      </c>
      <c r="G110" s="24"/>
      <c r="H110" s="24"/>
      <c r="I110" s="24"/>
      <c r="J110" s="24"/>
      <c r="K110" s="8"/>
      <c r="L110" s="8"/>
      <c r="M110" s="8"/>
      <c r="N110" s="8"/>
      <c r="O110" s="8"/>
      <c r="P110" s="8"/>
      <c r="Q110" s="16"/>
      <c r="R110" s="8"/>
      <c r="S110" s="16"/>
      <c r="T110" s="16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24"/>
      <c r="AF110" s="8"/>
      <c r="AG110" s="8"/>
      <c r="AH110" s="12"/>
      <c r="AI110" s="25"/>
      <c r="AJ110" s="25"/>
      <c r="AK110" s="94"/>
      <c r="AL110" s="94"/>
      <c r="AM110" s="3"/>
      <c r="AN110" s="3"/>
      <c r="AO110" s="3"/>
      <c r="AP110" s="3"/>
      <c r="AQ110" s="3"/>
    </row>
    <row r="111" spans="1:43" s="36" customFormat="1" ht="12.75" x14ac:dyDescent="0.25">
      <c r="A111" s="8"/>
      <c r="B111" s="8"/>
      <c r="C111" s="8"/>
      <c r="D111" s="8"/>
      <c r="E111" s="8"/>
      <c r="F111" s="9" t="str">
        <f t="shared" si="3"/>
        <v xml:space="preserve">  , SÉRIE: NÃO IDENTIFICADO</v>
      </c>
      <c r="G111" s="24"/>
      <c r="H111" s="24"/>
      <c r="I111" s="24"/>
      <c r="J111" s="24"/>
      <c r="K111" s="8"/>
      <c r="L111" s="8"/>
      <c r="M111" s="8"/>
      <c r="N111" s="8"/>
      <c r="O111" s="8"/>
      <c r="P111" s="8"/>
      <c r="Q111" s="16"/>
      <c r="R111" s="8"/>
      <c r="S111" s="16"/>
      <c r="T111" s="16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24"/>
      <c r="AF111" s="8"/>
      <c r="AG111" s="8"/>
      <c r="AH111" s="12"/>
      <c r="AI111" s="25"/>
      <c r="AJ111" s="25"/>
      <c r="AK111" s="94"/>
      <c r="AL111" s="94"/>
      <c r="AM111" s="3"/>
      <c r="AN111" s="3"/>
      <c r="AO111" s="3"/>
      <c r="AP111" s="3"/>
      <c r="AQ111" s="3"/>
    </row>
    <row r="112" spans="1:43" s="36" customFormat="1" ht="12.75" x14ac:dyDescent="0.25">
      <c r="A112" s="8"/>
      <c r="B112" s="8"/>
      <c r="C112" s="8"/>
      <c r="D112" s="8"/>
      <c r="E112" s="8"/>
      <c r="F112" s="9" t="str">
        <f t="shared" si="3"/>
        <v xml:space="preserve">  , SÉRIE: NÃO IDENTIFICADO</v>
      </c>
      <c r="G112" s="24"/>
      <c r="H112" s="24"/>
      <c r="I112" s="24"/>
      <c r="J112" s="24"/>
      <c r="K112" s="8"/>
      <c r="L112" s="8"/>
      <c r="M112" s="8"/>
      <c r="N112" s="8"/>
      <c r="O112" s="8"/>
      <c r="P112" s="8"/>
      <c r="Q112" s="16"/>
      <c r="R112" s="8"/>
      <c r="S112" s="16"/>
      <c r="T112" s="16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24"/>
      <c r="AF112" s="8"/>
      <c r="AG112" s="8"/>
      <c r="AH112" s="12"/>
      <c r="AI112" s="25"/>
      <c r="AJ112" s="25"/>
      <c r="AK112" s="94"/>
      <c r="AL112" s="94"/>
      <c r="AM112" s="3"/>
      <c r="AN112" s="3"/>
      <c r="AO112" s="3"/>
      <c r="AP112" s="3"/>
      <c r="AQ112" s="3"/>
    </row>
    <row r="113" spans="1:43" s="36" customFormat="1" ht="12.75" x14ac:dyDescent="0.25">
      <c r="A113" s="8"/>
      <c r="B113" s="8"/>
      <c r="C113" s="8"/>
      <c r="D113" s="8"/>
      <c r="E113" s="8"/>
      <c r="F113" s="9" t="str">
        <f t="shared" si="3"/>
        <v xml:space="preserve">  , SÉRIE: NÃO IDENTIFICADO</v>
      </c>
      <c r="G113" s="24"/>
      <c r="H113" s="24"/>
      <c r="I113" s="24"/>
      <c r="J113" s="24"/>
      <c r="K113" s="8"/>
      <c r="L113" s="8"/>
      <c r="M113" s="8"/>
      <c r="N113" s="8"/>
      <c r="O113" s="8"/>
      <c r="P113" s="8"/>
      <c r="Q113" s="16"/>
      <c r="R113" s="8"/>
      <c r="S113" s="16"/>
      <c r="T113" s="16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24"/>
      <c r="AF113" s="8"/>
      <c r="AG113" s="8"/>
      <c r="AH113" s="12"/>
      <c r="AI113" s="25"/>
      <c r="AJ113" s="25"/>
      <c r="AK113" s="94"/>
      <c r="AL113" s="94"/>
      <c r="AM113" s="3"/>
      <c r="AN113" s="3"/>
      <c r="AO113" s="3"/>
      <c r="AP113" s="3"/>
      <c r="AQ113" s="3"/>
    </row>
    <row r="114" spans="1:43" s="36" customFormat="1" ht="12.75" x14ac:dyDescent="0.25">
      <c r="A114" s="8"/>
      <c r="B114" s="8"/>
      <c r="C114" s="8"/>
      <c r="D114" s="8"/>
      <c r="E114" s="8"/>
      <c r="F114" s="9" t="str">
        <f t="shared" si="3"/>
        <v xml:space="preserve">  , SÉRIE: NÃO IDENTIFICADO</v>
      </c>
      <c r="G114" s="24"/>
      <c r="H114" s="24"/>
      <c r="I114" s="24"/>
      <c r="J114" s="24"/>
      <c r="K114" s="8"/>
      <c r="L114" s="8"/>
      <c r="M114" s="8"/>
      <c r="N114" s="8"/>
      <c r="O114" s="8"/>
      <c r="P114" s="8"/>
      <c r="Q114" s="16"/>
      <c r="R114" s="8"/>
      <c r="S114" s="16"/>
      <c r="T114" s="16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24"/>
      <c r="AF114" s="8"/>
      <c r="AG114" s="8"/>
      <c r="AH114" s="12"/>
      <c r="AI114" s="25"/>
      <c r="AJ114" s="25"/>
      <c r="AK114" s="94"/>
      <c r="AL114" s="94"/>
      <c r="AM114" s="3"/>
      <c r="AN114" s="3"/>
      <c r="AO114" s="3"/>
      <c r="AP114" s="3"/>
      <c r="AQ114" s="3"/>
    </row>
    <row r="115" spans="1:43" s="36" customFormat="1" ht="12.75" x14ac:dyDescent="0.25">
      <c r="A115" s="8"/>
      <c r="B115" s="8"/>
      <c r="C115" s="8"/>
      <c r="D115" s="8"/>
      <c r="E115" s="8"/>
      <c r="F115" s="9" t="str">
        <f t="shared" si="3"/>
        <v xml:space="preserve">  , SÉRIE: NÃO IDENTIFICADO</v>
      </c>
      <c r="G115" s="24"/>
      <c r="H115" s="24"/>
      <c r="I115" s="24"/>
      <c r="J115" s="24"/>
      <c r="K115" s="8"/>
      <c r="L115" s="8"/>
      <c r="M115" s="8"/>
      <c r="N115" s="8"/>
      <c r="O115" s="8"/>
      <c r="P115" s="8"/>
      <c r="Q115" s="16"/>
      <c r="R115" s="8"/>
      <c r="S115" s="16"/>
      <c r="T115" s="16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24"/>
      <c r="AF115" s="8"/>
      <c r="AG115" s="8"/>
      <c r="AH115" s="12"/>
      <c r="AI115" s="25"/>
      <c r="AJ115" s="25"/>
      <c r="AK115" s="94"/>
      <c r="AL115" s="94"/>
      <c r="AM115" s="3"/>
      <c r="AN115" s="3"/>
      <c r="AO115" s="3"/>
      <c r="AP115" s="3"/>
      <c r="AQ115" s="3"/>
    </row>
    <row r="116" spans="1:43" s="36" customFormat="1" ht="12.75" x14ac:dyDescent="0.25">
      <c r="A116" s="8"/>
      <c r="B116" s="8"/>
      <c r="C116" s="8"/>
      <c r="D116" s="8"/>
      <c r="E116" s="8"/>
      <c r="F116" s="9" t="str">
        <f t="shared" si="3"/>
        <v xml:space="preserve">  , SÉRIE: NÃO IDENTIFICADO</v>
      </c>
      <c r="G116" s="24"/>
      <c r="H116" s="24"/>
      <c r="I116" s="24"/>
      <c r="J116" s="24"/>
      <c r="K116" s="8"/>
      <c r="L116" s="8"/>
      <c r="M116" s="8"/>
      <c r="N116" s="8"/>
      <c r="O116" s="8"/>
      <c r="P116" s="8"/>
      <c r="Q116" s="16"/>
      <c r="R116" s="8"/>
      <c r="S116" s="16"/>
      <c r="T116" s="16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24"/>
      <c r="AF116" s="8"/>
      <c r="AG116" s="8"/>
      <c r="AH116" s="12"/>
      <c r="AI116" s="25"/>
      <c r="AJ116" s="25"/>
      <c r="AK116" s="94"/>
      <c r="AL116" s="94"/>
      <c r="AM116" s="3"/>
      <c r="AN116" s="3"/>
      <c r="AO116" s="3"/>
      <c r="AP116" s="3"/>
      <c r="AQ116" s="3"/>
    </row>
    <row r="117" spans="1:43" s="36" customFormat="1" ht="12.75" x14ac:dyDescent="0.25">
      <c r="A117" s="8"/>
      <c r="B117" s="8"/>
      <c r="C117" s="8"/>
      <c r="D117" s="8"/>
      <c r="E117" s="8"/>
      <c r="F117" s="9" t="str">
        <f t="shared" si="3"/>
        <v xml:space="preserve">  , SÉRIE: NÃO IDENTIFICADO</v>
      </c>
      <c r="G117" s="24"/>
      <c r="H117" s="24"/>
      <c r="I117" s="24"/>
      <c r="J117" s="24"/>
      <c r="K117" s="8"/>
      <c r="L117" s="8"/>
      <c r="M117" s="8"/>
      <c r="N117" s="8"/>
      <c r="O117" s="8"/>
      <c r="P117" s="8"/>
      <c r="Q117" s="16"/>
      <c r="R117" s="8"/>
      <c r="S117" s="16"/>
      <c r="T117" s="16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24"/>
      <c r="AF117" s="8"/>
      <c r="AG117" s="8"/>
      <c r="AH117" s="12"/>
      <c r="AI117" s="25"/>
      <c r="AJ117" s="25"/>
      <c r="AK117" s="94"/>
      <c r="AL117" s="94"/>
      <c r="AM117" s="3"/>
      <c r="AN117" s="3"/>
      <c r="AO117" s="3"/>
      <c r="AP117" s="3"/>
      <c r="AQ117" s="3"/>
    </row>
    <row r="118" spans="1:43" s="36" customFormat="1" ht="12.75" x14ac:dyDescent="0.25">
      <c r="A118" s="8"/>
      <c r="B118" s="8"/>
      <c r="C118" s="8"/>
      <c r="D118" s="8"/>
      <c r="E118" s="8"/>
      <c r="F118" s="9" t="str">
        <f t="shared" si="3"/>
        <v xml:space="preserve">  , SÉRIE: NÃO IDENTIFICADO</v>
      </c>
      <c r="G118" s="24"/>
      <c r="H118" s="24"/>
      <c r="I118" s="24"/>
      <c r="J118" s="24"/>
      <c r="K118" s="8"/>
      <c r="L118" s="8"/>
      <c r="M118" s="8"/>
      <c r="N118" s="8"/>
      <c r="O118" s="8"/>
      <c r="P118" s="8"/>
      <c r="Q118" s="16"/>
      <c r="R118" s="8"/>
      <c r="S118" s="16"/>
      <c r="T118" s="16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24"/>
      <c r="AF118" s="8"/>
      <c r="AG118" s="8"/>
      <c r="AH118" s="12"/>
      <c r="AI118" s="25"/>
      <c r="AJ118" s="25"/>
      <c r="AK118" s="94"/>
      <c r="AL118" s="94"/>
      <c r="AM118" s="3"/>
      <c r="AN118" s="3"/>
      <c r="AO118" s="3"/>
      <c r="AP118" s="3"/>
      <c r="AQ118" s="3"/>
    </row>
    <row r="119" spans="1:43" s="36" customFormat="1" ht="12.75" x14ac:dyDescent="0.25">
      <c r="A119" s="8"/>
      <c r="B119" s="8"/>
      <c r="C119" s="8"/>
      <c r="D119" s="8"/>
      <c r="E119" s="8"/>
      <c r="F119" s="9" t="str">
        <f t="shared" si="3"/>
        <v xml:space="preserve">  , SÉRIE: NÃO IDENTIFICADO</v>
      </c>
      <c r="G119" s="24"/>
      <c r="H119" s="24"/>
      <c r="I119" s="24"/>
      <c r="J119" s="24"/>
      <c r="K119" s="8"/>
      <c r="L119" s="8"/>
      <c r="M119" s="8"/>
      <c r="N119" s="8"/>
      <c r="O119" s="8"/>
      <c r="P119" s="8"/>
      <c r="Q119" s="16"/>
      <c r="R119" s="8"/>
      <c r="S119" s="16"/>
      <c r="T119" s="16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24"/>
      <c r="AF119" s="8"/>
      <c r="AG119" s="8"/>
      <c r="AH119" s="12"/>
      <c r="AI119" s="25"/>
      <c r="AJ119" s="25"/>
      <c r="AK119" s="94"/>
      <c r="AL119" s="94"/>
      <c r="AM119" s="3"/>
      <c r="AN119" s="3"/>
      <c r="AO119" s="3"/>
      <c r="AP119" s="3"/>
      <c r="AQ119" s="3"/>
    </row>
    <row r="120" spans="1:43" s="36" customFormat="1" ht="12.75" x14ac:dyDescent="0.25">
      <c r="A120" s="8"/>
      <c r="B120" s="8"/>
      <c r="C120" s="8"/>
      <c r="D120" s="8"/>
      <c r="E120" s="8"/>
      <c r="F120" s="9" t="str">
        <f t="shared" si="3"/>
        <v xml:space="preserve">  , SÉRIE: NÃO IDENTIFICADO</v>
      </c>
      <c r="G120" s="24"/>
      <c r="H120" s="24"/>
      <c r="I120" s="24"/>
      <c r="J120" s="24"/>
      <c r="K120" s="8"/>
      <c r="L120" s="8"/>
      <c r="M120" s="8"/>
      <c r="N120" s="8"/>
      <c r="O120" s="8"/>
      <c r="P120" s="8"/>
      <c r="Q120" s="16"/>
      <c r="R120" s="8"/>
      <c r="S120" s="16"/>
      <c r="T120" s="16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24"/>
      <c r="AF120" s="8"/>
      <c r="AG120" s="8"/>
      <c r="AH120" s="12"/>
      <c r="AI120" s="25"/>
      <c r="AJ120" s="25"/>
      <c r="AK120" s="94"/>
      <c r="AL120" s="94"/>
      <c r="AM120" s="3"/>
      <c r="AN120" s="3"/>
      <c r="AO120" s="3"/>
      <c r="AP120" s="3"/>
      <c r="AQ120" s="3"/>
    </row>
    <row r="121" spans="1:43" s="36" customFormat="1" ht="12.75" x14ac:dyDescent="0.25">
      <c r="A121" s="8"/>
      <c r="B121" s="8"/>
      <c r="C121" s="8"/>
      <c r="D121" s="8"/>
      <c r="E121" s="8"/>
      <c r="F121" s="9" t="str">
        <f t="shared" si="3"/>
        <v xml:space="preserve">  , SÉRIE: NÃO IDENTIFICADO</v>
      </c>
      <c r="G121" s="24"/>
      <c r="H121" s="24"/>
      <c r="I121" s="24"/>
      <c r="J121" s="24"/>
      <c r="K121" s="8"/>
      <c r="L121" s="8"/>
      <c r="M121" s="8"/>
      <c r="N121" s="8"/>
      <c r="O121" s="8"/>
      <c r="P121" s="8"/>
      <c r="Q121" s="16"/>
      <c r="R121" s="8"/>
      <c r="S121" s="16"/>
      <c r="T121" s="16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24"/>
      <c r="AF121" s="8"/>
      <c r="AG121" s="8"/>
      <c r="AH121" s="12"/>
      <c r="AI121" s="25"/>
      <c r="AJ121" s="25"/>
      <c r="AK121" s="94"/>
      <c r="AL121" s="94"/>
      <c r="AM121" s="3"/>
      <c r="AN121" s="3"/>
      <c r="AO121" s="3"/>
      <c r="AP121" s="3"/>
      <c r="AQ121" s="3"/>
    </row>
    <row r="122" spans="1:43" s="36" customFormat="1" ht="12.75" x14ac:dyDescent="0.25">
      <c r="A122" s="8"/>
      <c r="B122" s="8"/>
      <c r="C122" s="8"/>
      <c r="D122" s="8"/>
      <c r="E122" s="8"/>
      <c r="F122" s="9" t="str">
        <f t="shared" si="3"/>
        <v xml:space="preserve">  , SÉRIE: NÃO IDENTIFICADO</v>
      </c>
      <c r="G122" s="24"/>
      <c r="H122" s="24"/>
      <c r="I122" s="24"/>
      <c r="J122" s="24"/>
      <c r="K122" s="8"/>
      <c r="L122" s="8"/>
      <c r="M122" s="8"/>
      <c r="N122" s="8"/>
      <c r="O122" s="8"/>
      <c r="P122" s="8"/>
      <c r="Q122" s="16"/>
      <c r="R122" s="8"/>
      <c r="S122" s="16"/>
      <c r="T122" s="16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24"/>
      <c r="AF122" s="8"/>
      <c r="AG122" s="8"/>
      <c r="AH122" s="12"/>
      <c r="AI122" s="25"/>
      <c r="AJ122" s="25"/>
      <c r="AK122" s="94"/>
      <c r="AL122" s="94"/>
      <c r="AM122" s="3"/>
      <c r="AN122" s="3"/>
      <c r="AO122" s="3"/>
      <c r="AP122" s="3"/>
      <c r="AQ122" s="3"/>
    </row>
    <row r="123" spans="1:43" s="36" customFormat="1" ht="12.75" x14ac:dyDescent="0.25">
      <c r="A123" s="8"/>
      <c r="B123" s="8"/>
      <c r="C123" s="8"/>
      <c r="D123" s="8"/>
      <c r="E123" s="8"/>
      <c r="F123" s="9" t="str">
        <f t="shared" si="3"/>
        <v xml:space="preserve">  , SÉRIE: NÃO IDENTIFICADO</v>
      </c>
      <c r="G123" s="24"/>
      <c r="H123" s="24"/>
      <c r="I123" s="24"/>
      <c r="J123" s="24"/>
      <c r="K123" s="8"/>
      <c r="L123" s="8"/>
      <c r="M123" s="8"/>
      <c r="N123" s="8"/>
      <c r="O123" s="8"/>
      <c r="P123" s="8"/>
      <c r="Q123" s="16"/>
      <c r="R123" s="8"/>
      <c r="S123" s="16"/>
      <c r="T123" s="16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24"/>
      <c r="AF123" s="8"/>
      <c r="AG123" s="8"/>
      <c r="AH123" s="12"/>
      <c r="AI123" s="25"/>
      <c r="AJ123" s="25"/>
      <c r="AK123" s="94"/>
      <c r="AL123" s="94"/>
      <c r="AM123" s="3"/>
      <c r="AN123" s="3"/>
      <c r="AO123" s="3"/>
      <c r="AP123" s="3"/>
      <c r="AQ123" s="3"/>
    </row>
    <row r="124" spans="1:43" s="36" customFormat="1" ht="12.75" x14ac:dyDescent="0.25">
      <c r="A124" s="8"/>
      <c r="B124" s="8"/>
      <c r="C124" s="8"/>
      <c r="D124" s="8"/>
      <c r="E124" s="8"/>
      <c r="F124" s="9" t="str">
        <f t="shared" si="3"/>
        <v xml:space="preserve">  , SÉRIE: NÃO IDENTIFICADO</v>
      </c>
      <c r="G124" s="24"/>
      <c r="H124" s="24"/>
      <c r="I124" s="24"/>
      <c r="J124" s="24"/>
      <c r="K124" s="8"/>
      <c r="L124" s="8"/>
      <c r="M124" s="8"/>
      <c r="N124" s="8"/>
      <c r="O124" s="8"/>
      <c r="P124" s="8"/>
      <c r="Q124" s="16"/>
      <c r="R124" s="8"/>
      <c r="S124" s="16"/>
      <c r="T124" s="16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24"/>
      <c r="AF124" s="8"/>
      <c r="AG124" s="8"/>
      <c r="AH124" s="12"/>
      <c r="AI124" s="25"/>
      <c r="AJ124" s="25"/>
      <c r="AK124" s="94"/>
      <c r="AL124" s="94"/>
      <c r="AM124" s="3"/>
      <c r="AN124" s="3"/>
      <c r="AO124" s="3"/>
      <c r="AP124" s="3"/>
      <c r="AQ124" s="3"/>
    </row>
    <row r="125" spans="1:43" s="36" customFormat="1" ht="12.75" x14ac:dyDescent="0.25">
      <c r="A125" s="8"/>
      <c r="B125" s="8"/>
      <c r="C125" s="8"/>
      <c r="D125" s="8"/>
      <c r="E125" s="8"/>
      <c r="F125" s="9" t="str">
        <f t="shared" si="3"/>
        <v xml:space="preserve">  , SÉRIE: NÃO IDENTIFICADO</v>
      </c>
      <c r="G125" s="24"/>
      <c r="H125" s="24"/>
      <c r="I125" s="24"/>
      <c r="J125" s="24"/>
      <c r="K125" s="8"/>
      <c r="L125" s="8"/>
      <c r="M125" s="8"/>
      <c r="N125" s="8"/>
      <c r="O125" s="8"/>
      <c r="P125" s="8"/>
      <c r="Q125" s="16"/>
      <c r="R125" s="8"/>
      <c r="S125" s="16"/>
      <c r="T125" s="16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24"/>
      <c r="AF125" s="8"/>
      <c r="AG125" s="8"/>
      <c r="AH125" s="12"/>
      <c r="AI125" s="25"/>
      <c r="AJ125" s="25"/>
      <c r="AK125" s="94"/>
      <c r="AL125" s="94"/>
      <c r="AM125" s="3"/>
      <c r="AN125" s="3"/>
      <c r="AO125" s="3"/>
      <c r="AP125" s="3"/>
      <c r="AQ125" s="3"/>
    </row>
    <row r="126" spans="1:43" s="36" customFormat="1" ht="12.75" x14ac:dyDescent="0.25">
      <c r="A126" s="8"/>
      <c r="B126" s="8"/>
      <c r="C126" s="8"/>
      <c r="D126" s="8"/>
      <c r="E126" s="8"/>
      <c r="F126" s="9" t="str">
        <f t="shared" si="3"/>
        <v xml:space="preserve">  , SÉRIE: NÃO IDENTIFICADO</v>
      </c>
      <c r="G126" s="24"/>
      <c r="H126" s="24"/>
      <c r="I126" s="24"/>
      <c r="J126" s="24"/>
      <c r="K126" s="8"/>
      <c r="L126" s="8"/>
      <c r="M126" s="8"/>
      <c r="N126" s="8"/>
      <c r="O126" s="8"/>
      <c r="P126" s="8"/>
      <c r="Q126" s="16"/>
      <c r="R126" s="8"/>
      <c r="S126" s="16"/>
      <c r="T126" s="16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24"/>
      <c r="AF126" s="8"/>
      <c r="AG126" s="8"/>
      <c r="AH126" s="12"/>
      <c r="AI126" s="25"/>
      <c r="AJ126" s="25"/>
      <c r="AK126" s="94"/>
      <c r="AL126" s="94"/>
      <c r="AM126" s="3"/>
      <c r="AN126" s="3"/>
      <c r="AO126" s="3"/>
      <c r="AP126" s="3"/>
      <c r="AQ126" s="3"/>
    </row>
    <row r="127" spans="1:43" s="36" customFormat="1" ht="12.75" x14ac:dyDescent="0.25">
      <c r="A127" s="8"/>
      <c r="B127" s="8"/>
      <c r="C127" s="8"/>
      <c r="D127" s="8"/>
      <c r="E127" s="8"/>
      <c r="F127" s="9" t="str">
        <f t="shared" si="3"/>
        <v xml:space="preserve">  , SÉRIE: NÃO IDENTIFICADO</v>
      </c>
      <c r="G127" s="24"/>
      <c r="H127" s="24"/>
      <c r="I127" s="24"/>
      <c r="J127" s="24"/>
      <c r="K127" s="8"/>
      <c r="L127" s="8"/>
      <c r="M127" s="8"/>
      <c r="N127" s="8"/>
      <c r="O127" s="8"/>
      <c r="P127" s="8"/>
      <c r="Q127" s="16"/>
      <c r="R127" s="8"/>
      <c r="S127" s="16"/>
      <c r="T127" s="16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24"/>
      <c r="AF127" s="8"/>
      <c r="AG127" s="8"/>
      <c r="AH127" s="12"/>
      <c r="AI127" s="25"/>
      <c r="AJ127" s="25"/>
      <c r="AK127" s="94"/>
      <c r="AL127" s="94"/>
      <c r="AM127" s="3"/>
      <c r="AN127" s="3"/>
      <c r="AO127" s="3"/>
      <c r="AP127" s="3"/>
      <c r="AQ127" s="3"/>
    </row>
    <row r="128" spans="1:43" s="36" customFormat="1" ht="12.75" x14ac:dyDescent="0.25">
      <c r="A128" s="8"/>
      <c r="B128" s="8"/>
      <c r="C128" s="8"/>
      <c r="D128" s="8"/>
      <c r="E128" s="8"/>
      <c r="F128" s="9" t="str">
        <f t="shared" si="3"/>
        <v xml:space="preserve">  , SÉRIE: NÃO IDENTIFICADO</v>
      </c>
      <c r="G128" s="24"/>
      <c r="H128" s="24"/>
      <c r="I128" s="24"/>
      <c r="J128" s="24"/>
      <c r="K128" s="8"/>
      <c r="L128" s="8"/>
      <c r="M128" s="8"/>
      <c r="N128" s="8"/>
      <c r="O128" s="8"/>
      <c r="P128" s="8"/>
      <c r="Q128" s="16"/>
      <c r="R128" s="8"/>
      <c r="S128" s="16"/>
      <c r="T128" s="16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24"/>
      <c r="AF128" s="8"/>
      <c r="AG128" s="8"/>
      <c r="AH128" s="12"/>
      <c r="AI128" s="25"/>
      <c r="AJ128" s="25"/>
      <c r="AK128" s="94"/>
      <c r="AL128" s="94"/>
      <c r="AM128" s="3"/>
      <c r="AN128" s="3"/>
      <c r="AO128" s="3"/>
      <c r="AP128" s="3"/>
      <c r="AQ128" s="3"/>
    </row>
    <row r="129" spans="1:43" s="36" customFormat="1" ht="12.75" x14ac:dyDescent="0.25">
      <c r="A129" s="8"/>
      <c r="B129" s="8"/>
      <c r="C129" s="8"/>
      <c r="D129" s="8"/>
      <c r="E129" s="8"/>
      <c r="F129" s="9" t="str">
        <f t="shared" si="3"/>
        <v xml:space="preserve">  , SÉRIE: NÃO IDENTIFICADO</v>
      </c>
      <c r="G129" s="24"/>
      <c r="H129" s="24"/>
      <c r="I129" s="24"/>
      <c r="J129" s="24"/>
      <c r="K129" s="8"/>
      <c r="L129" s="8"/>
      <c r="M129" s="8"/>
      <c r="N129" s="8"/>
      <c r="O129" s="8"/>
      <c r="P129" s="8"/>
      <c r="Q129" s="16"/>
      <c r="R129" s="8"/>
      <c r="S129" s="16"/>
      <c r="T129" s="16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24"/>
      <c r="AF129" s="8"/>
      <c r="AG129" s="8"/>
      <c r="AH129" s="12"/>
      <c r="AI129" s="25"/>
      <c r="AJ129" s="25"/>
      <c r="AK129" s="94"/>
      <c r="AL129" s="94"/>
      <c r="AM129" s="3"/>
      <c r="AN129" s="3"/>
      <c r="AO129" s="3"/>
      <c r="AP129" s="3"/>
      <c r="AQ129" s="3"/>
    </row>
    <row r="130" spans="1:43" s="36" customFormat="1" ht="12.75" x14ac:dyDescent="0.25">
      <c r="A130" s="8"/>
      <c r="B130" s="8"/>
      <c r="C130" s="8"/>
      <c r="D130" s="8"/>
      <c r="E130" s="8"/>
      <c r="F130" s="9" t="str">
        <f t="shared" si="3"/>
        <v xml:space="preserve">  , SÉRIE: NÃO IDENTIFICADO</v>
      </c>
      <c r="G130" s="24"/>
      <c r="H130" s="24"/>
      <c r="I130" s="24"/>
      <c r="J130" s="24"/>
      <c r="K130" s="8"/>
      <c r="L130" s="8"/>
      <c r="M130" s="8"/>
      <c r="N130" s="8"/>
      <c r="O130" s="8"/>
      <c r="P130" s="8"/>
      <c r="Q130" s="16"/>
      <c r="R130" s="8"/>
      <c r="S130" s="16"/>
      <c r="T130" s="16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24"/>
      <c r="AF130" s="8"/>
      <c r="AG130" s="8"/>
      <c r="AH130" s="12"/>
      <c r="AI130" s="25"/>
      <c r="AJ130" s="25"/>
      <c r="AK130" s="94"/>
      <c r="AL130" s="94"/>
      <c r="AM130" s="3"/>
      <c r="AN130" s="3"/>
      <c r="AO130" s="3"/>
      <c r="AP130" s="3"/>
      <c r="AQ130" s="3"/>
    </row>
    <row r="131" spans="1:43" s="36" customFormat="1" ht="12.75" x14ac:dyDescent="0.25">
      <c r="A131" s="8"/>
      <c r="B131" s="8"/>
      <c r="C131" s="8"/>
      <c r="D131" s="8"/>
      <c r="E131" s="8"/>
      <c r="F131" s="9" t="str">
        <f t="shared" ref="F131:F150" si="4">O131
&amp;" "&amp;P131
&amp;" "&amp;Q131
&amp;IF(W131="",""," "&amp;W131)
&amp;IF(R131="","",", ANO: "&amp;R131)
&amp;IF(X131="","",", CAP: "&amp;X131)
&amp;IF(S131="", ", SÉRIE: NÃO IDENTIFICADO", ", SÉRIE: " &amp;S131)
&amp;IF(E131="",""," (Ref: "&amp;E131&amp;")")</f>
        <v xml:space="preserve">  , SÉRIE: NÃO IDENTIFICADO</v>
      </c>
      <c r="G131" s="24"/>
      <c r="H131" s="24"/>
      <c r="I131" s="24"/>
      <c r="J131" s="24"/>
      <c r="K131" s="8"/>
      <c r="L131" s="8"/>
      <c r="M131" s="8"/>
      <c r="N131" s="8"/>
      <c r="O131" s="8"/>
      <c r="P131" s="8"/>
      <c r="Q131" s="16"/>
      <c r="R131" s="8"/>
      <c r="S131" s="16"/>
      <c r="T131" s="16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24"/>
      <c r="AF131" s="8"/>
      <c r="AG131" s="8"/>
      <c r="AH131" s="12"/>
      <c r="AI131" s="25"/>
      <c r="AJ131" s="25"/>
      <c r="AK131" s="94"/>
      <c r="AL131" s="94"/>
      <c r="AM131" s="3"/>
      <c r="AN131" s="3"/>
      <c r="AO131" s="3"/>
      <c r="AP131" s="3"/>
      <c r="AQ131" s="3"/>
    </row>
    <row r="132" spans="1:43" s="36" customFormat="1" ht="12.75" x14ac:dyDescent="0.25">
      <c r="A132" s="8"/>
      <c r="B132" s="8"/>
      <c r="C132" s="8"/>
      <c r="D132" s="8"/>
      <c r="E132" s="8"/>
      <c r="F132" s="9" t="str">
        <f t="shared" si="4"/>
        <v xml:space="preserve">  , SÉRIE: NÃO IDENTIFICADO</v>
      </c>
      <c r="G132" s="24"/>
      <c r="H132" s="24"/>
      <c r="I132" s="24"/>
      <c r="J132" s="24"/>
      <c r="K132" s="8"/>
      <c r="L132" s="8"/>
      <c r="M132" s="8"/>
      <c r="N132" s="8"/>
      <c r="O132" s="8"/>
      <c r="P132" s="8"/>
      <c r="Q132" s="16"/>
      <c r="R132" s="8"/>
      <c r="S132" s="16"/>
      <c r="T132" s="16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24"/>
      <c r="AF132" s="8"/>
      <c r="AG132" s="8"/>
      <c r="AH132" s="12"/>
      <c r="AI132" s="25"/>
      <c r="AJ132" s="25"/>
      <c r="AK132" s="94"/>
      <c r="AL132" s="94"/>
      <c r="AM132" s="3"/>
      <c r="AN132" s="3"/>
      <c r="AO132" s="3"/>
      <c r="AP132" s="3"/>
      <c r="AQ132" s="3"/>
    </row>
    <row r="133" spans="1:43" s="36" customFormat="1" ht="12.75" x14ac:dyDescent="0.25">
      <c r="A133" s="8"/>
      <c r="B133" s="8"/>
      <c r="C133" s="8"/>
      <c r="D133" s="8"/>
      <c r="E133" s="8"/>
      <c r="F133" s="9" t="str">
        <f t="shared" si="4"/>
        <v xml:space="preserve">  , SÉRIE: NÃO IDENTIFICADO</v>
      </c>
      <c r="G133" s="24"/>
      <c r="H133" s="24"/>
      <c r="I133" s="24"/>
      <c r="J133" s="24"/>
      <c r="K133" s="8"/>
      <c r="L133" s="8"/>
      <c r="M133" s="8"/>
      <c r="N133" s="8"/>
      <c r="O133" s="8"/>
      <c r="P133" s="8"/>
      <c r="Q133" s="16"/>
      <c r="R133" s="8"/>
      <c r="S133" s="16"/>
      <c r="T133" s="16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24"/>
      <c r="AF133" s="8"/>
      <c r="AG133" s="8"/>
      <c r="AH133" s="12"/>
      <c r="AI133" s="25"/>
      <c r="AJ133" s="25"/>
      <c r="AK133" s="94"/>
      <c r="AL133" s="94"/>
      <c r="AM133" s="3"/>
      <c r="AN133" s="3"/>
      <c r="AO133" s="3"/>
      <c r="AP133" s="3"/>
      <c r="AQ133" s="3"/>
    </row>
    <row r="134" spans="1:43" s="36" customFormat="1" ht="12.75" x14ac:dyDescent="0.25">
      <c r="A134" s="8"/>
      <c r="B134" s="8"/>
      <c r="C134" s="8"/>
      <c r="D134" s="8"/>
      <c r="E134" s="8"/>
      <c r="F134" s="9" t="str">
        <f t="shared" si="4"/>
        <v xml:space="preserve">  , SÉRIE: NÃO IDENTIFICADO</v>
      </c>
      <c r="G134" s="24"/>
      <c r="H134" s="24"/>
      <c r="I134" s="24"/>
      <c r="J134" s="24"/>
      <c r="K134" s="8"/>
      <c r="L134" s="8"/>
      <c r="M134" s="8"/>
      <c r="N134" s="8"/>
      <c r="O134" s="8"/>
      <c r="P134" s="8"/>
      <c r="Q134" s="16"/>
      <c r="R134" s="8"/>
      <c r="S134" s="16"/>
      <c r="T134" s="16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24"/>
      <c r="AF134" s="8"/>
      <c r="AG134" s="8"/>
      <c r="AH134" s="12"/>
      <c r="AI134" s="25"/>
      <c r="AJ134" s="25"/>
      <c r="AK134" s="94"/>
      <c r="AL134" s="94"/>
      <c r="AM134" s="3"/>
      <c r="AN134" s="3"/>
      <c r="AO134" s="3"/>
      <c r="AP134" s="3"/>
      <c r="AQ134" s="3"/>
    </row>
    <row r="135" spans="1:43" s="36" customFormat="1" ht="12.75" x14ac:dyDescent="0.25">
      <c r="A135" s="8"/>
      <c r="B135" s="8"/>
      <c r="C135" s="8"/>
      <c r="D135" s="8"/>
      <c r="E135" s="8"/>
      <c r="F135" s="9" t="str">
        <f t="shared" si="4"/>
        <v xml:space="preserve">  , SÉRIE: NÃO IDENTIFICADO</v>
      </c>
      <c r="G135" s="24"/>
      <c r="H135" s="24"/>
      <c r="I135" s="24"/>
      <c r="J135" s="24"/>
      <c r="K135" s="8"/>
      <c r="L135" s="8"/>
      <c r="M135" s="8"/>
      <c r="N135" s="8"/>
      <c r="O135" s="8"/>
      <c r="P135" s="8"/>
      <c r="Q135" s="16"/>
      <c r="R135" s="8"/>
      <c r="S135" s="16"/>
      <c r="T135" s="16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24"/>
      <c r="AF135" s="8"/>
      <c r="AG135" s="8"/>
      <c r="AH135" s="12"/>
      <c r="AI135" s="25"/>
      <c r="AJ135" s="25"/>
      <c r="AK135" s="94"/>
      <c r="AL135" s="94"/>
      <c r="AM135" s="3"/>
      <c r="AN135" s="3"/>
      <c r="AO135" s="3"/>
      <c r="AP135" s="3"/>
      <c r="AQ135" s="3"/>
    </row>
    <row r="136" spans="1:43" s="36" customFormat="1" ht="12.75" x14ac:dyDescent="0.25">
      <c r="A136" s="8"/>
      <c r="B136" s="8"/>
      <c r="C136" s="8"/>
      <c r="D136" s="8"/>
      <c r="E136" s="8"/>
      <c r="F136" s="9" t="str">
        <f t="shared" si="4"/>
        <v xml:space="preserve">  , SÉRIE: NÃO IDENTIFICADO</v>
      </c>
      <c r="G136" s="24"/>
      <c r="H136" s="24"/>
      <c r="I136" s="24"/>
      <c r="J136" s="24"/>
      <c r="K136" s="8"/>
      <c r="L136" s="8"/>
      <c r="M136" s="8"/>
      <c r="N136" s="8"/>
      <c r="O136" s="8"/>
      <c r="P136" s="8"/>
      <c r="Q136" s="16"/>
      <c r="R136" s="8"/>
      <c r="S136" s="16"/>
      <c r="T136" s="16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24"/>
      <c r="AF136" s="8"/>
      <c r="AG136" s="8"/>
      <c r="AH136" s="12"/>
      <c r="AI136" s="25"/>
      <c r="AJ136" s="25"/>
      <c r="AK136" s="94"/>
      <c r="AL136" s="94"/>
      <c r="AM136" s="3"/>
      <c r="AN136" s="3"/>
      <c r="AO136" s="3"/>
      <c r="AP136" s="3"/>
      <c r="AQ136" s="3"/>
    </row>
    <row r="137" spans="1:43" s="36" customFormat="1" ht="12.75" x14ac:dyDescent="0.25">
      <c r="A137" s="8"/>
      <c r="B137" s="8"/>
      <c r="C137" s="8"/>
      <c r="D137" s="8"/>
      <c r="E137" s="8"/>
      <c r="F137" s="9" t="str">
        <f t="shared" si="4"/>
        <v xml:space="preserve">  , SÉRIE: NÃO IDENTIFICADO</v>
      </c>
      <c r="G137" s="24"/>
      <c r="H137" s="24"/>
      <c r="I137" s="24"/>
      <c r="J137" s="24"/>
      <c r="K137" s="8"/>
      <c r="L137" s="8"/>
      <c r="M137" s="8"/>
      <c r="N137" s="8"/>
      <c r="O137" s="8"/>
      <c r="P137" s="8"/>
      <c r="Q137" s="16"/>
      <c r="R137" s="8"/>
      <c r="S137" s="16"/>
      <c r="T137" s="16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24"/>
      <c r="AF137" s="8"/>
      <c r="AG137" s="8"/>
      <c r="AH137" s="12"/>
      <c r="AI137" s="25"/>
      <c r="AJ137" s="25"/>
      <c r="AK137" s="94"/>
      <c r="AL137" s="94"/>
      <c r="AM137" s="3"/>
      <c r="AN137" s="3"/>
      <c r="AO137" s="3"/>
      <c r="AP137" s="3"/>
      <c r="AQ137" s="3"/>
    </row>
    <row r="138" spans="1:43" s="36" customFormat="1" ht="12.75" x14ac:dyDescent="0.25">
      <c r="A138" s="8"/>
      <c r="B138" s="8"/>
      <c r="C138" s="8"/>
      <c r="D138" s="8"/>
      <c r="E138" s="8"/>
      <c r="F138" s="9" t="str">
        <f t="shared" si="4"/>
        <v xml:space="preserve">  , SÉRIE: NÃO IDENTIFICADO</v>
      </c>
      <c r="G138" s="24"/>
      <c r="H138" s="24"/>
      <c r="I138" s="24"/>
      <c r="J138" s="24"/>
      <c r="K138" s="8"/>
      <c r="L138" s="8"/>
      <c r="M138" s="8"/>
      <c r="N138" s="8"/>
      <c r="O138" s="8"/>
      <c r="P138" s="8"/>
      <c r="Q138" s="16"/>
      <c r="R138" s="8"/>
      <c r="S138" s="16"/>
      <c r="T138" s="16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24"/>
      <c r="AF138" s="8"/>
      <c r="AG138" s="8"/>
      <c r="AH138" s="12"/>
      <c r="AI138" s="25"/>
      <c r="AJ138" s="25"/>
      <c r="AK138" s="94"/>
      <c r="AL138" s="94"/>
      <c r="AM138" s="3"/>
      <c r="AN138" s="3"/>
      <c r="AO138" s="3"/>
      <c r="AP138" s="3"/>
      <c r="AQ138" s="3"/>
    </row>
    <row r="139" spans="1:43" s="36" customFormat="1" ht="12.75" x14ac:dyDescent="0.25">
      <c r="A139" s="8"/>
      <c r="B139" s="8"/>
      <c r="C139" s="8"/>
      <c r="D139" s="8"/>
      <c r="E139" s="8"/>
      <c r="F139" s="9" t="str">
        <f t="shared" si="4"/>
        <v xml:space="preserve">  , SÉRIE: NÃO IDENTIFICADO</v>
      </c>
      <c r="G139" s="24"/>
      <c r="H139" s="24"/>
      <c r="I139" s="24"/>
      <c r="J139" s="24"/>
      <c r="K139" s="8"/>
      <c r="L139" s="8"/>
      <c r="M139" s="8"/>
      <c r="N139" s="8"/>
      <c r="O139" s="8"/>
      <c r="P139" s="8"/>
      <c r="Q139" s="16"/>
      <c r="R139" s="8"/>
      <c r="S139" s="16"/>
      <c r="T139" s="16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24"/>
      <c r="AF139" s="8"/>
      <c r="AG139" s="8"/>
      <c r="AH139" s="12"/>
      <c r="AI139" s="25"/>
      <c r="AJ139" s="25"/>
      <c r="AK139" s="94"/>
      <c r="AL139" s="94"/>
      <c r="AM139" s="3"/>
      <c r="AN139" s="3"/>
      <c r="AO139" s="3"/>
      <c r="AP139" s="3"/>
      <c r="AQ139" s="3"/>
    </row>
    <row r="140" spans="1:43" s="36" customFormat="1" ht="12.75" x14ac:dyDescent="0.25">
      <c r="A140" s="8"/>
      <c r="B140" s="8"/>
      <c r="C140" s="8"/>
      <c r="D140" s="8"/>
      <c r="E140" s="8"/>
      <c r="F140" s="9" t="str">
        <f t="shared" si="4"/>
        <v xml:space="preserve">  , SÉRIE: NÃO IDENTIFICADO</v>
      </c>
      <c r="G140" s="24"/>
      <c r="H140" s="24"/>
      <c r="I140" s="24"/>
      <c r="J140" s="24"/>
      <c r="K140" s="8"/>
      <c r="L140" s="8"/>
      <c r="M140" s="8"/>
      <c r="N140" s="8"/>
      <c r="O140" s="8"/>
      <c r="P140" s="8"/>
      <c r="Q140" s="16"/>
      <c r="R140" s="8"/>
      <c r="S140" s="16"/>
      <c r="T140" s="16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24"/>
      <c r="AF140" s="8"/>
      <c r="AG140" s="8"/>
      <c r="AH140" s="12"/>
      <c r="AI140" s="25"/>
      <c r="AJ140" s="25"/>
      <c r="AK140" s="94"/>
      <c r="AL140" s="94"/>
      <c r="AM140" s="3"/>
      <c r="AN140" s="3"/>
      <c r="AO140" s="3"/>
      <c r="AP140" s="3"/>
      <c r="AQ140" s="3"/>
    </row>
    <row r="141" spans="1:43" s="36" customFormat="1" ht="12.75" x14ac:dyDescent="0.25">
      <c r="A141" s="8"/>
      <c r="B141" s="8"/>
      <c r="C141" s="8"/>
      <c r="D141" s="8"/>
      <c r="E141" s="8"/>
      <c r="F141" s="9" t="str">
        <f t="shared" si="4"/>
        <v xml:space="preserve">  , SÉRIE: NÃO IDENTIFICADO</v>
      </c>
      <c r="G141" s="24"/>
      <c r="H141" s="24"/>
      <c r="I141" s="24"/>
      <c r="J141" s="24"/>
      <c r="K141" s="8"/>
      <c r="L141" s="8"/>
      <c r="M141" s="8"/>
      <c r="N141" s="8"/>
      <c r="O141" s="8"/>
      <c r="P141" s="8"/>
      <c r="Q141" s="16"/>
      <c r="R141" s="8"/>
      <c r="S141" s="16"/>
      <c r="T141" s="16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24"/>
      <c r="AF141" s="8"/>
      <c r="AG141" s="8"/>
      <c r="AH141" s="12"/>
      <c r="AI141" s="25"/>
      <c r="AJ141" s="25"/>
      <c r="AK141" s="94"/>
      <c r="AL141" s="94"/>
      <c r="AM141" s="3"/>
      <c r="AN141" s="3"/>
      <c r="AO141" s="3"/>
      <c r="AP141" s="3"/>
      <c r="AQ141" s="3"/>
    </row>
    <row r="142" spans="1:43" s="36" customFormat="1" ht="12.75" x14ac:dyDescent="0.25">
      <c r="A142" s="8"/>
      <c r="B142" s="8"/>
      <c r="C142" s="8"/>
      <c r="D142" s="8"/>
      <c r="E142" s="8"/>
      <c r="F142" s="9" t="str">
        <f t="shared" si="4"/>
        <v xml:space="preserve">  , SÉRIE: NÃO IDENTIFICADO</v>
      </c>
      <c r="G142" s="24"/>
      <c r="H142" s="24"/>
      <c r="I142" s="24"/>
      <c r="J142" s="24"/>
      <c r="K142" s="8"/>
      <c r="L142" s="8"/>
      <c r="M142" s="8"/>
      <c r="N142" s="8"/>
      <c r="O142" s="8"/>
      <c r="P142" s="8"/>
      <c r="Q142" s="16"/>
      <c r="R142" s="8"/>
      <c r="S142" s="16"/>
      <c r="T142" s="16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24"/>
      <c r="AF142" s="8"/>
      <c r="AG142" s="8"/>
      <c r="AH142" s="12"/>
      <c r="AI142" s="25"/>
      <c r="AJ142" s="25"/>
      <c r="AK142" s="94"/>
      <c r="AL142" s="94"/>
      <c r="AM142" s="3"/>
      <c r="AN142" s="3"/>
      <c r="AO142" s="3"/>
      <c r="AP142" s="3"/>
      <c r="AQ142" s="3"/>
    </row>
    <row r="143" spans="1:43" s="36" customFormat="1" ht="12.75" x14ac:dyDescent="0.25">
      <c r="A143" s="8"/>
      <c r="B143" s="8"/>
      <c r="C143" s="8"/>
      <c r="D143" s="8"/>
      <c r="E143" s="8"/>
      <c r="F143" s="9" t="str">
        <f t="shared" si="4"/>
        <v xml:space="preserve">  , SÉRIE: NÃO IDENTIFICADO</v>
      </c>
      <c r="G143" s="24"/>
      <c r="H143" s="24"/>
      <c r="I143" s="24"/>
      <c r="J143" s="24"/>
      <c r="K143" s="8"/>
      <c r="L143" s="8"/>
      <c r="M143" s="8"/>
      <c r="N143" s="8"/>
      <c r="O143" s="8"/>
      <c r="P143" s="8"/>
      <c r="Q143" s="16"/>
      <c r="R143" s="8"/>
      <c r="S143" s="16"/>
      <c r="T143" s="16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24"/>
      <c r="AF143" s="8"/>
      <c r="AG143" s="8"/>
      <c r="AH143" s="12"/>
      <c r="AI143" s="25"/>
      <c r="AJ143" s="25"/>
      <c r="AK143" s="94"/>
      <c r="AL143" s="94"/>
      <c r="AM143" s="3"/>
      <c r="AN143" s="3"/>
      <c r="AO143" s="3"/>
      <c r="AP143" s="3"/>
      <c r="AQ143" s="3"/>
    </row>
    <row r="144" spans="1:43" s="36" customFormat="1" ht="12.75" x14ac:dyDescent="0.25">
      <c r="A144" s="8"/>
      <c r="B144" s="8"/>
      <c r="C144" s="8"/>
      <c r="D144" s="8"/>
      <c r="E144" s="8"/>
      <c r="F144" s="9" t="str">
        <f t="shared" si="4"/>
        <v xml:space="preserve">  , SÉRIE: NÃO IDENTIFICADO</v>
      </c>
      <c r="G144" s="24"/>
      <c r="H144" s="24"/>
      <c r="I144" s="24"/>
      <c r="J144" s="24"/>
      <c r="K144" s="8"/>
      <c r="L144" s="8"/>
      <c r="M144" s="8"/>
      <c r="N144" s="8"/>
      <c r="O144" s="8"/>
      <c r="P144" s="8"/>
      <c r="Q144" s="16"/>
      <c r="R144" s="8"/>
      <c r="S144" s="16"/>
      <c r="T144" s="16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24"/>
      <c r="AF144" s="8"/>
      <c r="AG144" s="8"/>
      <c r="AH144" s="12"/>
      <c r="AI144" s="25"/>
      <c r="AJ144" s="25"/>
      <c r="AK144" s="94"/>
      <c r="AL144" s="94"/>
      <c r="AM144" s="3"/>
      <c r="AN144" s="3"/>
      <c r="AO144" s="3"/>
      <c r="AP144" s="3"/>
      <c r="AQ144" s="3"/>
    </row>
    <row r="145" spans="1:43" s="36" customFormat="1" ht="12.75" x14ac:dyDescent="0.25">
      <c r="A145" s="8"/>
      <c r="B145" s="8"/>
      <c r="C145" s="8"/>
      <c r="D145" s="8"/>
      <c r="E145" s="8"/>
      <c r="F145" s="9" t="str">
        <f t="shared" si="4"/>
        <v xml:space="preserve">  , SÉRIE: NÃO IDENTIFICADO</v>
      </c>
      <c r="G145" s="24"/>
      <c r="H145" s="24"/>
      <c r="I145" s="24"/>
      <c r="J145" s="24"/>
      <c r="K145" s="8"/>
      <c r="L145" s="8"/>
      <c r="M145" s="8"/>
      <c r="N145" s="8"/>
      <c r="O145" s="8"/>
      <c r="P145" s="8"/>
      <c r="Q145" s="16"/>
      <c r="R145" s="8"/>
      <c r="S145" s="16"/>
      <c r="T145" s="16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24"/>
      <c r="AF145" s="8"/>
      <c r="AG145" s="8"/>
      <c r="AH145" s="12"/>
      <c r="AI145" s="25"/>
      <c r="AJ145" s="25"/>
      <c r="AK145" s="94"/>
      <c r="AL145" s="94"/>
      <c r="AM145" s="3"/>
      <c r="AN145" s="3"/>
      <c r="AO145" s="3"/>
      <c r="AP145" s="3"/>
      <c r="AQ145" s="3"/>
    </row>
    <row r="146" spans="1:43" s="36" customFormat="1" ht="12.75" x14ac:dyDescent="0.25">
      <c r="A146" s="8"/>
      <c r="B146" s="8"/>
      <c r="C146" s="8"/>
      <c r="D146" s="8"/>
      <c r="E146" s="8"/>
      <c r="F146" s="9" t="str">
        <f t="shared" si="4"/>
        <v xml:space="preserve">  , SÉRIE: NÃO IDENTIFICADO</v>
      </c>
      <c r="G146" s="24"/>
      <c r="H146" s="24"/>
      <c r="I146" s="24"/>
      <c r="J146" s="24"/>
      <c r="K146" s="8"/>
      <c r="L146" s="8"/>
      <c r="M146" s="8"/>
      <c r="N146" s="8"/>
      <c r="O146" s="8"/>
      <c r="P146" s="8"/>
      <c r="Q146" s="16"/>
      <c r="R146" s="8"/>
      <c r="S146" s="16"/>
      <c r="T146" s="16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24"/>
      <c r="AF146" s="8"/>
      <c r="AG146" s="8"/>
      <c r="AH146" s="12"/>
      <c r="AI146" s="25"/>
      <c r="AJ146" s="25"/>
      <c r="AK146" s="94"/>
      <c r="AL146" s="94"/>
      <c r="AM146" s="3"/>
      <c r="AN146" s="3"/>
      <c r="AO146" s="3"/>
      <c r="AP146" s="3"/>
      <c r="AQ146" s="3"/>
    </row>
    <row r="147" spans="1:43" s="36" customFormat="1" ht="12.75" x14ac:dyDescent="0.25">
      <c r="A147" s="8"/>
      <c r="B147" s="8"/>
      <c r="C147" s="8"/>
      <c r="D147" s="8"/>
      <c r="E147" s="8"/>
      <c r="F147" s="9" t="str">
        <f t="shared" si="4"/>
        <v xml:space="preserve">  , SÉRIE: NÃO IDENTIFICADO</v>
      </c>
      <c r="G147" s="24"/>
      <c r="H147" s="24"/>
      <c r="I147" s="24"/>
      <c r="J147" s="24"/>
      <c r="K147" s="8"/>
      <c r="L147" s="8"/>
      <c r="M147" s="8"/>
      <c r="N147" s="8"/>
      <c r="O147" s="8"/>
      <c r="P147" s="8"/>
      <c r="Q147" s="16"/>
      <c r="R147" s="8"/>
      <c r="S147" s="16"/>
      <c r="T147" s="16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24"/>
      <c r="AF147" s="8"/>
      <c r="AG147" s="8"/>
      <c r="AH147" s="12"/>
      <c r="AI147" s="25"/>
      <c r="AJ147" s="25"/>
      <c r="AK147" s="94"/>
      <c r="AL147" s="94"/>
      <c r="AM147" s="3"/>
      <c r="AN147" s="3"/>
      <c r="AO147" s="3"/>
      <c r="AP147" s="3"/>
      <c r="AQ147" s="3"/>
    </row>
    <row r="148" spans="1:43" s="36" customFormat="1" ht="12.75" x14ac:dyDescent="0.25">
      <c r="A148" s="8"/>
      <c r="B148" s="8"/>
      <c r="C148" s="8"/>
      <c r="D148" s="8"/>
      <c r="E148" s="8"/>
      <c r="F148" s="9" t="str">
        <f t="shared" si="4"/>
        <v xml:space="preserve">  , SÉRIE: NÃO IDENTIFICADO</v>
      </c>
      <c r="G148" s="24"/>
      <c r="H148" s="24"/>
      <c r="I148" s="24"/>
      <c r="J148" s="24"/>
      <c r="K148" s="8"/>
      <c r="L148" s="8"/>
      <c r="M148" s="8"/>
      <c r="N148" s="8"/>
      <c r="O148" s="8"/>
      <c r="P148" s="8"/>
      <c r="Q148" s="16"/>
      <c r="R148" s="8"/>
      <c r="S148" s="16"/>
      <c r="T148" s="16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24"/>
      <c r="AF148" s="8"/>
      <c r="AG148" s="8"/>
      <c r="AH148" s="12"/>
      <c r="AI148" s="25"/>
      <c r="AJ148" s="25"/>
      <c r="AK148" s="94"/>
      <c r="AL148" s="94"/>
      <c r="AM148" s="3"/>
      <c r="AN148" s="3"/>
      <c r="AO148" s="3"/>
      <c r="AP148" s="3"/>
      <c r="AQ148" s="3"/>
    </row>
    <row r="149" spans="1:43" s="36" customFormat="1" ht="12.75" x14ac:dyDescent="0.25">
      <c r="A149" s="8"/>
      <c r="B149" s="8"/>
      <c r="C149" s="8"/>
      <c r="D149" s="8"/>
      <c r="E149" s="8"/>
      <c r="F149" s="9" t="str">
        <f t="shared" si="4"/>
        <v xml:space="preserve">  , SÉRIE: NÃO IDENTIFICADO</v>
      </c>
      <c r="G149" s="24"/>
      <c r="H149" s="24"/>
      <c r="I149" s="24"/>
      <c r="J149" s="24"/>
      <c r="K149" s="8"/>
      <c r="L149" s="8"/>
      <c r="M149" s="8"/>
      <c r="N149" s="8"/>
      <c r="O149" s="8"/>
      <c r="P149" s="8"/>
      <c r="Q149" s="16"/>
      <c r="R149" s="8"/>
      <c r="S149" s="16"/>
      <c r="T149" s="16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24"/>
      <c r="AF149" s="8"/>
      <c r="AG149" s="8"/>
      <c r="AH149" s="12"/>
      <c r="AI149" s="25"/>
      <c r="AJ149" s="25"/>
      <c r="AK149" s="94"/>
      <c r="AL149" s="94"/>
      <c r="AM149" s="3"/>
      <c r="AN149" s="3"/>
      <c r="AO149" s="3"/>
      <c r="AP149" s="3"/>
      <c r="AQ149" s="3"/>
    </row>
    <row r="150" spans="1:43" s="36" customFormat="1" ht="12.75" x14ac:dyDescent="0.25">
      <c r="A150" s="8"/>
      <c r="B150" s="8"/>
      <c r="C150" s="8"/>
      <c r="D150" s="8"/>
      <c r="E150" s="8"/>
      <c r="F150" s="9" t="str">
        <f t="shared" si="4"/>
        <v xml:space="preserve">  , SÉRIE: NÃO IDENTIFICADO</v>
      </c>
      <c r="G150" s="24"/>
      <c r="H150" s="24"/>
      <c r="I150" s="24"/>
      <c r="J150" s="24"/>
      <c r="K150" s="8"/>
      <c r="L150" s="8"/>
      <c r="M150" s="8"/>
      <c r="N150" s="8"/>
      <c r="O150" s="8"/>
      <c r="P150" s="8"/>
      <c r="Q150" s="16"/>
      <c r="R150" s="8"/>
      <c r="S150" s="16"/>
      <c r="T150" s="16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24"/>
      <c r="AF150" s="8"/>
      <c r="AG150" s="8"/>
      <c r="AH150" s="12"/>
      <c r="AI150" s="25"/>
      <c r="AJ150" s="25"/>
      <c r="AK150" s="94"/>
      <c r="AL150" s="94"/>
      <c r="AM150" s="3"/>
      <c r="AN150" s="3"/>
      <c r="AO150" s="3"/>
      <c r="AP150" s="3"/>
      <c r="AQ150" s="3"/>
    </row>
  </sheetData>
  <sheetProtection algorithmName="SHA-512" hashValue="Q5tPln56GUPktOv1iCo+r7ze+5ewgmIJbwF+FdiQvRX50ndEcPhEoZuxdcy3QfI1flsLMfPXk3a7vGEFs6eCqA==" saltValue="PQNJIZWcjzPmOqCobB63sQ==" spinCount="100000" sheet="1" formatCells="0" formatColumns="0" formatRows="0" selectLockedCells="1" sort="0" autoFilter="0" pivotTables="0"/>
  <autoFilter ref="A2:AQ2" xr:uid="{00000000-0009-0000-0000-000009000000}"/>
  <customSheetViews>
    <customSheetView guid="{E9DEEEE9-743B-404E-83B5-52FD3275E9D1}" showGridLines="0" showAutoFilter="1" hiddenColumns="1">
      <pane xSplit="9" ySplit="2" topLeftCell="Y3" activePane="bottomRight" state="frozen"/>
      <selection pane="bottomRight" activeCell="I3" sqref="I3"/>
      <pageMargins left="0.511811024" right="0.511811024" top="0.78740157499999996" bottom="0.78740157499999996" header="0.31496062000000002" footer="0.31496062000000002"/>
      <autoFilter ref="A2:WWI2" xr:uid="{3EE53E70-E982-4057-AB7C-A8D676DB7046}"/>
    </customSheetView>
    <customSheetView guid="{82845228-4D73-4B84-B398-1E5BE563E043}" showGridLines="0">
      <pane xSplit="10" ySplit="2" topLeftCell="W3" activePane="bottomRight" state="frozen"/>
      <selection pane="bottomRight" activeCell="A3" sqref="A3"/>
    </customSheetView>
  </customSheetViews>
  <conditionalFormatting sqref="A1:A2 A5:A1048576">
    <cfRule type="duplicateValues" dxfId="309" priority="14"/>
  </conditionalFormatting>
  <conditionalFormatting sqref="A3:A4">
    <cfRule type="duplicateValues" dxfId="308" priority="9"/>
  </conditionalFormatting>
  <conditionalFormatting sqref="E2">
    <cfRule type="duplicateValues" dxfId="307" priority="10"/>
    <cfRule type="duplicateValues" dxfId="306" priority="11"/>
    <cfRule type="duplicateValues" dxfId="305" priority="12"/>
  </conditionalFormatting>
  <conditionalFormatting sqref="E3:E150">
    <cfRule type="duplicateValues" dxfId="304" priority="15"/>
  </conditionalFormatting>
  <conditionalFormatting sqref="E3:E1048576">
    <cfRule type="duplicateValues" dxfId="303" priority="13"/>
  </conditionalFormatting>
  <conditionalFormatting sqref="F3:F300">
    <cfRule type="expression" dxfId="302" priority="4">
      <formula>LEN(F5)&gt;225</formula>
    </cfRule>
  </conditionalFormatting>
  <conditionalFormatting sqref="S1:S1048576">
    <cfRule type="duplicateValues" dxfId="301" priority="8"/>
  </conditionalFormatting>
  <conditionalFormatting sqref="AI2:AJ2">
    <cfRule type="duplicateValues" dxfId="300" priority="1"/>
    <cfRule type="duplicateValues" dxfId="299" priority="2"/>
    <cfRule type="duplicateValues" dxfId="298" priority="3"/>
  </conditionalFormatting>
  <conditionalFormatting sqref="AK2:AL2">
    <cfRule type="duplicateValues" dxfId="297" priority="439"/>
    <cfRule type="duplicateValues" dxfId="296" priority="440"/>
    <cfRule type="duplicateValues" dxfId="295" priority="441"/>
  </conditionalFormatting>
  <dataValidations count="2">
    <dataValidation type="custom" showInputMessage="1" showErrorMessage="1" errorTitle="Concatenação incorreta" error="A concatenação na descrição curta só pode ser realizada por células da mesma linha" sqref="F3:F150" xr:uid="{00000000-0002-0000-0900-000000000000}">
      <formula1>O3 &amp;" "&amp;P3 &amp;" "&amp;Q3 &amp;IF(W3="",""," "&amp;W3) &amp;IF(R3="","",", ANO: "&amp;R3) &amp;IF(X3="","",", CAP: "&amp;X3) &amp;IF(S3="", ", SÉRIE: NÃO IDENTIFICADO", ", SÉRIE: " &amp;S3) &amp;IF(E3="",""," (Ref: "&amp;E3&amp;")")</formula1>
    </dataValidation>
    <dataValidation type="list" allowBlank="1" showInputMessage="1" showErrorMessage="1" sqref="AJ3:AJ150" xr:uid="{46C19A50-A2D0-43D5-AA0C-2094CFD2E93C}">
      <formula1>"Sim,"</formula1>
    </dataValidation>
  </dataValidations>
  <pageMargins left="0.511811024" right="0.511811024" top="0.78740157499999996" bottom="0.78740157499999996" header="0.31496062000000002" footer="0.31496062000000002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900-000001000000}">
          <x14:formula1>
            <xm:f>Listas!$P$2:$P$7</xm:f>
          </x14:formula1>
          <xm:sqref>U3:U150</xm:sqref>
        </x14:dataValidation>
        <x14:dataValidation type="list" allowBlank="1" showInputMessage="1" showErrorMessage="1" xr:uid="{00000000-0002-0000-0900-000002000000}">
          <x14:formula1>
            <xm:f>Listas!$R$31</xm:f>
          </x14:formula1>
          <xm:sqref>AI3:AI150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H150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A3" sqref="A3"/>
    </sheetView>
  </sheetViews>
  <sheetFormatPr defaultRowHeight="15" x14ac:dyDescent="0.25"/>
  <cols>
    <col min="1" max="1" width="8.7109375" customWidth="1"/>
    <col min="2" max="3" width="12.7109375" customWidth="1"/>
    <col min="4" max="4" width="5.5703125" customWidth="1"/>
    <col min="5" max="5" width="27.7109375" customWidth="1"/>
    <col min="6" max="9" width="13.7109375" style="120" customWidth="1"/>
    <col min="10" max="10" width="13" bestFit="1" customWidth="1"/>
    <col min="11" max="11" width="5.7109375" customWidth="1"/>
    <col min="12" max="12" width="13.7109375" style="120" customWidth="1"/>
    <col min="13" max="14" width="13.7109375" customWidth="1"/>
    <col min="15" max="16" width="20.7109375" customWidth="1"/>
    <col min="17" max="17" width="19.7109375" customWidth="1"/>
    <col min="18" max="18" width="11.7109375" customWidth="1"/>
    <col min="19" max="20" width="13.7109375" customWidth="1"/>
    <col min="21" max="22" width="28.7109375" style="66" customWidth="1"/>
    <col min="23" max="23" width="25.5703125" customWidth="1"/>
    <col min="24" max="24" width="13.42578125" customWidth="1"/>
    <col min="26" max="27" width="23.7109375" customWidth="1"/>
    <col min="28" max="28" width="18" customWidth="1"/>
    <col min="29" max="30" width="20.28515625" customWidth="1"/>
    <col min="31" max="31" width="13" customWidth="1"/>
    <col min="32" max="32" width="7.7109375" customWidth="1"/>
    <col min="33" max="33" width="18.7109375" customWidth="1"/>
    <col min="34" max="35" width="20.28515625" customWidth="1"/>
    <col min="36" max="39" width="19.7109375" customWidth="1"/>
    <col min="40" max="40" width="12.28515625" customWidth="1"/>
    <col min="41" max="43" width="17.5703125" customWidth="1"/>
    <col min="44" max="44" width="55.7109375" customWidth="1"/>
    <col min="45" max="45" width="16.28515625" customWidth="1"/>
    <col min="46" max="46" width="11.42578125" customWidth="1"/>
    <col min="47" max="48" width="14.28515625" customWidth="1"/>
    <col min="49" max="49" width="14.28515625" style="85" customWidth="1"/>
    <col min="50" max="50" width="20.42578125" customWidth="1"/>
    <col min="51" max="51" width="14.5703125" customWidth="1"/>
    <col min="52" max="53" width="12.5703125" customWidth="1"/>
    <col min="54" max="55" width="25.7109375" style="85" customWidth="1"/>
    <col min="56" max="60" width="13.7109375" customWidth="1"/>
    <col min="285" max="285" width="14.28515625" customWidth="1"/>
    <col min="291" max="292" width="11.7109375" customWidth="1"/>
    <col min="293" max="293" width="28.5703125" customWidth="1"/>
    <col min="294" max="294" width="30.5703125" customWidth="1"/>
    <col min="295" max="295" width="13.42578125" customWidth="1"/>
    <col min="297" max="297" width="23.7109375" customWidth="1"/>
    <col min="298" max="298" width="18" customWidth="1"/>
    <col min="299" max="299" width="15.28515625" customWidth="1"/>
    <col min="300" max="300" width="18.7109375" customWidth="1"/>
    <col min="301" max="301" width="6" customWidth="1"/>
    <col min="302" max="302" width="12.28515625" customWidth="1"/>
    <col min="303" max="303" width="13" customWidth="1"/>
    <col min="304" max="304" width="17.5703125" customWidth="1"/>
    <col min="305" max="306" width="14.5703125" customWidth="1"/>
    <col min="307" max="307" width="14.28515625" customWidth="1"/>
    <col min="308" max="308" width="14.42578125" customWidth="1"/>
    <col min="309" max="309" width="21" customWidth="1"/>
    <col min="310" max="310" width="12.5703125" customWidth="1"/>
    <col min="541" max="541" width="14.28515625" customWidth="1"/>
    <col min="547" max="548" width="11.7109375" customWidth="1"/>
    <col min="549" max="549" width="28.5703125" customWidth="1"/>
    <col min="550" max="550" width="30.5703125" customWidth="1"/>
    <col min="551" max="551" width="13.42578125" customWidth="1"/>
    <col min="553" max="553" width="23.7109375" customWidth="1"/>
    <col min="554" max="554" width="18" customWidth="1"/>
    <col min="555" max="555" width="15.28515625" customWidth="1"/>
    <col min="556" max="556" width="18.7109375" customWidth="1"/>
    <col min="557" max="557" width="6" customWidth="1"/>
    <col min="558" max="558" width="12.28515625" customWidth="1"/>
    <col min="559" max="559" width="13" customWidth="1"/>
    <col min="560" max="560" width="17.5703125" customWidth="1"/>
    <col min="561" max="562" width="14.5703125" customWidth="1"/>
    <col min="563" max="563" width="14.28515625" customWidth="1"/>
    <col min="564" max="564" width="14.42578125" customWidth="1"/>
    <col min="565" max="565" width="21" customWidth="1"/>
    <col min="566" max="566" width="12.5703125" customWidth="1"/>
    <col min="797" max="797" width="14.28515625" customWidth="1"/>
    <col min="803" max="804" width="11.7109375" customWidth="1"/>
    <col min="805" max="805" width="28.5703125" customWidth="1"/>
    <col min="806" max="806" width="30.5703125" customWidth="1"/>
    <col min="807" max="807" width="13.42578125" customWidth="1"/>
    <col min="809" max="809" width="23.7109375" customWidth="1"/>
    <col min="810" max="810" width="18" customWidth="1"/>
    <col min="811" max="811" width="15.28515625" customWidth="1"/>
    <col min="812" max="812" width="18.7109375" customWidth="1"/>
    <col min="813" max="813" width="6" customWidth="1"/>
    <col min="814" max="814" width="12.28515625" customWidth="1"/>
    <col min="815" max="815" width="13" customWidth="1"/>
    <col min="816" max="816" width="17.5703125" customWidth="1"/>
    <col min="817" max="818" width="14.5703125" customWidth="1"/>
    <col min="819" max="819" width="14.28515625" customWidth="1"/>
    <col min="820" max="820" width="14.42578125" customWidth="1"/>
    <col min="821" max="821" width="21" customWidth="1"/>
    <col min="822" max="822" width="12.5703125" customWidth="1"/>
    <col min="1053" max="1053" width="14.28515625" customWidth="1"/>
    <col min="1059" max="1060" width="11.7109375" customWidth="1"/>
    <col min="1061" max="1061" width="28.5703125" customWidth="1"/>
    <col min="1062" max="1062" width="30.5703125" customWidth="1"/>
    <col min="1063" max="1063" width="13.42578125" customWidth="1"/>
    <col min="1065" max="1065" width="23.7109375" customWidth="1"/>
    <col min="1066" max="1066" width="18" customWidth="1"/>
    <col min="1067" max="1067" width="15.28515625" customWidth="1"/>
    <col min="1068" max="1068" width="18.7109375" customWidth="1"/>
    <col min="1069" max="1069" width="6" customWidth="1"/>
    <col min="1070" max="1070" width="12.28515625" customWidth="1"/>
    <col min="1071" max="1071" width="13" customWidth="1"/>
    <col min="1072" max="1072" width="17.5703125" customWidth="1"/>
    <col min="1073" max="1074" width="14.5703125" customWidth="1"/>
    <col min="1075" max="1075" width="14.28515625" customWidth="1"/>
    <col min="1076" max="1076" width="14.42578125" customWidth="1"/>
    <col min="1077" max="1077" width="21" customWidth="1"/>
    <col min="1078" max="1078" width="12.5703125" customWidth="1"/>
    <col min="1309" max="1309" width="14.28515625" customWidth="1"/>
    <col min="1315" max="1316" width="11.7109375" customWidth="1"/>
    <col min="1317" max="1317" width="28.5703125" customWidth="1"/>
    <col min="1318" max="1318" width="30.5703125" customWidth="1"/>
    <col min="1319" max="1319" width="13.42578125" customWidth="1"/>
    <col min="1321" max="1321" width="23.7109375" customWidth="1"/>
    <col min="1322" max="1322" width="18" customWidth="1"/>
    <col min="1323" max="1323" width="15.28515625" customWidth="1"/>
    <col min="1324" max="1324" width="18.7109375" customWidth="1"/>
    <col min="1325" max="1325" width="6" customWidth="1"/>
    <col min="1326" max="1326" width="12.28515625" customWidth="1"/>
    <col min="1327" max="1327" width="13" customWidth="1"/>
    <col min="1328" max="1328" width="17.5703125" customWidth="1"/>
    <col min="1329" max="1330" width="14.5703125" customWidth="1"/>
    <col min="1331" max="1331" width="14.28515625" customWidth="1"/>
    <col min="1332" max="1332" width="14.42578125" customWidth="1"/>
    <col min="1333" max="1333" width="21" customWidth="1"/>
    <col min="1334" max="1334" width="12.5703125" customWidth="1"/>
    <col min="1565" max="1565" width="14.28515625" customWidth="1"/>
    <col min="1571" max="1572" width="11.7109375" customWidth="1"/>
    <col min="1573" max="1573" width="28.5703125" customWidth="1"/>
    <col min="1574" max="1574" width="30.5703125" customWidth="1"/>
    <col min="1575" max="1575" width="13.42578125" customWidth="1"/>
    <col min="1577" max="1577" width="23.7109375" customWidth="1"/>
    <col min="1578" max="1578" width="18" customWidth="1"/>
    <col min="1579" max="1579" width="15.28515625" customWidth="1"/>
    <col min="1580" max="1580" width="18.7109375" customWidth="1"/>
    <col min="1581" max="1581" width="6" customWidth="1"/>
    <col min="1582" max="1582" width="12.28515625" customWidth="1"/>
    <col min="1583" max="1583" width="13" customWidth="1"/>
    <col min="1584" max="1584" width="17.5703125" customWidth="1"/>
    <col min="1585" max="1586" width="14.5703125" customWidth="1"/>
    <col min="1587" max="1587" width="14.28515625" customWidth="1"/>
    <col min="1588" max="1588" width="14.42578125" customWidth="1"/>
    <col min="1589" max="1589" width="21" customWidth="1"/>
    <col min="1590" max="1590" width="12.5703125" customWidth="1"/>
    <col min="1821" max="1821" width="14.28515625" customWidth="1"/>
    <col min="1827" max="1828" width="11.7109375" customWidth="1"/>
    <col min="1829" max="1829" width="28.5703125" customWidth="1"/>
    <col min="1830" max="1830" width="30.5703125" customWidth="1"/>
    <col min="1831" max="1831" width="13.42578125" customWidth="1"/>
    <col min="1833" max="1833" width="23.7109375" customWidth="1"/>
    <col min="1834" max="1834" width="18" customWidth="1"/>
    <col min="1835" max="1835" width="15.28515625" customWidth="1"/>
    <col min="1836" max="1836" width="18.7109375" customWidth="1"/>
    <col min="1837" max="1837" width="6" customWidth="1"/>
    <col min="1838" max="1838" width="12.28515625" customWidth="1"/>
    <col min="1839" max="1839" width="13" customWidth="1"/>
    <col min="1840" max="1840" width="17.5703125" customWidth="1"/>
    <col min="1841" max="1842" width="14.5703125" customWidth="1"/>
    <col min="1843" max="1843" width="14.28515625" customWidth="1"/>
    <col min="1844" max="1844" width="14.42578125" customWidth="1"/>
    <col min="1845" max="1845" width="21" customWidth="1"/>
    <col min="1846" max="1846" width="12.5703125" customWidth="1"/>
    <col min="2077" max="2077" width="14.28515625" customWidth="1"/>
    <col min="2083" max="2084" width="11.7109375" customWidth="1"/>
    <col min="2085" max="2085" width="28.5703125" customWidth="1"/>
    <col min="2086" max="2086" width="30.5703125" customWidth="1"/>
    <col min="2087" max="2087" width="13.42578125" customWidth="1"/>
    <col min="2089" max="2089" width="23.7109375" customWidth="1"/>
    <col min="2090" max="2090" width="18" customWidth="1"/>
    <col min="2091" max="2091" width="15.28515625" customWidth="1"/>
    <col min="2092" max="2092" width="18.7109375" customWidth="1"/>
    <col min="2093" max="2093" width="6" customWidth="1"/>
    <col min="2094" max="2094" width="12.28515625" customWidth="1"/>
    <col min="2095" max="2095" width="13" customWidth="1"/>
    <col min="2096" max="2096" width="17.5703125" customWidth="1"/>
    <col min="2097" max="2098" width="14.5703125" customWidth="1"/>
    <col min="2099" max="2099" width="14.28515625" customWidth="1"/>
    <col min="2100" max="2100" width="14.42578125" customWidth="1"/>
    <col min="2101" max="2101" width="21" customWidth="1"/>
    <col min="2102" max="2102" width="12.5703125" customWidth="1"/>
    <col min="2333" max="2333" width="14.28515625" customWidth="1"/>
    <col min="2339" max="2340" width="11.7109375" customWidth="1"/>
    <col min="2341" max="2341" width="28.5703125" customWidth="1"/>
    <col min="2342" max="2342" width="30.5703125" customWidth="1"/>
    <col min="2343" max="2343" width="13.42578125" customWidth="1"/>
    <col min="2345" max="2345" width="23.7109375" customWidth="1"/>
    <col min="2346" max="2346" width="18" customWidth="1"/>
    <col min="2347" max="2347" width="15.28515625" customWidth="1"/>
    <col min="2348" max="2348" width="18.7109375" customWidth="1"/>
    <col min="2349" max="2349" width="6" customWidth="1"/>
    <col min="2350" max="2350" width="12.28515625" customWidth="1"/>
    <col min="2351" max="2351" width="13" customWidth="1"/>
    <col min="2352" max="2352" width="17.5703125" customWidth="1"/>
    <col min="2353" max="2354" width="14.5703125" customWidth="1"/>
    <col min="2355" max="2355" width="14.28515625" customWidth="1"/>
    <col min="2356" max="2356" width="14.42578125" customWidth="1"/>
    <col min="2357" max="2357" width="21" customWidth="1"/>
    <col min="2358" max="2358" width="12.5703125" customWidth="1"/>
    <col min="2589" max="2589" width="14.28515625" customWidth="1"/>
    <col min="2595" max="2596" width="11.7109375" customWidth="1"/>
    <col min="2597" max="2597" width="28.5703125" customWidth="1"/>
    <col min="2598" max="2598" width="30.5703125" customWidth="1"/>
    <col min="2599" max="2599" width="13.42578125" customWidth="1"/>
    <col min="2601" max="2601" width="23.7109375" customWidth="1"/>
    <col min="2602" max="2602" width="18" customWidth="1"/>
    <col min="2603" max="2603" width="15.28515625" customWidth="1"/>
    <col min="2604" max="2604" width="18.7109375" customWidth="1"/>
    <col min="2605" max="2605" width="6" customWidth="1"/>
    <col min="2606" max="2606" width="12.28515625" customWidth="1"/>
    <col min="2607" max="2607" width="13" customWidth="1"/>
    <col min="2608" max="2608" width="17.5703125" customWidth="1"/>
    <col min="2609" max="2610" width="14.5703125" customWidth="1"/>
    <col min="2611" max="2611" width="14.28515625" customWidth="1"/>
    <col min="2612" max="2612" width="14.42578125" customWidth="1"/>
    <col min="2613" max="2613" width="21" customWidth="1"/>
    <col min="2614" max="2614" width="12.5703125" customWidth="1"/>
    <col min="2845" max="2845" width="14.28515625" customWidth="1"/>
    <col min="2851" max="2852" width="11.7109375" customWidth="1"/>
    <col min="2853" max="2853" width="28.5703125" customWidth="1"/>
    <col min="2854" max="2854" width="30.5703125" customWidth="1"/>
    <col min="2855" max="2855" width="13.42578125" customWidth="1"/>
    <col min="2857" max="2857" width="23.7109375" customWidth="1"/>
    <col min="2858" max="2858" width="18" customWidth="1"/>
    <col min="2859" max="2859" width="15.28515625" customWidth="1"/>
    <col min="2860" max="2860" width="18.7109375" customWidth="1"/>
    <col min="2861" max="2861" width="6" customWidth="1"/>
    <col min="2862" max="2862" width="12.28515625" customWidth="1"/>
    <col min="2863" max="2863" width="13" customWidth="1"/>
    <col min="2864" max="2864" width="17.5703125" customWidth="1"/>
    <col min="2865" max="2866" width="14.5703125" customWidth="1"/>
    <col min="2867" max="2867" width="14.28515625" customWidth="1"/>
    <col min="2868" max="2868" width="14.42578125" customWidth="1"/>
    <col min="2869" max="2869" width="21" customWidth="1"/>
    <col min="2870" max="2870" width="12.5703125" customWidth="1"/>
    <col min="3101" max="3101" width="14.28515625" customWidth="1"/>
    <col min="3107" max="3108" width="11.7109375" customWidth="1"/>
    <col min="3109" max="3109" width="28.5703125" customWidth="1"/>
    <col min="3110" max="3110" width="30.5703125" customWidth="1"/>
    <col min="3111" max="3111" width="13.42578125" customWidth="1"/>
    <col min="3113" max="3113" width="23.7109375" customWidth="1"/>
    <col min="3114" max="3114" width="18" customWidth="1"/>
    <col min="3115" max="3115" width="15.28515625" customWidth="1"/>
    <col min="3116" max="3116" width="18.7109375" customWidth="1"/>
    <col min="3117" max="3117" width="6" customWidth="1"/>
    <col min="3118" max="3118" width="12.28515625" customWidth="1"/>
    <col min="3119" max="3119" width="13" customWidth="1"/>
    <col min="3120" max="3120" width="17.5703125" customWidth="1"/>
    <col min="3121" max="3122" width="14.5703125" customWidth="1"/>
    <col min="3123" max="3123" width="14.28515625" customWidth="1"/>
    <col min="3124" max="3124" width="14.42578125" customWidth="1"/>
    <col min="3125" max="3125" width="21" customWidth="1"/>
    <col min="3126" max="3126" width="12.5703125" customWidth="1"/>
    <col min="3357" max="3357" width="14.28515625" customWidth="1"/>
    <col min="3363" max="3364" width="11.7109375" customWidth="1"/>
    <col min="3365" max="3365" width="28.5703125" customWidth="1"/>
    <col min="3366" max="3366" width="30.5703125" customWidth="1"/>
    <col min="3367" max="3367" width="13.42578125" customWidth="1"/>
    <col min="3369" max="3369" width="23.7109375" customWidth="1"/>
    <col min="3370" max="3370" width="18" customWidth="1"/>
    <col min="3371" max="3371" width="15.28515625" customWidth="1"/>
    <col min="3372" max="3372" width="18.7109375" customWidth="1"/>
    <col min="3373" max="3373" width="6" customWidth="1"/>
    <col min="3374" max="3374" width="12.28515625" customWidth="1"/>
    <col min="3375" max="3375" width="13" customWidth="1"/>
    <col min="3376" max="3376" width="17.5703125" customWidth="1"/>
    <col min="3377" max="3378" width="14.5703125" customWidth="1"/>
    <col min="3379" max="3379" width="14.28515625" customWidth="1"/>
    <col min="3380" max="3380" width="14.42578125" customWidth="1"/>
    <col min="3381" max="3381" width="21" customWidth="1"/>
    <col min="3382" max="3382" width="12.5703125" customWidth="1"/>
    <col min="3613" max="3613" width="14.28515625" customWidth="1"/>
    <col min="3619" max="3620" width="11.7109375" customWidth="1"/>
    <col min="3621" max="3621" width="28.5703125" customWidth="1"/>
    <col min="3622" max="3622" width="30.5703125" customWidth="1"/>
    <col min="3623" max="3623" width="13.42578125" customWidth="1"/>
    <col min="3625" max="3625" width="23.7109375" customWidth="1"/>
    <col min="3626" max="3626" width="18" customWidth="1"/>
    <col min="3627" max="3627" width="15.28515625" customWidth="1"/>
    <col min="3628" max="3628" width="18.7109375" customWidth="1"/>
    <col min="3629" max="3629" width="6" customWidth="1"/>
    <col min="3630" max="3630" width="12.28515625" customWidth="1"/>
    <col min="3631" max="3631" width="13" customWidth="1"/>
    <col min="3632" max="3632" width="17.5703125" customWidth="1"/>
    <col min="3633" max="3634" width="14.5703125" customWidth="1"/>
    <col min="3635" max="3635" width="14.28515625" customWidth="1"/>
    <col min="3636" max="3636" width="14.42578125" customWidth="1"/>
    <col min="3637" max="3637" width="21" customWidth="1"/>
    <col min="3638" max="3638" width="12.5703125" customWidth="1"/>
    <col min="3869" max="3869" width="14.28515625" customWidth="1"/>
    <col min="3875" max="3876" width="11.7109375" customWidth="1"/>
    <col min="3877" max="3877" width="28.5703125" customWidth="1"/>
    <col min="3878" max="3878" width="30.5703125" customWidth="1"/>
    <col min="3879" max="3879" width="13.42578125" customWidth="1"/>
    <col min="3881" max="3881" width="23.7109375" customWidth="1"/>
    <col min="3882" max="3882" width="18" customWidth="1"/>
    <col min="3883" max="3883" width="15.28515625" customWidth="1"/>
    <col min="3884" max="3884" width="18.7109375" customWidth="1"/>
    <col min="3885" max="3885" width="6" customWidth="1"/>
    <col min="3886" max="3886" width="12.28515625" customWidth="1"/>
    <col min="3887" max="3887" width="13" customWidth="1"/>
    <col min="3888" max="3888" width="17.5703125" customWidth="1"/>
    <col min="3889" max="3890" width="14.5703125" customWidth="1"/>
    <col min="3891" max="3891" width="14.28515625" customWidth="1"/>
    <col min="3892" max="3892" width="14.42578125" customWidth="1"/>
    <col min="3893" max="3893" width="21" customWidth="1"/>
    <col min="3894" max="3894" width="12.5703125" customWidth="1"/>
    <col min="4125" max="4125" width="14.28515625" customWidth="1"/>
    <col min="4131" max="4132" width="11.7109375" customWidth="1"/>
    <col min="4133" max="4133" width="28.5703125" customWidth="1"/>
    <col min="4134" max="4134" width="30.5703125" customWidth="1"/>
    <col min="4135" max="4135" width="13.42578125" customWidth="1"/>
    <col min="4137" max="4137" width="23.7109375" customWidth="1"/>
    <col min="4138" max="4138" width="18" customWidth="1"/>
    <col min="4139" max="4139" width="15.28515625" customWidth="1"/>
    <col min="4140" max="4140" width="18.7109375" customWidth="1"/>
    <col min="4141" max="4141" width="6" customWidth="1"/>
    <col min="4142" max="4142" width="12.28515625" customWidth="1"/>
    <col min="4143" max="4143" width="13" customWidth="1"/>
    <col min="4144" max="4144" width="17.5703125" customWidth="1"/>
    <col min="4145" max="4146" width="14.5703125" customWidth="1"/>
    <col min="4147" max="4147" width="14.28515625" customWidth="1"/>
    <col min="4148" max="4148" width="14.42578125" customWidth="1"/>
    <col min="4149" max="4149" width="21" customWidth="1"/>
    <col min="4150" max="4150" width="12.5703125" customWidth="1"/>
    <col min="4381" max="4381" width="14.28515625" customWidth="1"/>
    <col min="4387" max="4388" width="11.7109375" customWidth="1"/>
    <col min="4389" max="4389" width="28.5703125" customWidth="1"/>
    <col min="4390" max="4390" width="30.5703125" customWidth="1"/>
    <col min="4391" max="4391" width="13.42578125" customWidth="1"/>
    <col min="4393" max="4393" width="23.7109375" customWidth="1"/>
    <col min="4394" max="4394" width="18" customWidth="1"/>
    <col min="4395" max="4395" width="15.28515625" customWidth="1"/>
    <col min="4396" max="4396" width="18.7109375" customWidth="1"/>
    <col min="4397" max="4397" width="6" customWidth="1"/>
    <col min="4398" max="4398" width="12.28515625" customWidth="1"/>
    <col min="4399" max="4399" width="13" customWidth="1"/>
    <col min="4400" max="4400" width="17.5703125" customWidth="1"/>
    <col min="4401" max="4402" width="14.5703125" customWidth="1"/>
    <col min="4403" max="4403" width="14.28515625" customWidth="1"/>
    <col min="4404" max="4404" width="14.42578125" customWidth="1"/>
    <col min="4405" max="4405" width="21" customWidth="1"/>
    <col min="4406" max="4406" width="12.5703125" customWidth="1"/>
    <col min="4637" max="4637" width="14.28515625" customWidth="1"/>
    <col min="4643" max="4644" width="11.7109375" customWidth="1"/>
    <col min="4645" max="4645" width="28.5703125" customWidth="1"/>
    <col min="4646" max="4646" width="30.5703125" customWidth="1"/>
    <col min="4647" max="4647" width="13.42578125" customWidth="1"/>
    <col min="4649" max="4649" width="23.7109375" customWidth="1"/>
    <col min="4650" max="4650" width="18" customWidth="1"/>
    <col min="4651" max="4651" width="15.28515625" customWidth="1"/>
    <col min="4652" max="4652" width="18.7109375" customWidth="1"/>
    <col min="4653" max="4653" width="6" customWidth="1"/>
    <col min="4654" max="4654" width="12.28515625" customWidth="1"/>
    <col min="4655" max="4655" width="13" customWidth="1"/>
    <col min="4656" max="4656" width="17.5703125" customWidth="1"/>
    <col min="4657" max="4658" width="14.5703125" customWidth="1"/>
    <col min="4659" max="4659" width="14.28515625" customWidth="1"/>
    <col min="4660" max="4660" width="14.42578125" customWidth="1"/>
    <col min="4661" max="4661" width="21" customWidth="1"/>
    <col min="4662" max="4662" width="12.5703125" customWidth="1"/>
    <col min="4893" max="4893" width="14.28515625" customWidth="1"/>
    <col min="4899" max="4900" width="11.7109375" customWidth="1"/>
    <col min="4901" max="4901" width="28.5703125" customWidth="1"/>
    <col min="4902" max="4902" width="30.5703125" customWidth="1"/>
    <col min="4903" max="4903" width="13.42578125" customWidth="1"/>
    <col min="4905" max="4905" width="23.7109375" customWidth="1"/>
    <col min="4906" max="4906" width="18" customWidth="1"/>
    <col min="4907" max="4907" width="15.28515625" customWidth="1"/>
    <col min="4908" max="4908" width="18.7109375" customWidth="1"/>
    <col min="4909" max="4909" width="6" customWidth="1"/>
    <col min="4910" max="4910" width="12.28515625" customWidth="1"/>
    <col min="4911" max="4911" width="13" customWidth="1"/>
    <col min="4912" max="4912" width="17.5703125" customWidth="1"/>
    <col min="4913" max="4914" width="14.5703125" customWidth="1"/>
    <col min="4915" max="4915" width="14.28515625" customWidth="1"/>
    <col min="4916" max="4916" width="14.42578125" customWidth="1"/>
    <col min="4917" max="4917" width="21" customWidth="1"/>
    <col min="4918" max="4918" width="12.5703125" customWidth="1"/>
    <col min="5149" max="5149" width="14.28515625" customWidth="1"/>
    <col min="5155" max="5156" width="11.7109375" customWidth="1"/>
    <col min="5157" max="5157" width="28.5703125" customWidth="1"/>
    <col min="5158" max="5158" width="30.5703125" customWidth="1"/>
    <col min="5159" max="5159" width="13.42578125" customWidth="1"/>
    <col min="5161" max="5161" width="23.7109375" customWidth="1"/>
    <col min="5162" max="5162" width="18" customWidth="1"/>
    <col min="5163" max="5163" width="15.28515625" customWidth="1"/>
    <col min="5164" max="5164" width="18.7109375" customWidth="1"/>
    <col min="5165" max="5165" width="6" customWidth="1"/>
    <col min="5166" max="5166" width="12.28515625" customWidth="1"/>
    <col min="5167" max="5167" width="13" customWidth="1"/>
    <col min="5168" max="5168" width="17.5703125" customWidth="1"/>
    <col min="5169" max="5170" width="14.5703125" customWidth="1"/>
    <col min="5171" max="5171" width="14.28515625" customWidth="1"/>
    <col min="5172" max="5172" width="14.42578125" customWidth="1"/>
    <col min="5173" max="5173" width="21" customWidth="1"/>
    <col min="5174" max="5174" width="12.5703125" customWidth="1"/>
    <col min="5405" max="5405" width="14.28515625" customWidth="1"/>
    <col min="5411" max="5412" width="11.7109375" customWidth="1"/>
    <col min="5413" max="5413" width="28.5703125" customWidth="1"/>
    <col min="5414" max="5414" width="30.5703125" customWidth="1"/>
    <col min="5415" max="5415" width="13.42578125" customWidth="1"/>
    <col min="5417" max="5417" width="23.7109375" customWidth="1"/>
    <col min="5418" max="5418" width="18" customWidth="1"/>
    <col min="5419" max="5419" width="15.28515625" customWidth="1"/>
    <col min="5420" max="5420" width="18.7109375" customWidth="1"/>
    <col min="5421" max="5421" width="6" customWidth="1"/>
    <col min="5422" max="5422" width="12.28515625" customWidth="1"/>
    <col min="5423" max="5423" width="13" customWidth="1"/>
    <col min="5424" max="5424" width="17.5703125" customWidth="1"/>
    <col min="5425" max="5426" width="14.5703125" customWidth="1"/>
    <col min="5427" max="5427" width="14.28515625" customWidth="1"/>
    <col min="5428" max="5428" width="14.42578125" customWidth="1"/>
    <col min="5429" max="5429" width="21" customWidth="1"/>
    <col min="5430" max="5430" width="12.5703125" customWidth="1"/>
    <col min="5661" max="5661" width="14.28515625" customWidth="1"/>
    <col min="5667" max="5668" width="11.7109375" customWidth="1"/>
    <col min="5669" max="5669" width="28.5703125" customWidth="1"/>
    <col min="5670" max="5670" width="30.5703125" customWidth="1"/>
    <col min="5671" max="5671" width="13.42578125" customWidth="1"/>
    <col min="5673" max="5673" width="23.7109375" customWidth="1"/>
    <col min="5674" max="5674" width="18" customWidth="1"/>
    <col min="5675" max="5675" width="15.28515625" customWidth="1"/>
    <col min="5676" max="5676" width="18.7109375" customWidth="1"/>
    <col min="5677" max="5677" width="6" customWidth="1"/>
    <col min="5678" max="5678" width="12.28515625" customWidth="1"/>
    <col min="5679" max="5679" width="13" customWidth="1"/>
    <col min="5680" max="5680" width="17.5703125" customWidth="1"/>
    <col min="5681" max="5682" width="14.5703125" customWidth="1"/>
    <col min="5683" max="5683" width="14.28515625" customWidth="1"/>
    <col min="5684" max="5684" width="14.42578125" customWidth="1"/>
    <col min="5685" max="5685" width="21" customWidth="1"/>
    <col min="5686" max="5686" width="12.5703125" customWidth="1"/>
    <col min="5917" max="5917" width="14.28515625" customWidth="1"/>
    <col min="5923" max="5924" width="11.7109375" customWidth="1"/>
    <col min="5925" max="5925" width="28.5703125" customWidth="1"/>
    <col min="5926" max="5926" width="30.5703125" customWidth="1"/>
    <col min="5927" max="5927" width="13.42578125" customWidth="1"/>
    <col min="5929" max="5929" width="23.7109375" customWidth="1"/>
    <col min="5930" max="5930" width="18" customWidth="1"/>
    <col min="5931" max="5931" width="15.28515625" customWidth="1"/>
    <col min="5932" max="5932" width="18.7109375" customWidth="1"/>
    <col min="5933" max="5933" width="6" customWidth="1"/>
    <col min="5934" max="5934" width="12.28515625" customWidth="1"/>
    <col min="5935" max="5935" width="13" customWidth="1"/>
    <col min="5936" max="5936" width="17.5703125" customWidth="1"/>
    <col min="5937" max="5938" width="14.5703125" customWidth="1"/>
    <col min="5939" max="5939" width="14.28515625" customWidth="1"/>
    <col min="5940" max="5940" width="14.42578125" customWidth="1"/>
    <col min="5941" max="5941" width="21" customWidth="1"/>
    <col min="5942" max="5942" width="12.5703125" customWidth="1"/>
    <col min="6173" max="6173" width="14.28515625" customWidth="1"/>
    <col min="6179" max="6180" width="11.7109375" customWidth="1"/>
    <col min="6181" max="6181" width="28.5703125" customWidth="1"/>
    <col min="6182" max="6182" width="30.5703125" customWidth="1"/>
    <col min="6183" max="6183" width="13.42578125" customWidth="1"/>
    <col min="6185" max="6185" width="23.7109375" customWidth="1"/>
    <col min="6186" max="6186" width="18" customWidth="1"/>
    <col min="6187" max="6187" width="15.28515625" customWidth="1"/>
    <col min="6188" max="6188" width="18.7109375" customWidth="1"/>
    <col min="6189" max="6189" width="6" customWidth="1"/>
    <col min="6190" max="6190" width="12.28515625" customWidth="1"/>
    <col min="6191" max="6191" width="13" customWidth="1"/>
    <col min="6192" max="6192" width="17.5703125" customWidth="1"/>
    <col min="6193" max="6194" width="14.5703125" customWidth="1"/>
    <col min="6195" max="6195" width="14.28515625" customWidth="1"/>
    <col min="6196" max="6196" width="14.42578125" customWidth="1"/>
    <col min="6197" max="6197" width="21" customWidth="1"/>
    <col min="6198" max="6198" width="12.5703125" customWidth="1"/>
    <col min="6429" max="6429" width="14.28515625" customWidth="1"/>
    <col min="6435" max="6436" width="11.7109375" customWidth="1"/>
    <col min="6437" max="6437" width="28.5703125" customWidth="1"/>
    <col min="6438" max="6438" width="30.5703125" customWidth="1"/>
    <col min="6439" max="6439" width="13.42578125" customWidth="1"/>
    <col min="6441" max="6441" width="23.7109375" customWidth="1"/>
    <col min="6442" max="6442" width="18" customWidth="1"/>
    <col min="6443" max="6443" width="15.28515625" customWidth="1"/>
    <col min="6444" max="6444" width="18.7109375" customWidth="1"/>
    <col min="6445" max="6445" width="6" customWidth="1"/>
    <col min="6446" max="6446" width="12.28515625" customWidth="1"/>
    <col min="6447" max="6447" width="13" customWidth="1"/>
    <col min="6448" max="6448" width="17.5703125" customWidth="1"/>
    <col min="6449" max="6450" width="14.5703125" customWidth="1"/>
    <col min="6451" max="6451" width="14.28515625" customWidth="1"/>
    <col min="6452" max="6452" width="14.42578125" customWidth="1"/>
    <col min="6453" max="6453" width="21" customWidth="1"/>
    <col min="6454" max="6454" width="12.5703125" customWidth="1"/>
    <col min="6685" max="6685" width="14.28515625" customWidth="1"/>
    <col min="6691" max="6692" width="11.7109375" customWidth="1"/>
    <col min="6693" max="6693" width="28.5703125" customWidth="1"/>
    <col min="6694" max="6694" width="30.5703125" customWidth="1"/>
    <col min="6695" max="6695" width="13.42578125" customWidth="1"/>
    <col min="6697" max="6697" width="23.7109375" customWidth="1"/>
    <col min="6698" max="6698" width="18" customWidth="1"/>
    <col min="6699" max="6699" width="15.28515625" customWidth="1"/>
    <col min="6700" max="6700" width="18.7109375" customWidth="1"/>
    <col min="6701" max="6701" width="6" customWidth="1"/>
    <col min="6702" max="6702" width="12.28515625" customWidth="1"/>
    <col min="6703" max="6703" width="13" customWidth="1"/>
    <col min="6704" max="6704" width="17.5703125" customWidth="1"/>
    <col min="6705" max="6706" width="14.5703125" customWidth="1"/>
    <col min="6707" max="6707" width="14.28515625" customWidth="1"/>
    <col min="6708" max="6708" width="14.42578125" customWidth="1"/>
    <col min="6709" max="6709" width="21" customWidth="1"/>
    <col min="6710" max="6710" width="12.5703125" customWidth="1"/>
    <col min="6941" max="6941" width="14.28515625" customWidth="1"/>
    <col min="6947" max="6948" width="11.7109375" customWidth="1"/>
    <col min="6949" max="6949" width="28.5703125" customWidth="1"/>
    <col min="6950" max="6950" width="30.5703125" customWidth="1"/>
    <col min="6951" max="6951" width="13.42578125" customWidth="1"/>
    <col min="6953" max="6953" width="23.7109375" customWidth="1"/>
    <col min="6954" max="6954" width="18" customWidth="1"/>
    <col min="6955" max="6955" width="15.28515625" customWidth="1"/>
    <col min="6956" max="6956" width="18.7109375" customWidth="1"/>
    <col min="6957" max="6957" width="6" customWidth="1"/>
    <col min="6958" max="6958" width="12.28515625" customWidth="1"/>
    <col min="6959" max="6959" width="13" customWidth="1"/>
    <col min="6960" max="6960" width="17.5703125" customWidth="1"/>
    <col min="6961" max="6962" width="14.5703125" customWidth="1"/>
    <col min="6963" max="6963" width="14.28515625" customWidth="1"/>
    <col min="6964" max="6964" width="14.42578125" customWidth="1"/>
    <col min="6965" max="6965" width="21" customWidth="1"/>
    <col min="6966" max="6966" width="12.5703125" customWidth="1"/>
    <col min="7197" max="7197" width="14.28515625" customWidth="1"/>
    <col min="7203" max="7204" width="11.7109375" customWidth="1"/>
    <col min="7205" max="7205" width="28.5703125" customWidth="1"/>
    <col min="7206" max="7206" width="30.5703125" customWidth="1"/>
    <col min="7207" max="7207" width="13.42578125" customWidth="1"/>
    <col min="7209" max="7209" width="23.7109375" customWidth="1"/>
    <col min="7210" max="7210" width="18" customWidth="1"/>
    <col min="7211" max="7211" width="15.28515625" customWidth="1"/>
    <col min="7212" max="7212" width="18.7109375" customWidth="1"/>
    <col min="7213" max="7213" width="6" customWidth="1"/>
    <col min="7214" max="7214" width="12.28515625" customWidth="1"/>
    <col min="7215" max="7215" width="13" customWidth="1"/>
    <col min="7216" max="7216" width="17.5703125" customWidth="1"/>
    <col min="7217" max="7218" width="14.5703125" customWidth="1"/>
    <col min="7219" max="7219" width="14.28515625" customWidth="1"/>
    <col min="7220" max="7220" width="14.42578125" customWidth="1"/>
    <col min="7221" max="7221" width="21" customWidth="1"/>
    <col min="7222" max="7222" width="12.5703125" customWidth="1"/>
    <col min="7453" max="7453" width="14.28515625" customWidth="1"/>
    <col min="7459" max="7460" width="11.7109375" customWidth="1"/>
    <col min="7461" max="7461" width="28.5703125" customWidth="1"/>
    <col min="7462" max="7462" width="30.5703125" customWidth="1"/>
    <col min="7463" max="7463" width="13.42578125" customWidth="1"/>
    <col min="7465" max="7465" width="23.7109375" customWidth="1"/>
    <col min="7466" max="7466" width="18" customWidth="1"/>
    <col min="7467" max="7467" width="15.28515625" customWidth="1"/>
    <col min="7468" max="7468" width="18.7109375" customWidth="1"/>
    <col min="7469" max="7469" width="6" customWidth="1"/>
    <col min="7470" max="7470" width="12.28515625" customWidth="1"/>
    <col min="7471" max="7471" width="13" customWidth="1"/>
    <col min="7472" max="7472" width="17.5703125" customWidth="1"/>
    <col min="7473" max="7474" width="14.5703125" customWidth="1"/>
    <col min="7475" max="7475" width="14.28515625" customWidth="1"/>
    <col min="7476" max="7476" width="14.42578125" customWidth="1"/>
    <col min="7477" max="7477" width="21" customWidth="1"/>
    <col min="7478" max="7478" width="12.5703125" customWidth="1"/>
    <col min="7709" max="7709" width="14.28515625" customWidth="1"/>
    <col min="7715" max="7716" width="11.7109375" customWidth="1"/>
    <col min="7717" max="7717" width="28.5703125" customWidth="1"/>
    <col min="7718" max="7718" width="30.5703125" customWidth="1"/>
    <col min="7719" max="7719" width="13.42578125" customWidth="1"/>
    <col min="7721" max="7721" width="23.7109375" customWidth="1"/>
    <col min="7722" max="7722" width="18" customWidth="1"/>
    <col min="7723" max="7723" width="15.28515625" customWidth="1"/>
    <col min="7724" max="7724" width="18.7109375" customWidth="1"/>
    <col min="7725" max="7725" width="6" customWidth="1"/>
    <col min="7726" max="7726" width="12.28515625" customWidth="1"/>
    <col min="7727" max="7727" width="13" customWidth="1"/>
    <col min="7728" max="7728" width="17.5703125" customWidth="1"/>
    <col min="7729" max="7730" width="14.5703125" customWidth="1"/>
    <col min="7731" max="7731" width="14.28515625" customWidth="1"/>
    <col min="7732" max="7732" width="14.42578125" customWidth="1"/>
    <col min="7733" max="7733" width="21" customWidth="1"/>
    <col min="7734" max="7734" width="12.5703125" customWidth="1"/>
    <col min="7965" max="7965" width="14.28515625" customWidth="1"/>
    <col min="7971" max="7972" width="11.7109375" customWidth="1"/>
    <col min="7973" max="7973" width="28.5703125" customWidth="1"/>
    <col min="7974" max="7974" width="30.5703125" customWidth="1"/>
    <col min="7975" max="7975" width="13.42578125" customWidth="1"/>
    <col min="7977" max="7977" width="23.7109375" customWidth="1"/>
    <col min="7978" max="7978" width="18" customWidth="1"/>
    <col min="7979" max="7979" width="15.28515625" customWidth="1"/>
    <col min="7980" max="7980" width="18.7109375" customWidth="1"/>
    <col min="7981" max="7981" width="6" customWidth="1"/>
    <col min="7982" max="7982" width="12.28515625" customWidth="1"/>
    <col min="7983" max="7983" width="13" customWidth="1"/>
    <col min="7984" max="7984" width="17.5703125" customWidth="1"/>
    <col min="7985" max="7986" width="14.5703125" customWidth="1"/>
    <col min="7987" max="7987" width="14.28515625" customWidth="1"/>
    <col min="7988" max="7988" width="14.42578125" customWidth="1"/>
    <col min="7989" max="7989" width="21" customWidth="1"/>
    <col min="7990" max="7990" width="12.5703125" customWidth="1"/>
    <col min="8221" max="8221" width="14.28515625" customWidth="1"/>
    <col min="8227" max="8228" width="11.7109375" customWidth="1"/>
    <col min="8229" max="8229" width="28.5703125" customWidth="1"/>
    <col min="8230" max="8230" width="30.5703125" customWidth="1"/>
    <col min="8231" max="8231" width="13.42578125" customWidth="1"/>
    <col min="8233" max="8233" width="23.7109375" customWidth="1"/>
    <col min="8234" max="8234" width="18" customWidth="1"/>
    <col min="8235" max="8235" width="15.28515625" customWidth="1"/>
    <col min="8236" max="8236" width="18.7109375" customWidth="1"/>
    <col min="8237" max="8237" width="6" customWidth="1"/>
    <col min="8238" max="8238" width="12.28515625" customWidth="1"/>
    <col min="8239" max="8239" width="13" customWidth="1"/>
    <col min="8240" max="8240" width="17.5703125" customWidth="1"/>
    <col min="8241" max="8242" width="14.5703125" customWidth="1"/>
    <col min="8243" max="8243" width="14.28515625" customWidth="1"/>
    <col min="8244" max="8244" width="14.42578125" customWidth="1"/>
    <col min="8245" max="8245" width="21" customWidth="1"/>
    <col min="8246" max="8246" width="12.5703125" customWidth="1"/>
    <col min="8477" max="8477" width="14.28515625" customWidth="1"/>
    <col min="8483" max="8484" width="11.7109375" customWidth="1"/>
    <col min="8485" max="8485" width="28.5703125" customWidth="1"/>
    <col min="8486" max="8486" width="30.5703125" customWidth="1"/>
    <col min="8487" max="8487" width="13.42578125" customWidth="1"/>
    <col min="8489" max="8489" width="23.7109375" customWidth="1"/>
    <col min="8490" max="8490" width="18" customWidth="1"/>
    <col min="8491" max="8491" width="15.28515625" customWidth="1"/>
    <col min="8492" max="8492" width="18.7109375" customWidth="1"/>
    <col min="8493" max="8493" width="6" customWidth="1"/>
    <col min="8494" max="8494" width="12.28515625" customWidth="1"/>
    <col min="8495" max="8495" width="13" customWidth="1"/>
    <col min="8496" max="8496" width="17.5703125" customWidth="1"/>
    <col min="8497" max="8498" width="14.5703125" customWidth="1"/>
    <col min="8499" max="8499" width="14.28515625" customWidth="1"/>
    <col min="8500" max="8500" width="14.42578125" customWidth="1"/>
    <col min="8501" max="8501" width="21" customWidth="1"/>
    <col min="8502" max="8502" width="12.5703125" customWidth="1"/>
    <col min="8733" max="8733" width="14.28515625" customWidth="1"/>
    <col min="8739" max="8740" width="11.7109375" customWidth="1"/>
    <col min="8741" max="8741" width="28.5703125" customWidth="1"/>
    <col min="8742" max="8742" width="30.5703125" customWidth="1"/>
    <col min="8743" max="8743" width="13.42578125" customWidth="1"/>
    <col min="8745" max="8745" width="23.7109375" customWidth="1"/>
    <col min="8746" max="8746" width="18" customWidth="1"/>
    <col min="8747" max="8747" width="15.28515625" customWidth="1"/>
    <col min="8748" max="8748" width="18.7109375" customWidth="1"/>
    <col min="8749" max="8749" width="6" customWidth="1"/>
    <col min="8750" max="8750" width="12.28515625" customWidth="1"/>
    <col min="8751" max="8751" width="13" customWidth="1"/>
    <col min="8752" max="8752" width="17.5703125" customWidth="1"/>
    <col min="8753" max="8754" width="14.5703125" customWidth="1"/>
    <col min="8755" max="8755" width="14.28515625" customWidth="1"/>
    <col min="8756" max="8756" width="14.42578125" customWidth="1"/>
    <col min="8757" max="8757" width="21" customWidth="1"/>
    <col min="8758" max="8758" width="12.5703125" customWidth="1"/>
    <col min="8989" max="8989" width="14.28515625" customWidth="1"/>
    <col min="8995" max="8996" width="11.7109375" customWidth="1"/>
    <col min="8997" max="8997" width="28.5703125" customWidth="1"/>
    <col min="8998" max="8998" width="30.5703125" customWidth="1"/>
    <col min="8999" max="8999" width="13.42578125" customWidth="1"/>
    <col min="9001" max="9001" width="23.7109375" customWidth="1"/>
    <col min="9002" max="9002" width="18" customWidth="1"/>
    <col min="9003" max="9003" width="15.28515625" customWidth="1"/>
    <col min="9004" max="9004" width="18.7109375" customWidth="1"/>
    <col min="9005" max="9005" width="6" customWidth="1"/>
    <col min="9006" max="9006" width="12.28515625" customWidth="1"/>
    <col min="9007" max="9007" width="13" customWidth="1"/>
    <col min="9008" max="9008" width="17.5703125" customWidth="1"/>
    <col min="9009" max="9010" width="14.5703125" customWidth="1"/>
    <col min="9011" max="9011" width="14.28515625" customWidth="1"/>
    <col min="9012" max="9012" width="14.42578125" customWidth="1"/>
    <col min="9013" max="9013" width="21" customWidth="1"/>
    <col min="9014" max="9014" width="12.5703125" customWidth="1"/>
    <col min="9245" max="9245" width="14.28515625" customWidth="1"/>
    <col min="9251" max="9252" width="11.7109375" customWidth="1"/>
    <col min="9253" max="9253" width="28.5703125" customWidth="1"/>
    <col min="9254" max="9254" width="30.5703125" customWidth="1"/>
    <col min="9255" max="9255" width="13.42578125" customWidth="1"/>
    <col min="9257" max="9257" width="23.7109375" customWidth="1"/>
    <col min="9258" max="9258" width="18" customWidth="1"/>
    <col min="9259" max="9259" width="15.28515625" customWidth="1"/>
    <col min="9260" max="9260" width="18.7109375" customWidth="1"/>
    <col min="9261" max="9261" width="6" customWidth="1"/>
    <col min="9262" max="9262" width="12.28515625" customWidth="1"/>
    <col min="9263" max="9263" width="13" customWidth="1"/>
    <col min="9264" max="9264" width="17.5703125" customWidth="1"/>
    <col min="9265" max="9266" width="14.5703125" customWidth="1"/>
    <col min="9267" max="9267" width="14.28515625" customWidth="1"/>
    <col min="9268" max="9268" width="14.42578125" customWidth="1"/>
    <col min="9269" max="9269" width="21" customWidth="1"/>
    <col min="9270" max="9270" width="12.5703125" customWidth="1"/>
    <col min="9501" max="9501" width="14.28515625" customWidth="1"/>
    <col min="9507" max="9508" width="11.7109375" customWidth="1"/>
    <col min="9509" max="9509" width="28.5703125" customWidth="1"/>
    <col min="9510" max="9510" width="30.5703125" customWidth="1"/>
    <col min="9511" max="9511" width="13.42578125" customWidth="1"/>
    <col min="9513" max="9513" width="23.7109375" customWidth="1"/>
    <col min="9514" max="9514" width="18" customWidth="1"/>
    <col min="9515" max="9515" width="15.28515625" customWidth="1"/>
    <col min="9516" max="9516" width="18.7109375" customWidth="1"/>
    <col min="9517" max="9517" width="6" customWidth="1"/>
    <col min="9518" max="9518" width="12.28515625" customWidth="1"/>
    <col min="9519" max="9519" width="13" customWidth="1"/>
    <col min="9520" max="9520" width="17.5703125" customWidth="1"/>
    <col min="9521" max="9522" width="14.5703125" customWidth="1"/>
    <col min="9523" max="9523" width="14.28515625" customWidth="1"/>
    <col min="9524" max="9524" width="14.42578125" customWidth="1"/>
    <col min="9525" max="9525" width="21" customWidth="1"/>
    <col min="9526" max="9526" width="12.5703125" customWidth="1"/>
    <col min="9757" max="9757" width="14.28515625" customWidth="1"/>
    <col min="9763" max="9764" width="11.7109375" customWidth="1"/>
    <col min="9765" max="9765" width="28.5703125" customWidth="1"/>
    <col min="9766" max="9766" width="30.5703125" customWidth="1"/>
    <col min="9767" max="9767" width="13.42578125" customWidth="1"/>
    <col min="9769" max="9769" width="23.7109375" customWidth="1"/>
    <col min="9770" max="9770" width="18" customWidth="1"/>
    <col min="9771" max="9771" width="15.28515625" customWidth="1"/>
    <col min="9772" max="9772" width="18.7109375" customWidth="1"/>
    <col min="9773" max="9773" width="6" customWidth="1"/>
    <col min="9774" max="9774" width="12.28515625" customWidth="1"/>
    <col min="9775" max="9775" width="13" customWidth="1"/>
    <col min="9776" max="9776" width="17.5703125" customWidth="1"/>
    <col min="9777" max="9778" width="14.5703125" customWidth="1"/>
    <col min="9779" max="9779" width="14.28515625" customWidth="1"/>
    <col min="9780" max="9780" width="14.42578125" customWidth="1"/>
    <col min="9781" max="9781" width="21" customWidth="1"/>
    <col min="9782" max="9782" width="12.5703125" customWidth="1"/>
    <col min="10013" max="10013" width="14.28515625" customWidth="1"/>
    <col min="10019" max="10020" width="11.7109375" customWidth="1"/>
    <col min="10021" max="10021" width="28.5703125" customWidth="1"/>
    <col min="10022" max="10022" width="30.5703125" customWidth="1"/>
    <col min="10023" max="10023" width="13.42578125" customWidth="1"/>
    <col min="10025" max="10025" width="23.7109375" customWidth="1"/>
    <col min="10026" max="10026" width="18" customWidth="1"/>
    <col min="10027" max="10027" width="15.28515625" customWidth="1"/>
    <col min="10028" max="10028" width="18.7109375" customWidth="1"/>
    <col min="10029" max="10029" width="6" customWidth="1"/>
    <col min="10030" max="10030" width="12.28515625" customWidth="1"/>
    <col min="10031" max="10031" width="13" customWidth="1"/>
    <col min="10032" max="10032" width="17.5703125" customWidth="1"/>
    <col min="10033" max="10034" width="14.5703125" customWidth="1"/>
    <col min="10035" max="10035" width="14.28515625" customWidth="1"/>
    <col min="10036" max="10036" width="14.42578125" customWidth="1"/>
    <col min="10037" max="10037" width="21" customWidth="1"/>
    <col min="10038" max="10038" width="12.5703125" customWidth="1"/>
    <col min="10269" max="10269" width="14.28515625" customWidth="1"/>
    <col min="10275" max="10276" width="11.7109375" customWidth="1"/>
    <col min="10277" max="10277" width="28.5703125" customWidth="1"/>
    <col min="10278" max="10278" width="30.5703125" customWidth="1"/>
    <col min="10279" max="10279" width="13.42578125" customWidth="1"/>
    <col min="10281" max="10281" width="23.7109375" customWidth="1"/>
    <col min="10282" max="10282" width="18" customWidth="1"/>
    <col min="10283" max="10283" width="15.28515625" customWidth="1"/>
    <col min="10284" max="10284" width="18.7109375" customWidth="1"/>
    <col min="10285" max="10285" width="6" customWidth="1"/>
    <col min="10286" max="10286" width="12.28515625" customWidth="1"/>
    <col min="10287" max="10287" width="13" customWidth="1"/>
    <col min="10288" max="10288" width="17.5703125" customWidth="1"/>
    <col min="10289" max="10290" width="14.5703125" customWidth="1"/>
    <col min="10291" max="10291" width="14.28515625" customWidth="1"/>
    <col min="10292" max="10292" width="14.42578125" customWidth="1"/>
    <col min="10293" max="10293" width="21" customWidth="1"/>
    <col min="10294" max="10294" width="12.5703125" customWidth="1"/>
    <col min="10525" max="10525" width="14.28515625" customWidth="1"/>
    <col min="10531" max="10532" width="11.7109375" customWidth="1"/>
    <col min="10533" max="10533" width="28.5703125" customWidth="1"/>
    <col min="10534" max="10534" width="30.5703125" customWidth="1"/>
    <col min="10535" max="10535" width="13.42578125" customWidth="1"/>
    <col min="10537" max="10537" width="23.7109375" customWidth="1"/>
    <col min="10538" max="10538" width="18" customWidth="1"/>
    <col min="10539" max="10539" width="15.28515625" customWidth="1"/>
    <col min="10540" max="10540" width="18.7109375" customWidth="1"/>
    <col min="10541" max="10541" width="6" customWidth="1"/>
    <col min="10542" max="10542" width="12.28515625" customWidth="1"/>
    <col min="10543" max="10543" width="13" customWidth="1"/>
    <col min="10544" max="10544" width="17.5703125" customWidth="1"/>
    <col min="10545" max="10546" width="14.5703125" customWidth="1"/>
    <col min="10547" max="10547" width="14.28515625" customWidth="1"/>
    <col min="10548" max="10548" width="14.42578125" customWidth="1"/>
    <col min="10549" max="10549" width="21" customWidth="1"/>
    <col min="10550" max="10550" width="12.5703125" customWidth="1"/>
    <col min="10781" max="10781" width="14.28515625" customWidth="1"/>
    <col min="10787" max="10788" width="11.7109375" customWidth="1"/>
    <col min="10789" max="10789" width="28.5703125" customWidth="1"/>
    <col min="10790" max="10790" width="30.5703125" customWidth="1"/>
    <col min="10791" max="10791" width="13.42578125" customWidth="1"/>
    <col min="10793" max="10793" width="23.7109375" customWidth="1"/>
    <col min="10794" max="10794" width="18" customWidth="1"/>
    <col min="10795" max="10795" width="15.28515625" customWidth="1"/>
    <col min="10796" max="10796" width="18.7109375" customWidth="1"/>
    <col min="10797" max="10797" width="6" customWidth="1"/>
    <col min="10798" max="10798" width="12.28515625" customWidth="1"/>
    <col min="10799" max="10799" width="13" customWidth="1"/>
    <col min="10800" max="10800" width="17.5703125" customWidth="1"/>
    <col min="10801" max="10802" width="14.5703125" customWidth="1"/>
    <col min="10803" max="10803" width="14.28515625" customWidth="1"/>
    <col min="10804" max="10804" width="14.42578125" customWidth="1"/>
    <col min="10805" max="10805" width="21" customWidth="1"/>
    <col min="10806" max="10806" width="12.5703125" customWidth="1"/>
    <col min="11037" max="11037" width="14.28515625" customWidth="1"/>
    <col min="11043" max="11044" width="11.7109375" customWidth="1"/>
    <col min="11045" max="11045" width="28.5703125" customWidth="1"/>
    <col min="11046" max="11046" width="30.5703125" customWidth="1"/>
    <col min="11047" max="11047" width="13.42578125" customWidth="1"/>
    <col min="11049" max="11049" width="23.7109375" customWidth="1"/>
    <col min="11050" max="11050" width="18" customWidth="1"/>
    <col min="11051" max="11051" width="15.28515625" customWidth="1"/>
    <col min="11052" max="11052" width="18.7109375" customWidth="1"/>
    <col min="11053" max="11053" width="6" customWidth="1"/>
    <col min="11054" max="11054" width="12.28515625" customWidth="1"/>
    <col min="11055" max="11055" width="13" customWidth="1"/>
    <col min="11056" max="11056" width="17.5703125" customWidth="1"/>
    <col min="11057" max="11058" width="14.5703125" customWidth="1"/>
    <col min="11059" max="11059" width="14.28515625" customWidth="1"/>
    <col min="11060" max="11060" width="14.42578125" customWidth="1"/>
    <col min="11061" max="11061" width="21" customWidth="1"/>
    <col min="11062" max="11062" width="12.5703125" customWidth="1"/>
    <col min="11293" max="11293" width="14.28515625" customWidth="1"/>
    <col min="11299" max="11300" width="11.7109375" customWidth="1"/>
    <col min="11301" max="11301" width="28.5703125" customWidth="1"/>
    <col min="11302" max="11302" width="30.5703125" customWidth="1"/>
    <col min="11303" max="11303" width="13.42578125" customWidth="1"/>
    <col min="11305" max="11305" width="23.7109375" customWidth="1"/>
    <col min="11306" max="11306" width="18" customWidth="1"/>
    <col min="11307" max="11307" width="15.28515625" customWidth="1"/>
    <col min="11308" max="11308" width="18.7109375" customWidth="1"/>
    <col min="11309" max="11309" width="6" customWidth="1"/>
    <col min="11310" max="11310" width="12.28515625" customWidth="1"/>
    <col min="11311" max="11311" width="13" customWidth="1"/>
    <col min="11312" max="11312" width="17.5703125" customWidth="1"/>
    <col min="11313" max="11314" width="14.5703125" customWidth="1"/>
    <col min="11315" max="11315" width="14.28515625" customWidth="1"/>
    <col min="11316" max="11316" width="14.42578125" customWidth="1"/>
    <col min="11317" max="11317" width="21" customWidth="1"/>
    <col min="11318" max="11318" width="12.5703125" customWidth="1"/>
    <col min="11549" max="11549" width="14.28515625" customWidth="1"/>
    <col min="11555" max="11556" width="11.7109375" customWidth="1"/>
    <col min="11557" max="11557" width="28.5703125" customWidth="1"/>
    <col min="11558" max="11558" width="30.5703125" customWidth="1"/>
    <col min="11559" max="11559" width="13.42578125" customWidth="1"/>
    <col min="11561" max="11561" width="23.7109375" customWidth="1"/>
    <col min="11562" max="11562" width="18" customWidth="1"/>
    <col min="11563" max="11563" width="15.28515625" customWidth="1"/>
    <col min="11564" max="11564" width="18.7109375" customWidth="1"/>
    <col min="11565" max="11565" width="6" customWidth="1"/>
    <col min="11566" max="11566" width="12.28515625" customWidth="1"/>
    <col min="11567" max="11567" width="13" customWidth="1"/>
    <col min="11568" max="11568" width="17.5703125" customWidth="1"/>
    <col min="11569" max="11570" width="14.5703125" customWidth="1"/>
    <col min="11571" max="11571" width="14.28515625" customWidth="1"/>
    <col min="11572" max="11572" width="14.42578125" customWidth="1"/>
    <col min="11573" max="11573" width="21" customWidth="1"/>
    <col min="11574" max="11574" width="12.5703125" customWidth="1"/>
    <col min="11805" max="11805" width="14.28515625" customWidth="1"/>
    <col min="11811" max="11812" width="11.7109375" customWidth="1"/>
    <col min="11813" max="11813" width="28.5703125" customWidth="1"/>
    <col min="11814" max="11814" width="30.5703125" customWidth="1"/>
    <col min="11815" max="11815" width="13.42578125" customWidth="1"/>
    <col min="11817" max="11817" width="23.7109375" customWidth="1"/>
    <col min="11818" max="11818" width="18" customWidth="1"/>
    <col min="11819" max="11819" width="15.28515625" customWidth="1"/>
    <col min="11820" max="11820" width="18.7109375" customWidth="1"/>
    <col min="11821" max="11821" width="6" customWidth="1"/>
    <col min="11822" max="11822" width="12.28515625" customWidth="1"/>
    <col min="11823" max="11823" width="13" customWidth="1"/>
    <col min="11824" max="11824" width="17.5703125" customWidth="1"/>
    <col min="11825" max="11826" width="14.5703125" customWidth="1"/>
    <col min="11827" max="11827" width="14.28515625" customWidth="1"/>
    <col min="11828" max="11828" width="14.42578125" customWidth="1"/>
    <col min="11829" max="11829" width="21" customWidth="1"/>
    <col min="11830" max="11830" width="12.5703125" customWidth="1"/>
    <col min="12061" max="12061" width="14.28515625" customWidth="1"/>
    <col min="12067" max="12068" width="11.7109375" customWidth="1"/>
    <col min="12069" max="12069" width="28.5703125" customWidth="1"/>
    <col min="12070" max="12070" width="30.5703125" customWidth="1"/>
    <col min="12071" max="12071" width="13.42578125" customWidth="1"/>
    <col min="12073" max="12073" width="23.7109375" customWidth="1"/>
    <col min="12074" max="12074" width="18" customWidth="1"/>
    <col min="12075" max="12075" width="15.28515625" customWidth="1"/>
    <col min="12076" max="12076" width="18.7109375" customWidth="1"/>
    <col min="12077" max="12077" width="6" customWidth="1"/>
    <col min="12078" max="12078" width="12.28515625" customWidth="1"/>
    <col min="12079" max="12079" width="13" customWidth="1"/>
    <col min="12080" max="12080" width="17.5703125" customWidth="1"/>
    <col min="12081" max="12082" width="14.5703125" customWidth="1"/>
    <col min="12083" max="12083" width="14.28515625" customWidth="1"/>
    <col min="12084" max="12084" width="14.42578125" customWidth="1"/>
    <col min="12085" max="12085" width="21" customWidth="1"/>
    <col min="12086" max="12086" width="12.5703125" customWidth="1"/>
    <col min="12317" max="12317" width="14.28515625" customWidth="1"/>
    <col min="12323" max="12324" width="11.7109375" customWidth="1"/>
    <col min="12325" max="12325" width="28.5703125" customWidth="1"/>
    <col min="12326" max="12326" width="30.5703125" customWidth="1"/>
    <col min="12327" max="12327" width="13.42578125" customWidth="1"/>
    <col min="12329" max="12329" width="23.7109375" customWidth="1"/>
    <col min="12330" max="12330" width="18" customWidth="1"/>
    <col min="12331" max="12331" width="15.28515625" customWidth="1"/>
    <col min="12332" max="12332" width="18.7109375" customWidth="1"/>
    <col min="12333" max="12333" width="6" customWidth="1"/>
    <col min="12334" max="12334" width="12.28515625" customWidth="1"/>
    <col min="12335" max="12335" width="13" customWidth="1"/>
    <col min="12336" max="12336" width="17.5703125" customWidth="1"/>
    <col min="12337" max="12338" width="14.5703125" customWidth="1"/>
    <col min="12339" max="12339" width="14.28515625" customWidth="1"/>
    <col min="12340" max="12340" width="14.42578125" customWidth="1"/>
    <col min="12341" max="12341" width="21" customWidth="1"/>
    <col min="12342" max="12342" width="12.5703125" customWidth="1"/>
    <col min="12573" max="12573" width="14.28515625" customWidth="1"/>
    <col min="12579" max="12580" width="11.7109375" customWidth="1"/>
    <col min="12581" max="12581" width="28.5703125" customWidth="1"/>
    <col min="12582" max="12582" width="30.5703125" customWidth="1"/>
    <col min="12583" max="12583" width="13.42578125" customWidth="1"/>
    <col min="12585" max="12585" width="23.7109375" customWidth="1"/>
    <col min="12586" max="12586" width="18" customWidth="1"/>
    <col min="12587" max="12587" width="15.28515625" customWidth="1"/>
    <col min="12588" max="12588" width="18.7109375" customWidth="1"/>
    <col min="12589" max="12589" width="6" customWidth="1"/>
    <col min="12590" max="12590" width="12.28515625" customWidth="1"/>
    <col min="12591" max="12591" width="13" customWidth="1"/>
    <col min="12592" max="12592" width="17.5703125" customWidth="1"/>
    <col min="12593" max="12594" width="14.5703125" customWidth="1"/>
    <col min="12595" max="12595" width="14.28515625" customWidth="1"/>
    <col min="12596" max="12596" width="14.42578125" customWidth="1"/>
    <col min="12597" max="12597" width="21" customWidth="1"/>
    <col min="12598" max="12598" width="12.5703125" customWidth="1"/>
    <col min="12829" max="12829" width="14.28515625" customWidth="1"/>
    <col min="12835" max="12836" width="11.7109375" customWidth="1"/>
    <col min="12837" max="12837" width="28.5703125" customWidth="1"/>
    <col min="12838" max="12838" width="30.5703125" customWidth="1"/>
    <col min="12839" max="12839" width="13.42578125" customWidth="1"/>
    <col min="12841" max="12841" width="23.7109375" customWidth="1"/>
    <col min="12842" max="12842" width="18" customWidth="1"/>
    <col min="12843" max="12843" width="15.28515625" customWidth="1"/>
    <col min="12844" max="12844" width="18.7109375" customWidth="1"/>
    <col min="12845" max="12845" width="6" customWidth="1"/>
    <col min="12846" max="12846" width="12.28515625" customWidth="1"/>
    <col min="12847" max="12847" width="13" customWidth="1"/>
    <col min="12848" max="12848" width="17.5703125" customWidth="1"/>
    <col min="12849" max="12850" width="14.5703125" customWidth="1"/>
    <col min="12851" max="12851" width="14.28515625" customWidth="1"/>
    <col min="12852" max="12852" width="14.42578125" customWidth="1"/>
    <col min="12853" max="12853" width="21" customWidth="1"/>
    <col min="12854" max="12854" width="12.5703125" customWidth="1"/>
    <col min="13085" max="13085" width="14.28515625" customWidth="1"/>
    <col min="13091" max="13092" width="11.7109375" customWidth="1"/>
    <col min="13093" max="13093" width="28.5703125" customWidth="1"/>
    <col min="13094" max="13094" width="30.5703125" customWidth="1"/>
    <col min="13095" max="13095" width="13.42578125" customWidth="1"/>
    <col min="13097" max="13097" width="23.7109375" customWidth="1"/>
    <col min="13098" max="13098" width="18" customWidth="1"/>
    <col min="13099" max="13099" width="15.28515625" customWidth="1"/>
    <col min="13100" max="13100" width="18.7109375" customWidth="1"/>
    <col min="13101" max="13101" width="6" customWidth="1"/>
    <col min="13102" max="13102" width="12.28515625" customWidth="1"/>
    <col min="13103" max="13103" width="13" customWidth="1"/>
    <col min="13104" max="13104" width="17.5703125" customWidth="1"/>
    <col min="13105" max="13106" width="14.5703125" customWidth="1"/>
    <col min="13107" max="13107" width="14.28515625" customWidth="1"/>
    <col min="13108" max="13108" width="14.42578125" customWidth="1"/>
    <col min="13109" max="13109" width="21" customWidth="1"/>
    <col min="13110" max="13110" width="12.5703125" customWidth="1"/>
    <col min="13341" max="13341" width="14.28515625" customWidth="1"/>
    <col min="13347" max="13348" width="11.7109375" customWidth="1"/>
    <col min="13349" max="13349" width="28.5703125" customWidth="1"/>
    <col min="13350" max="13350" width="30.5703125" customWidth="1"/>
    <col min="13351" max="13351" width="13.42578125" customWidth="1"/>
    <col min="13353" max="13353" width="23.7109375" customWidth="1"/>
    <col min="13354" max="13354" width="18" customWidth="1"/>
    <col min="13355" max="13355" width="15.28515625" customWidth="1"/>
    <col min="13356" max="13356" width="18.7109375" customWidth="1"/>
    <col min="13357" max="13357" width="6" customWidth="1"/>
    <col min="13358" max="13358" width="12.28515625" customWidth="1"/>
    <col min="13359" max="13359" width="13" customWidth="1"/>
    <col min="13360" max="13360" width="17.5703125" customWidth="1"/>
    <col min="13361" max="13362" width="14.5703125" customWidth="1"/>
    <col min="13363" max="13363" width="14.28515625" customWidth="1"/>
    <col min="13364" max="13364" width="14.42578125" customWidth="1"/>
    <col min="13365" max="13365" width="21" customWidth="1"/>
    <col min="13366" max="13366" width="12.5703125" customWidth="1"/>
    <col min="13597" max="13597" width="14.28515625" customWidth="1"/>
    <col min="13603" max="13604" width="11.7109375" customWidth="1"/>
    <col min="13605" max="13605" width="28.5703125" customWidth="1"/>
    <col min="13606" max="13606" width="30.5703125" customWidth="1"/>
    <col min="13607" max="13607" width="13.42578125" customWidth="1"/>
    <col min="13609" max="13609" width="23.7109375" customWidth="1"/>
    <col min="13610" max="13610" width="18" customWidth="1"/>
    <col min="13611" max="13611" width="15.28515625" customWidth="1"/>
    <col min="13612" max="13612" width="18.7109375" customWidth="1"/>
    <col min="13613" max="13613" width="6" customWidth="1"/>
    <col min="13614" max="13614" width="12.28515625" customWidth="1"/>
    <col min="13615" max="13615" width="13" customWidth="1"/>
    <col min="13616" max="13616" width="17.5703125" customWidth="1"/>
    <col min="13617" max="13618" width="14.5703125" customWidth="1"/>
    <col min="13619" max="13619" width="14.28515625" customWidth="1"/>
    <col min="13620" max="13620" width="14.42578125" customWidth="1"/>
    <col min="13621" max="13621" width="21" customWidth="1"/>
    <col min="13622" max="13622" width="12.5703125" customWidth="1"/>
    <col min="13853" max="13853" width="14.28515625" customWidth="1"/>
    <col min="13859" max="13860" width="11.7109375" customWidth="1"/>
    <col min="13861" max="13861" width="28.5703125" customWidth="1"/>
    <col min="13862" max="13862" width="30.5703125" customWidth="1"/>
    <col min="13863" max="13863" width="13.42578125" customWidth="1"/>
    <col min="13865" max="13865" width="23.7109375" customWidth="1"/>
    <col min="13866" max="13866" width="18" customWidth="1"/>
    <col min="13867" max="13867" width="15.28515625" customWidth="1"/>
    <col min="13868" max="13868" width="18.7109375" customWidth="1"/>
    <col min="13869" max="13869" width="6" customWidth="1"/>
    <col min="13870" max="13870" width="12.28515625" customWidth="1"/>
    <col min="13871" max="13871" width="13" customWidth="1"/>
    <col min="13872" max="13872" width="17.5703125" customWidth="1"/>
    <col min="13873" max="13874" width="14.5703125" customWidth="1"/>
    <col min="13875" max="13875" width="14.28515625" customWidth="1"/>
    <col min="13876" max="13876" width="14.42578125" customWidth="1"/>
    <col min="13877" max="13877" width="21" customWidth="1"/>
    <col min="13878" max="13878" width="12.5703125" customWidth="1"/>
    <col min="14109" max="14109" width="14.28515625" customWidth="1"/>
    <col min="14115" max="14116" width="11.7109375" customWidth="1"/>
    <col min="14117" max="14117" width="28.5703125" customWidth="1"/>
    <col min="14118" max="14118" width="30.5703125" customWidth="1"/>
    <col min="14119" max="14119" width="13.42578125" customWidth="1"/>
    <col min="14121" max="14121" width="23.7109375" customWidth="1"/>
    <col min="14122" max="14122" width="18" customWidth="1"/>
    <col min="14123" max="14123" width="15.28515625" customWidth="1"/>
    <col min="14124" max="14124" width="18.7109375" customWidth="1"/>
    <col min="14125" max="14125" width="6" customWidth="1"/>
    <col min="14126" max="14126" width="12.28515625" customWidth="1"/>
    <col min="14127" max="14127" width="13" customWidth="1"/>
    <col min="14128" max="14128" width="17.5703125" customWidth="1"/>
    <col min="14129" max="14130" width="14.5703125" customWidth="1"/>
    <col min="14131" max="14131" width="14.28515625" customWidth="1"/>
    <col min="14132" max="14132" width="14.42578125" customWidth="1"/>
    <col min="14133" max="14133" width="21" customWidth="1"/>
    <col min="14134" max="14134" width="12.5703125" customWidth="1"/>
    <col min="14365" max="14365" width="14.28515625" customWidth="1"/>
    <col min="14371" max="14372" width="11.7109375" customWidth="1"/>
    <col min="14373" max="14373" width="28.5703125" customWidth="1"/>
    <col min="14374" max="14374" width="30.5703125" customWidth="1"/>
    <col min="14375" max="14375" width="13.42578125" customWidth="1"/>
    <col min="14377" max="14377" width="23.7109375" customWidth="1"/>
    <col min="14378" max="14378" width="18" customWidth="1"/>
    <col min="14379" max="14379" width="15.28515625" customWidth="1"/>
    <col min="14380" max="14380" width="18.7109375" customWidth="1"/>
    <col min="14381" max="14381" width="6" customWidth="1"/>
    <col min="14382" max="14382" width="12.28515625" customWidth="1"/>
    <col min="14383" max="14383" width="13" customWidth="1"/>
    <col min="14384" max="14384" width="17.5703125" customWidth="1"/>
    <col min="14385" max="14386" width="14.5703125" customWidth="1"/>
    <col min="14387" max="14387" width="14.28515625" customWidth="1"/>
    <col min="14388" max="14388" width="14.42578125" customWidth="1"/>
    <col min="14389" max="14389" width="21" customWidth="1"/>
    <col min="14390" max="14390" width="12.5703125" customWidth="1"/>
    <col min="14621" max="14621" width="14.28515625" customWidth="1"/>
    <col min="14627" max="14628" width="11.7109375" customWidth="1"/>
    <col min="14629" max="14629" width="28.5703125" customWidth="1"/>
    <col min="14630" max="14630" width="30.5703125" customWidth="1"/>
    <col min="14631" max="14631" width="13.42578125" customWidth="1"/>
    <col min="14633" max="14633" width="23.7109375" customWidth="1"/>
    <col min="14634" max="14634" width="18" customWidth="1"/>
    <col min="14635" max="14635" width="15.28515625" customWidth="1"/>
    <col min="14636" max="14636" width="18.7109375" customWidth="1"/>
    <col min="14637" max="14637" width="6" customWidth="1"/>
    <col min="14638" max="14638" width="12.28515625" customWidth="1"/>
    <col min="14639" max="14639" width="13" customWidth="1"/>
    <col min="14640" max="14640" width="17.5703125" customWidth="1"/>
    <col min="14641" max="14642" width="14.5703125" customWidth="1"/>
    <col min="14643" max="14643" width="14.28515625" customWidth="1"/>
    <col min="14644" max="14644" width="14.42578125" customWidth="1"/>
    <col min="14645" max="14645" width="21" customWidth="1"/>
    <col min="14646" max="14646" width="12.5703125" customWidth="1"/>
    <col min="14877" max="14877" width="14.28515625" customWidth="1"/>
    <col min="14883" max="14884" width="11.7109375" customWidth="1"/>
    <col min="14885" max="14885" width="28.5703125" customWidth="1"/>
    <col min="14886" max="14886" width="30.5703125" customWidth="1"/>
    <col min="14887" max="14887" width="13.42578125" customWidth="1"/>
    <col min="14889" max="14889" width="23.7109375" customWidth="1"/>
    <col min="14890" max="14890" width="18" customWidth="1"/>
    <col min="14891" max="14891" width="15.28515625" customWidth="1"/>
    <col min="14892" max="14892" width="18.7109375" customWidth="1"/>
    <col min="14893" max="14893" width="6" customWidth="1"/>
    <col min="14894" max="14894" width="12.28515625" customWidth="1"/>
    <col min="14895" max="14895" width="13" customWidth="1"/>
    <col min="14896" max="14896" width="17.5703125" customWidth="1"/>
    <col min="14897" max="14898" width="14.5703125" customWidth="1"/>
    <col min="14899" max="14899" width="14.28515625" customWidth="1"/>
    <col min="14900" max="14900" width="14.42578125" customWidth="1"/>
    <col min="14901" max="14901" width="21" customWidth="1"/>
    <col min="14902" max="14902" width="12.5703125" customWidth="1"/>
    <col min="15133" max="15133" width="14.28515625" customWidth="1"/>
    <col min="15139" max="15140" width="11.7109375" customWidth="1"/>
    <col min="15141" max="15141" width="28.5703125" customWidth="1"/>
    <col min="15142" max="15142" width="30.5703125" customWidth="1"/>
    <col min="15143" max="15143" width="13.42578125" customWidth="1"/>
    <col min="15145" max="15145" width="23.7109375" customWidth="1"/>
    <col min="15146" max="15146" width="18" customWidth="1"/>
    <col min="15147" max="15147" width="15.28515625" customWidth="1"/>
    <col min="15148" max="15148" width="18.7109375" customWidth="1"/>
    <col min="15149" max="15149" width="6" customWidth="1"/>
    <col min="15150" max="15150" width="12.28515625" customWidth="1"/>
    <col min="15151" max="15151" width="13" customWidth="1"/>
    <col min="15152" max="15152" width="17.5703125" customWidth="1"/>
    <col min="15153" max="15154" width="14.5703125" customWidth="1"/>
    <col min="15155" max="15155" width="14.28515625" customWidth="1"/>
    <col min="15156" max="15156" width="14.42578125" customWidth="1"/>
    <col min="15157" max="15157" width="21" customWidth="1"/>
    <col min="15158" max="15158" width="12.5703125" customWidth="1"/>
    <col min="15389" max="15389" width="14.28515625" customWidth="1"/>
    <col min="15395" max="15396" width="11.7109375" customWidth="1"/>
    <col min="15397" max="15397" width="28.5703125" customWidth="1"/>
    <col min="15398" max="15398" width="30.5703125" customWidth="1"/>
    <col min="15399" max="15399" width="13.42578125" customWidth="1"/>
    <col min="15401" max="15401" width="23.7109375" customWidth="1"/>
    <col min="15402" max="15402" width="18" customWidth="1"/>
    <col min="15403" max="15403" width="15.28515625" customWidth="1"/>
    <col min="15404" max="15404" width="18.7109375" customWidth="1"/>
    <col min="15405" max="15405" width="6" customWidth="1"/>
    <col min="15406" max="15406" width="12.28515625" customWidth="1"/>
    <col min="15407" max="15407" width="13" customWidth="1"/>
    <col min="15408" max="15408" width="17.5703125" customWidth="1"/>
    <col min="15409" max="15410" width="14.5703125" customWidth="1"/>
    <col min="15411" max="15411" width="14.28515625" customWidth="1"/>
    <col min="15412" max="15412" width="14.42578125" customWidth="1"/>
    <col min="15413" max="15413" width="21" customWidth="1"/>
    <col min="15414" max="15414" width="12.5703125" customWidth="1"/>
    <col min="15645" max="15645" width="14.28515625" customWidth="1"/>
    <col min="15651" max="15652" width="11.7109375" customWidth="1"/>
    <col min="15653" max="15653" width="28.5703125" customWidth="1"/>
    <col min="15654" max="15654" width="30.5703125" customWidth="1"/>
    <col min="15655" max="15655" width="13.42578125" customWidth="1"/>
    <col min="15657" max="15657" width="23.7109375" customWidth="1"/>
    <col min="15658" max="15658" width="18" customWidth="1"/>
    <col min="15659" max="15659" width="15.28515625" customWidth="1"/>
    <col min="15660" max="15660" width="18.7109375" customWidth="1"/>
    <col min="15661" max="15661" width="6" customWidth="1"/>
    <col min="15662" max="15662" width="12.28515625" customWidth="1"/>
    <col min="15663" max="15663" width="13" customWidth="1"/>
    <col min="15664" max="15664" width="17.5703125" customWidth="1"/>
    <col min="15665" max="15666" width="14.5703125" customWidth="1"/>
    <col min="15667" max="15667" width="14.28515625" customWidth="1"/>
    <col min="15668" max="15668" width="14.42578125" customWidth="1"/>
    <col min="15669" max="15669" width="21" customWidth="1"/>
    <col min="15670" max="15670" width="12.5703125" customWidth="1"/>
    <col min="15901" max="15901" width="14.28515625" customWidth="1"/>
    <col min="15907" max="15908" width="11.7109375" customWidth="1"/>
    <col min="15909" max="15909" width="28.5703125" customWidth="1"/>
    <col min="15910" max="15910" width="30.5703125" customWidth="1"/>
    <col min="15911" max="15911" width="13.42578125" customWidth="1"/>
    <col min="15913" max="15913" width="23.7109375" customWidth="1"/>
    <col min="15914" max="15914" width="18" customWidth="1"/>
    <col min="15915" max="15915" width="15.28515625" customWidth="1"/>
    <col min="15916" max="15916" width="18.7109375" customWidth="1"/>
    <col min="15917" max="15917" width="6" customWidth="1"/>
    <col min="15918" max="15918" width="12.28515625" customWidth="1"/>
    <col min="15919" max="15919" width="13" customWidth="1"/>
    <col min="15920" max="15920" width="17.5703125" customWidth="1"/>
    <col min="15921" max="15922" width="14.5703125" customWidth="1"/>
    <col min="15923" max="15923" width="14.28515625" customWidth="1"/>
    <col min="15924" max="15924" width="14.42578125" customWidth="1"/>
    <col min="15925" max="15925" width="21" customWidth="1"/>
    <col min="15926" max="15926" width="12.5703125" customWidth="1"/>
    <col min="16157" max="16157" width="14.28515625" customWidth="1"/>
    <col min="16163" max="16164" width="11.7109375" customWidth="1"/>
    <col min="16165" max="16165" width="28.5703125" customWidth="1"/>
    <col min="16166" max="16166" width="30.5703125" customWidth="1"/>
    <col min="16167" max="16167" width="13.42578125" customWidth="1"/>
    <col min="16169" max="16169" width="23.7109375" customWidth="1"/>
    <col min="16170" max="16170" width="18" customWidth="1"/>
    <col min="16171" max="16171" width="15.28515625" customWidth="1"/>
    <col min="16172" max="16172" width="18.7109375" customWidth="1"/>
    <col min="16173" max="16173" width="6" customWidth="1"/>
    <col min="16174" max="16174" width="12.28515625" customWidth="1"/>
    <col min="16175" max="16175" width="13" customWidth="1"/>
    <col min="16176" max="16176" width="17.5703125" customWidth="1"/>
    <col min="16177" max="16178" width="14.5703125" customWidth="1"/>
    <col min="16179" max="16179" width="14.28515625" customWidth="1"/>
    <col min="16180" max="16180" width="14.42578125" customWidth="1"/>
    <col min="16181" max="16181" width="21" customWidth="1"/>
    <col min="16182" max="16182" width="12.5703125" customWidth="1"/>
  </cols>
  <sheetData>
    <row r="1" spans="1:60" s="35" customFormat="1" x14ac:dyDescent="0.25">
      <c r="A1" s="20"/>
      <c r="B1" s="20"/>
      <c r="C1" s="20"/>
      <c r="D1" s="20"/>
      <c r="E1" s="22"/>
      <c r="F1" s="117"/>
      <c r="G1" s="121"/>
      <c r="H1" s="117"/>
      <c r="I1" s="117"/>
      <c r="J1" s="18"/>
      <c r="K1" s="20"/>
      <c r="L1" s="117"/>
      <c r="M1" s="20"/>
      <c r="N1" s="20"/>
      <c r="O1" s="20"/>
      <c r="P1" s="20"/>
      <c r="Q1" s="20"/>
      <c r="R1" s="18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18"/>
      <c r="AV1" s="18"/>
      <c r="AW1" s="83"/>
      <c r="AX1" s="18"/>
      <c r="AY1" s="20"/>
      <c r="AZ1" s="20"/>
      <c r="BA1" s="20"/>
      <c r="BB1" s="89"/>
      <c r="BC1" s="89"/>
      <c r="BD1" s="20"/>
      <c r="BE1" s="20"/>
      <c r="BF1" s="20"/>
      <c r="BG1" s="20"/>
      <c r="BH1" s="21"/>
    </row>
    <row r="2" spans="1:60" s="35" customFormat="1" ht="51" x14ac:dyDescent="0.25">
      <c r="A2" s="2" t="s">
        <v>3</v>
      </c>
      <c r="B2" s="2" t="s">
        <v>338</v>
      </c>
      <c r="C2" s="2" t="s">
        <v>339</v>
      </c>
      <c r="D2" s="2" t="s">
        <v>45</v>
      </c>
      <c r="E2" s="79" t="s">
        <v>349</v>
      </c>
      <c r="F2" s="122" t="s">
        <v>111</v>
      </c>
      <c r="G2" s="123" t="s">
        <v>112</v>
      </c>
      <c r="H2" s="122" t="s">
        <v>113</v>
      </c>
      <c r="I2" s="122" t="s">
        <v>4</v>
      </c>
      <c r="J2" s="116" t="s">
        <v>120</v>
      </c>
      <c r="K2" s="116" t="s">
        <v>114</v>
      </c>
      <c r="L2" s="118" t="s">
        <v>301</v>
      </c>
      <c r="M2" s="13" t="s">
        <v>342</v>
      </c>
      <c r="N2" s="13" t="s">
        <v>343</v>
      </c>
      <c r="O2" s="13" t="s">
        <v>229</v>
      </c>
      <c r="P2" s="13" t="s">
        <v>306</v>
      </c>
      <c r="Q2" s="13" t="s">
        <v>316</v>
      </c>
      <c r="R2" s="13" t="s">
        <v>295</v>
      </c>
      <c r="S2" s="13" t="s">
        <v>162</v>
      </c>
      <c r="T2" s="13" t="s">
        <v>296</v>
      </c>
      <c r="U2" s="13" t="s">
        <v>293</v>
      </c>
      <c r="V2" s="13" t="s">
        <v>294</v>
      </c>
      <c r="W2" s="13" t="s">
        <v>265</v>
      </c>
      <c r="X2" s="13" t="s">
        <v>266</v>
      </c>
      <c r="Y2" s="13" t="s">
        <v>61</v>
      </c>
      <c r="Z2" s="13" t="s">
        <v>95</v>
      </c>
      <c r="AA2" s="13" t="s">
        <v>251</v>
      </c>
      <c r="AB2" s="114" t="s">
        <v>62</v>
      </c>
      <c r="AC2" s="114" t="s">
        <v>8</v>
      </c>
      <c r="AD2" s="114" t="s">
        <v>13</v>
      </c>
      <c r="AE2" s="114" t="s">
        <v>1</v>
      </c>
      <c r="AF2" s="114" t="s">
        <v>49</v>
      </c>
      <c r="AG2" s="114" t="s">
        <v>292</v>
      </c>
      <c r="AH2" s="114" t="s">
        <v>291</v>
      </c>
      <c r="AI2" s="114" t="s">
        <v>348</v>
      </c>
      <c r="AJ2" s="114" t="s">
        <v>297</v>
      </c>
      <c r="AK2" s="114" t="s">
        <v>298</v>
      </c>
      <c r="AL2" s="114" t="s">
        <v>299</v>
      </c>
      <c r="AM2" s="13" t="s">
        <v>300</v>
      </c>
      <c r="AN2" s="13" t="s">
        <v>64</v>
      </c>
      <c r="AO2" s="13" t="s">
        <v>347</v>
      </c>
      <c r="AP2" s="2" t="s">
        <v>268</v>
      </c>
      <c r="AQ2" s="13" t="s">
        <v>284</v>
      </c>
      <c r="AR2" s="13" t="s">
        <v>66</v>
      </c>
      <c r="AS2" s="115" t="s">
        <v>115</v>
      </c>
      <c r="AT2" s="115" t="s">
        <v>76</v>
      </c>
      <c r="AU2" s="13" t="s">
        <v>2</v>
      </c>
      <c r="AV2" s="2" t="s">
        <v>167</v>
      </c>
      <c r="AW2" s="84" t="s">
        <v>231</v>
      </c>
      <c r="AX2" s="71" t="s">
        <v>247</v>
      </c>
      <c r="AY2" s="13" t="s">
        <v>47</v>
      </c>
      <c r="AZ2" s="101" t="s">
        <v>286</v>
      </c>
      <c r="BA2" s="101" t="s">
        <v>302</v>
      </c>
      <c r="BB2" s="102" t="s">
        <v>310</v>
      </c>
      <c r="BC2" s="102" t="s">
        <v>311</v>
      </c>
      <c r="BD2" s="2" t="s">
        <v>270</v>
      </c>
      <c r="BE2" s="2" t="s">
        <v>271</v>
      </c>
      <c r="BF2" s="2" t="s">
        <v>272</v>
      </c>
      <c r="BG2" s="2" t="s">
        <v>273</v>
      </c>
      <c r="BH2" s="2" t="s">
        <v>274</v>
      </c>
    </row>
    <row r="3" spans="1:60" s="36" customFormat="1" ht="12.75" x14ac:dyDescent="0.25">
      <c r="A3" s="8"/>
      <c r="B3" s="8"/>
      <c r="C3" s="8"/>
      <c r="D3" s="8"/>
      <c r="E3" s="9" t="str">
        <f>IF(AND(M3="Máquinas e equipamentos",U3="Outros",T3=TRUE),"Sucata de  "&amp;V3
&amp;" "&amp;PROPER(W3)
&amp;" "&amp;X3
&amp;IF(AF3="",""," "&amp;AF3)
&amp;IF(Y3="","",", ano: "&amp;Y3)
&amp;IF(AN3="","",", cap.: "&amp;AN3)
&amp;IF(Z3="","",", série: "&amp;Z3)
&amp;IF(S3="",""," (ref: "&amp;S3&amp;")"),
IF(AND(M3="Máquinas e equipamentos",U3="Outros",T3=FALSE),V3
&amp;" "&amp;PROPER(W3)
&amp;" "&amp;X3
&amp;IF(AF3="",""," "&amp;AF3)
&amp;IF(Y3="","",", ano: "&amp;Y3)
&amp;IF(AN3="","",", cap.: "&amp;AN3)
&amp;IF(Z3="","",", série: "&amp;Z3)
&amp;IF(S3="",""," (ref: "&amp;S3&amp;")"),
IF(AND(M3="Máquinas e equipamentos",U3&lt;&gt;"Outros",T3=TRUE),"Sucata de  "&amp;U3
&amp;" "&amp;PROPER(W3)
&amp;" "&amp;X3
&amp;IF(AF3="",""," "&amp;AF3)
&amp;IF(Y3="","",", ano: "&amp;Y3)
&amp;IF(AN3="","",", cap.: "&amp;AN3)
&amp;IF(Z3="","",", série: "&amp;Z3)
&amp;IF(S3="",""," (ref: "&amp;S3&amp;")"),
IF(AND(M3="Máquinas e equipamentos",U3&lt;&gt;"Outros",T3=FALSE),U3
&amp;" "&amp;PROPER(W3)
&amp;" "&amp;X3
&amp;IF(AF3="",""," "&amp;AF3)
&amp;IF(Y3="","",", ano: "&amp;Y3)
&amp;IF(AN3="","",", cap.: "&amp;AN3)
&amp;IF(Z3="","",", série: "&amp;Z3)
&amp;IF(S3="",""," (ref: "&amp;S3&amp;")"),
IF(AND(M3="Máquinas pesadas",U3="Outros",T3=TRUE),"Sucata de  "&amp;
V3
&amp;" "&amp;PROPER(W3)
&amp;" "&amp;X3
&amp;IF(AF3="",""," "&amp;AF3)
&amp;IF(Y3="","",", ano: "&amp;Y3)
&amp;IF(AN3="","",", cap.: "&amp;AN3)
&amp;IF(Z3="",", série: não identificado",", série: "&amp;Z3)
&amp;IF(S3="",""," (ref: "&amp;S3&amp;")"),
IF(AND(M3="Máquinas pesadas",U3="Outros",T3=FALSE),
V3
&amp;" "&amp;PROPER(W3)
&amp;" "&amp;X3
&amp;IF(AF3="",""," "&amp;AF3)
&amp;IF(Y3="","",", ano: "&amp;Y3)
&amp;IF(AN3="","",", cap.: "&amp;AN3)
&amp;IF(Z3="",", série: não identificado",", série: "&amp;Z3)
&amp;IF(S3="",""," (ref: "&amp;S3&amp;")"),
IF(AND(M3="Máquinas pesadas",U3&lt;&gt;"Outros",T3=FALSE),
U3
&amp;" "&amp;PROPER(W3)
&amp;" "&amp;X3
&amp;IF(AF3="",""," "&amp;AF3)
&amp;IF(Y3="","",", ano: "&amp;Y3)
&amp;IF(AN3="","",", cap.: "&amp;AN3)
&amp;IF(Z3="",", série: não identificado",", série: "&amp;Z3)
&amp;IF(S3="",""," (ref: "&amp;S3&amp;")"),
IF(AND(M3="Máquinas pesadas",U3&lt;&gt;"Outros",T3=TRUE),"Sucata de  "&amp;
U3
&amp;" "&amp;PROPER(W3)
&amp;" "&amp;X3
&amp;IF(AF3="",""," "&amp;AF3)
&amp;IF(Y3="","",", ano: "&amp;Y3)
&amp;IF(AN3="","",", cap.: "&amp;AN3)
&amp;IF(Z3="",", série: não identificado",", série: "&amp;Z3)
&amp;IF(S3="",""," (ref: "&amp;S3&amp;")"),""))))))))</f>
        <v/>
      </c>
      <c r="F3" s="119"/>
      <c r="G3" s="124"/>
      <c r="H3" s="119"/>
      <c r="I3" s="119"/>
      <c r="J3" s="8"/>
      <c r="K3" s="8"/>
      <c r="L3" s="119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16"/>
      <c r="Y3" s="8"/>
      <c r="Z3" s="16"/>
      <c r="AA3" s="16"/>
      <c r="AB3" s="16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24"/>
      <c r="AX3" s="8"/>
      <c r="AY3" s="8"/>
      <c r="AZ3" s="25"/>
      <c r="BA3" s="25"/>
      <c r="BB3" s="94"/>
      <c r="BC3" s="94"/>
      <c r="BD3" s="25"/>
      <c r="BE3" s="25"/>
      <c r="BF3" s="25"/>
      <c r="BG3" s="25"/>
      <c r="BH3" s="25"/>
    </row>
    <row r="4" spans="1:60" s="36" customFormat="1" ht="12.75" x14ac:dyDescent="0.25">
      <c r="A4" s="8"/>
      <c r="B4" s="8"/>
      <c r="C4" s="8"/>
      <c r="D4" s="8"/>
      <c r="E4" s="9" t="str">
        <f t="shared" ref="E4:E67" si="0">IF(AND(M4="Máquinas e equipamentos",U4="Outros",T4=TRUE),"Sucata de  "&amp;V4
&amp;" "&amp;PROPER(W4)
&amp;" "&amp;X4
&amp;IF(AF4="",""," "&amp;AF4)
&amp;IF(Y4="","",", ano: "&amp;Y4)
&amp;IF(AN4="","",", cap.: "&amp;AN4)
&amp;IF(Z4="","",", série: "&amp;Z4)
&amp;IF(S4="",""," (ref: "&amp;S4&amp;")"),
IF(AND(M4="Máquinas e equipamentos",U4="Outros",T4=FALSE),V4
&amp;" "&amp;PROPER(W4)
&amp;" "&amp;X4
&amp;IF(AF4="",""," "&amp;AF4)
&amp;IF(Y4="","",", ano: "&amp;Y4)
&amp;IF(AN4="","",", cap.: "&amp;AN4)
&amp;IF(Z4="","",", série: "&amp;Z4)
&amp;IF(S4="",""," (ref: "&amp;S4&amp;")"),
IF(AND(M4="Máquinas e equipamentos",U4&lt;&gt;"Outros",T4=TRUE),"Sucata de  "&amp;U4
&amp;" "&amp;PROPER(W4)
&amp;" "&amp;X4
&amp;IF(AF4="",""," "&amp;AF4)
&amp;IF(Y4="","",", ano: "&amp;Y4)
&amp;IF(AN4="","",", cap.: "&amp;AN4)
&amp;IF(Z4="","",", série: "&amp;Z4)
&amp;IF(S4="",""," (ref: "&amp;S4&amp;")"),
IF(AND(M4="Máquinas e equipamentos",U4&lt;&gt;"Outros",T4=FALSE),U4
&amp;" "&amp;PROPER(W4)
&amp;" "&amp;X4
&amp;IF(AF4="",""," "&amp;AF4)
&amp;IF(Y4="","",", ano: "&amp;Y4)
&amp;IF(AN4="","",", cap.: "&amp;AN4)
&amp;IF(Z4="","",", série: "&amp;Z4)
&amp;IF(S4="",""," (ref: "&amp;S4&amp;")"),
IF(AND(M4="Máquinas pesadas",U4="Outros",T4=TRUE),"Sucata de  "&amp;
V4
&amp;" "&amp;PROPER(W4)
&amp;" "&amp;X4
&amp;IF(AF4="",""," "&amp;AF4)
&amp;IF(Y4="","",", ano: "&amp;Y4)
&amp;IF(AN4="","",", cap.: "&amp;AN4)
&amp;IF(Z4="",", série: não identificado",", série: "&amp;Z4)
&amp;IF(S4="",""," (ref: "&amp;S4&amp;")"),
IF(AND(M4="Máquinas pesadas",U4="Outros",T4=FALSE),
V4
&amp;" "&amp;PROPER(W4)
&amp;" "&amp;X4
&amp;IF(AF4="",""," "&amp;AF4)
&amp;IF(Y4="","",", ano: "&amp;Y4)
&amp;IF(AN4="","",", cap.: "&amp;AN4)
&amp;IF(Z4="",", série: não identificado",", série: "&amp;Z4)
&amp;IF(S4="",""," (ref: "&amp;S4&amp;")"),
IF(AND(M4="Máquinas pesadas",U4&lt;&gt;"Outros",T4=FALSE),
U4
&amp;" "&amp;PROPER(W4)
&amp;" "&amp;X4
&amp;IF(AF4="",""," "&amp;AF4)
&amp;IF(Y4="","",", ano: "&amp;Y4)
&amp;IF(AN4="","",", cap.: "&amp;AN4)
&amp;IF(Z4="",", série: não identificado",", série: "&amp;Z4)
&amp;IF(S4="",""," (ref: "&amp;S4&amp;")"),
IF(AND(M4="Máquinas pesadas",U4&lt;&gt;"Outros",T4=TRUE),"Sucata de  "&amp;
U4
&amp;" "&amp;PROPER(W4)
&amp;" "&amp;X4
&amp;IF(AF4="",""," "&amp;AF4)
&amp;IF(Y4="","",", ano: "&amp;Y4)
&amp;IF(AN4="","",", cap.: "&amp;AN4)
&amp;IF(Z4="",", série: não identificado",", série: "&amp;Z4)
&amp;IF(S4="",""," (ref: "&amp;S4&amp;")"),""))))))))</f>
        <v/>
      </c>
      <c r="F4" s="119"/>
      <c r="G4" s="124"/>
      <c r="H4" s="119"/>
      <c r="I4" s="119"/>
      <c r="J4" s="8"/>
      <c r="K4" s="8"/>
      <c r="L4" s="119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16"/>
      <c r="Y4" s="8"/>
      <c r="Z4" s="16"/>
      <c r="AA4" s="16"/>
      <c r="AB4" s="16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24"/>
      <c r="AX4" s="8"/>
      <c r="AY4" s="8"/>
      <c r="AZ4" s="25"/>
      <c r="BA4" s="25"/>
      <c r="BB4" s="94"/>
      <c r="BC4" s="94"/>
      <c r="BD4" s="10"/>
      <c r="BE4" s="10"/>
      <c r="BF4" s="10"/>
      <c r="BG4" s="10"/>
      <c r="BH4" s="10"/>
    </row>
    <row r="5" spans="1:60" s="36" customFormat="1" ht="12.75" x14ac:dyDescent="0.25">
      <c r="A5" s="8"/>
      <c r="B5" s="8"/>
      <c r="C5" s="8"/>
      <c r="D5" s="8"/>
      <c r="E5" s="9" t="str">
        <f t="shared" si="0"/>
        <v/>
      </c>
      <c r="F5" s="119"/>
      <c r="G5" s="124"/>
      <c r="H5" s="119"/>
      <c r="I5" s="119"/>
      <c r="J5" s="8"/>
      <c r="K5" s="8"/>
      <c r="L5" s="119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16"/>
      <c r="Y5" s="8"/>
      <c r="Z5" s="16"/>
      <c r="AA5" s="16"/>
      <c r="AB5" s="16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24"/>
      <c r="AX5" s="8"/>
      <c r="AY5" s="8"/>
      <c r="AZ5" s="25"/>
      <c r="BA5" s="25"/>
      <c r="BB5" s="94"/>
      <c r="BC5" s="94"/>
      <c r="BD5" s="10"/>
      <c r="BE5" s="10"/>
      <c r="BF5" s="10"/>
      <c r="BG5" s="10"/>
      <c r="BH5" s="10"/>
    </row>
    <row r="6" spans="1:60" s="36" customFormat="1" ht="12.75" x14ac:dyDescent="0.25">
      <c r="A6" s="8"/>
      <c r="B6" s="8"/>
      <c r="C6" s="8"/>
      <c r="D6" s="8"/>
      <c r="E6" s="9" t="str">
        <f t="shared" si="0"/>
        <v/>
      </c>
      <c r="F6" s="119"/>
      <c r="G6" s="124"/>
      <c r="H6" s="119"/>
      <c r="I6" s="119"/>
      <c r="J6" s="8"/>
      <c r="K6" s="8"/>
      <c r="L6" s="119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16"/>
      <c r="Y6" s="8"/>
      <c r="Z6" s="16"/>
      <c r="AA6" s="16"/>
      <c r="AB6" s="16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24"/>
      <c r="AX6" s="8"/>
      <c r="AY6" s="8"/>
      <c r="AZ6" s="25"/>
      <c r="BA6" s="25"/>
      <c r="BB6" s="94"/>
      <c r="BC6" s="94"/>
      <c r="BD6" s="10"/>
      <c r="BE6" s="10"/>
      <c r="BF6" s="10"/>
      <c r="BG6" s="10"/>
      <c r="BH6" s="10"/>
    </row>
    <row r="7" spans="1:60" s="36" customFormat="1" ht="12.75" x14ac:dyDescent="0.25">
      <c r="A7" s="8"/>
      <c r="B7" s="8"/>
      <c r="C7" s="8"/>
      <c r="D7" s="8"/>
      <c r="E7" s="9" t="str">
        <f t="shared" si="0"/>
        <v/>
      </c>
      <c r="F7" s="119"/>
      <c r="G7" s="124"/>
      <c r="H7" s="119"/>
      <c r="I7" s="119"/>
      <c r="J7" s="8"/>
      <c r="K7" s="8"/>
      <c r="L7" s="119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16"/>
      <c r="Y7" s="8"/>
      <c r="Z7" s="16"/>
      <c r="AA7" s="16"/>
      <c r="AB7" s="16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24"/>
      <c r="AX7" s="8"/>
      <c r="AY7" s="8"/>
      <c r="AZ7" s="25"/>
      <c r="BA7" s="25"/>
      <c r="BB7" s="94"/>
      <c r="BC7" s="94"/>
      <c r="BD7" s="3"/>
      <c r="BE7" s="3"/>
      <c r="BF7" s="3"/>
      <c r="BG7" s="3"/>
      <c r="BH7" s="3"/>
    </row>
    <row r="8" spans="1:60" s="36" customFormat="1" ht="12.75" x14ac:dyDescent="0.25">
      <c r="A8" s="8"/>
      <c r="B8" s="8"/>
      <c r="C8" s="8"/>
      <c r="D8" s="8"/>
      <c r="E8" s="9" t="str">
        <f t="shared" si="0"/>
        <v/>
      </c>
      <c r="F8" s="119"/>
      <c r="G8" s="124"/>
      <c r="H8" s="119"/>
      <c r="I8" s="119"/>
      <c r="J8" s="8"/>
      <c r="K8" s="8"/>
      <c r="L8" s="119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16"/>
      <c r="Y8" s="8"/>
      <c r="Z8" s="16"/>
      <c r="AA8" s="16"/>
      <c r="AB8" s="16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24"/>
      <c r="AX8" s="8"/>
      <c r="AY8" s="8"/>
      <c r="AZ8" s="25"/>
      <c r="BA8" s="25"/>
      <c r="BB8" s="94"/>
      <c r="BC8" s="94"/>
      <c r="BD8" s="3"/>
      <c r="BE8" s="3"/>
      <c r="BF8" s="3"/>
      <c r="BG8" s="3"/>
      <c r="BH8" s="3"/>
    </row>
    <row r="9" spans="1:60" s="36" customFormat="1" ht="12.75" x14ac:dyDescent="0.25">
      <c r="A9" s="8"/>
      <c r="B9" s="8"/>
      <c r="C9" s="8"/>
      <c r="D9" s="8"/>
      <c r="E9" s="9" t="str">
        <f t="shared" si="0"/>
        <v/>
      </c>
      <c r="F9" s="119"/>
      <c r="G9" s="124"/>
      <c r="H9" s="119"/>
      <c r="I9" s="119"/>
      <c r="J9" s="8"/>
      <c r="K9" s="8"/>
      <c r="L9" s="119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16"/>
      <c r="Y9" s="8"/>
      <c r="Z9" s="16"/>
      <c r="AA9" s="16"/>
      <c r="AB9" s="16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24"/>
      <c r="AX9" s="8"/>
      <c r="AY9" s="8"/>
      <c r="AZ9" s="25"/>
      <c r="BA9" s="25"/>
      <c r="BB9" s="94"/>
      <c r="BC9" s="94"/>
      <c r="BD9" s="3"/>
      <c r="BE9" s="3"/>
      <c r="BF9" s="3"/>
      <c r="BG9" s="3"/>
      <c r="BH9" s="3"/>
    </row>
    <row r="10" spans="1:60" s="36" customFormat="1" ht="12.75" x14ac:dyDescent="0.25">
      <c r="A10" s="8"/>
      <c r="B10" s="8"/>
      <c r="C10" s="8"/>
      <c r="D10" s="8"/>
      <c r="E10" s="9" t="str">
        <f t="shared" si="0"/>
        <v/>
      </c>
      <c r="F10" s="119"/>
      <c r="G10" s="124"/>
      <c r="H10" s="119"/>
      <c r="I10" s="119"/>
      <c r="J10" s="8"/>
      <c r="K10" s="8"/>
      <c r="L10" s="119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16"/>
      <c r="Y10" s="8"/>
      <c r="Z10" s="16"/>
      <c r="AA10" s="16"/>
      <c r="AB10" s="16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24"/>
      <c r="AX10" s="8"/>
      <c r="AY10" s="8"/>
      <c r="AZ10" s="25"/>
      <c r="BA10" s="25"/>
      <c r="BB10" s="94"/>
      <c r="BC10" s="94"/>
      <c r="BD10" s="3"/>
      <c r="BE10" s="3"/>
      <c r="BF10" s="3"/>
      <c r="BG10" s="3"/>
      <c r="BH10" s="3"/>
    </row>
    <row r="11" spans="1:60" s="36" customFormat="1" ht="12.75" x14ac:dyDescent="0.25">
      <c r="A11" s="8"/>
      <c r="B11" s="8"/>
      <c r="C11" s="8"/>
      <c r="D11" s="8"/>
      <c r="E11" s="9" t="str">
        <f t="shared" si="0"/>
        <v/>
      </c>
      <c r="F11" s="119"/>
      <c r="G11" s="124"/>
      <c r="H11" s="119"/>
      <c r="I11" s="119"/>
      <c r="J11" s="8"/>
      <c r="K11" s="8"/>
      <c r="L11" s="119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16"/>
      <c r="Y11" s="8"/>
      <c r="Z11" s="16"/>
      <c r="AA11" s="16"/>
      <c r="AB11" s="16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24"/>
      <c r="AX11" s="8"/>
      <c r="AY11" s="8"/>
      <c r="AZ11" s="25"/>
      <c r="BA11" s="25"/>
      <c r="BB11" s="94"/>
      <c r="BC11" s="94"/>
      <c r="BD11" s="3"/>
      <c r="BE11" s="3"/>
      <c r="BF11" s="3"/>
      <c r="BG11" s="3"/>
      <c r="BH11" s="3"/>
    </row>
    <row r="12" spans="1:60" s="36" customFormat="1" ht="12.75" x14ac:dyDescent="0.25">
      <c r="A12" s="8"/>
      <c r="B12" s="8"/>
      <c r="C12" s="8"/>
      <c r="D12" s="8"/>
      <c r="E12" s="9" t="str">
        <f t="shared" si="0"/>
        <v/>
      </c>
      <c r="F12" s="119"/>
      <c r="G12" s="124"/>
      <c r="H12" s="119"/>
      <c r="I12" s="119"/>
      <c r="J12" s="8"/>
      <c r="K12" s="8"/>
      <c r="L12" s="119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16"/>
      <c r="Y12" s="8"/>
      <c r="Z12" s="16"/>
      <c r="AA12" s="16"/>
      <c r="AB12" s="16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24"/>
      <c r="AX12" s="8"/>
      <c r="AY12" s="8"/>
      <c r="AZ12" s="25"/>
      <c r="BA12" s="25"/>
      <c r="BB12" s="94"/>
      <c r="BC12" s="94"/>
      <c r="BD12" s="3"/>
      <c r="BE12" s="3"/>
      <c r="BF12" s="3"/>
      <c r="BG12" s="3"/>
      <c r="BH12" s="3"/>
    </row>
    <row r="13" spans="1:60" s="36" customFormat="1" ht="12.75" x14ac:dyDescent="0.25">
      <c r="A13" s="8"/>
      <c r="B13" s="8"/>
      <c r="C13" s="8"/>
      <c r="D13" s="8"/>
      <c r="E13" s="9" t="str">
        <f t="shared" si="0"/>
        <v/>
      </c>
      <c r="F13" s="119"/>
      <c r="G13" s="124"/>
      <c r="H13" s="119"/>
      <c r="I13" s="119"/>
      <c r="J13" s="8"/>
      <c r="K13" s="8"/>
      <c r="L13" s="119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16"/>
      <c r="Y13" s="8"/>
      <c r="Z13" s="16"/>
      <c r="AA13" s="16"/>
      <c r="AB13" s="16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24"/>
      <c r="AX13" s="8"/>
      <c r="AY13" s="8"/>
      <c r="AZ13" s="25"/>
      <c r="BA13" s="25"/>
      <c r="BB13" s="94"/>
      <c r="BC13" s="94"/>
      <c r="BD13" s="3"/>
      <c r="BE13" s="3"/>
      <c r="BF13" s="3"/>
      <c r="BG13" s="3"/>
      <c r="BH13" s="3"/>
    </row>
    <row r="14" spans="1:60" s="36" customFormat="1" ht="12.75" x14ac:dyDescent="0.25">
      <c r="A14" s="8"/>
      <c r="B14" s="8"/>
      <c r="C14" s="8"/>
      <c r="D14" s="8"/>
      <c r="E14" s="9" t="str">
        <f t="shared" si="0"/>
        <v/>
      </c>
      <c r="F14" s="119"/>
      <c r="G14" s="124"/>
      <c r="H14" s="119"/>
      <c r="I14" s="119"/>
      <c r="J14" s="8"/>
      <c r="K14" s="8"/>
      <c r="L14" s="119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16"/>
      <c r="Y14" s="8"/>
      <c r="Z14" s="16"/>
      <c r="AA14" s="16"/>
      <c r="AB14" s="16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24"/>
      <c r="AX14" s="8"/>
      <c r="AY14" s="8"/>
      <c r="AZ14" s="25"/>
      <c r="BA14" s="25"/>
      <c r="BB14" s="94"/>
      <c r="BC14" s="94"/>
      <c r="BD14" s="3"/>
      <c r="BE14" s="3"/>
      <c r="BF14" s="3"/>
      <c r="BG14" s="3"/>
      <c r="BH14" s="3"/>
    </row>
    <row r="15" spans="1:60" s="36" customFormat="1" ht="12.75" x14ac:dyDescent="0.25">
      <c r="A15" s="8"/>
      <c r="B15" s="8"/>
      <c r="C15" s="8"/>
      <c r="D15" s="8"/>
      <c r="E15" s="9" t="str">
        <f t="shared" si="0"/>
        <v/>
      </c>
      <c r="F15" s="119"/>
      <c r="G15" s="124"/>
      <c r="H15" s="119"/>
      <c r="I15" s="119"/>
      <c r="J15" s="8"/>
      <c r="K15" s="8"/>
      <c r="L15" s="119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16"/>
      <c r="Y15" s="8"/>
      <c r="Z15" s="16"/>
      <c r="AA15" s="16"/>
      <c r="AB15" s="16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24"/>
      <c r="AX15" s="8"/>
      <c r="AY15" s="8"/>
      <c r="AZ15" s="25"/>
      <c r="BA15" s="25"/>
      <c r="BB15" s="94"/>
      <c r="BC15" s="94"/>
      <c r="BD15" s="3"/>
      <c r="BE15" s="3"/>
      <c r="BF15" s="3"/>
      <c r="BG15" s="3"/>
      <c r="BH15" s="3"/>
    </row>
    <row r="16" spans="1:60" s="36" customFormat="1" ht="12.75" x14ac:dyDescent="0.25">
      <c r="A16" s="8"/>
      <c r="B16" s="8"/>
      <c r="C16" s="8"/>
      <c r="D16" s="8"/>
      <c r="E16" s="9" t="str">
        <f t="shared" si="0"/>
        <v/>
      </c>
      <c r="F16" s="119"/>
      <c r="G16" s="124"/>
      <c r="H16" s="119"/>
      <c r="I16" s="119"/>
      <c r="J16" s="8"/>
      <c r="K16" s="8"/>
      <c r="L16" s="119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16"/>
      <c r="Y16" s="8"/>
      <c r="Z16" s="16"/>
      <c r="AA16" s="16"/>
      <c r="AB16" s="16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24"/>
      <c r="AX16" s="8"/>
      <c r="AY16" s="8"/>
      <c r="AZ16" s="25"/>
      <c r="BA16" s="25"/>
      <c r="BB16" s="94"/>
      <c r="BC16" s="94"/>
      <c r="BD16" s="3"/>
      <c r="BE16" s="3"/>
      <c r="BF16" s="3"/>
      <c r="BG16" s="3"/>
      <c r="BH16" s="3"/>
    </row>
    <row r="17" spans="1:60" s="36" customFormat="1" ht="12.75" x14ac:dyDescent="0.25">
      <c r="A17" s="8"/>
      <c r="B17" s="8"/>
      <c r="C17" s="8"/>
      <c r="D17" s="8"/>
      <c r="E17" s="9" t="str">
        <f t="shared" si="0"/>
        <v/>
      </c>
      <c r="F17" s="119"/>
      <c r="G17" s="124"/>
      <c r="H17" s="119"/>
      <c r="I17" s="119"/>
      <c r="J17" s="8"/>
      <c r="K17" s="8"/>
      <c r="L17" s="119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16"/>
      <c r="Y17" s="8"/>
      <c r="Z17" s="16"/>
      <c r="AA17" s="16"/>
      <c r="AB17" s="16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24"/>
      <c r="AX17" s="8"/>
      <c r="AY17" s="8"/>
      <c r="AZ17" s="25"/>
      <c r="BA17" s="25"/>
      <c r="BB17" s="94"/>
      <c r="BC17" s="94"/>
      <c r="BD17" s="3"/>
      <c r="BE17" s="3"/>
      <c r="BF17" s="3"/>
      <c r="BG17" s="3"/>
      <c r="BH17" s="3"/>
    </row>
    <row r="18" spans="1:60" s="36" customFormat="1" ht="12.75" x14ac:dyDescent="0.25">
      <c r="A18" s="8"/>
      <c r="B18" s="8"/>
      <c r="C18" s="8"/>
      <c r="D18" s="8"/>
      <c r="E18" s="9" t="str">
        <f t="shared" si="0"/>
        <v/>
      </c>
      <c r="F18" s="119"/>
      <c r="G18" s="124"/>
      <c r="H18" s="119"/>
      <c r="I18" s="119"/>
      <c r="J18" s="8"/>
      <c r="K18" s="8"/>
      <c r="L18" s="119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16"/>
      <c r="Y18" s="8"/>
      <c r="Z18" s="16"/>
      <c r="AA18" s="16"/>
      <c r="AB18" s="16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24"/>
      <c r="AX18" s="8"/>
      <c r="AY18" s="8"/>
      <c r="AZ18" s="25"/>
      <c r="BA18" s="25"/>
      <c r="BB18" s="94"/>
      <c r="BC18" s="94"/>
      <c r="BD18" s="3"/>
      <c r="BE18" s="3"/>
      <c r="BF18" s="3"/>
      <c r="BG18" s="3"/>
      <c r="BH18" s="3"/>
    </row>
    <row r="19" spans="1:60" s="36" customFormat="1" ht="12.75" x14ac:dyDescent="0.25">
      <c r="A19" s="8"/>
      <c r="B19" s="8"/>
      <c r="C19" s="8"/>
      <c r="D19" s="8"/>
      <c r="E19" s="9" t="str">
        <f t="shared" si="0"/>
        <v/>
      </c>
      <c r="F19" s="119"/>
      <c r="G19" s="124"/>
      <c r="H19" s="119"/>
      <c r="I19" s="119"/>
      <c r="J19" s="8"/>
      <c r="K19" s="8"/>
      <c r="L19" s="119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16"/>
      <c r="Y19" s="8"/>
      <c r="Z19" s="16"/>
      <c r="AA19" s="16"/>
      <c r="AB19" s="16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24"/>
      <c r="AX19" s="8"/>
      <c r="AY19" s="8"/>
      <c r="AZ19" s="25"/>
      <c r="BA19" s="25"/>
      <c r="BB19" s="94"/>
      <c r="BC19" s="94"/>
      <c r="BD19" s="3"/>
      <c r="BE19" s="3"/>
      <c r="BF19" s="3"/>
      <c r="BG19" s="3"/>
      <c r="BH19" s="3"/>
    </row>
    <row r="20" spans="1:60" s="36" customFormat="1" ht="12.75" x14ac:dyDescent="0.25">
      <c r="A20" s="8"/>
      <c r="B20" s="8"/>
      <c r="C20" s="8"/>
      <c r="D20" s="8"/>
      <c r="E20" s="9" t="str">
        <f t="shared" si="0"/>
        <v/>
      </c>
      <c r="F20" s="119"/>
      <c r="G20" s="124"/>
      <c r="H20" s="119"/>
      <c r="I20" s="119"/>
      <c r="J20" s="8"/>
      <c r="K20" s="8"/>
      <c r="L20" s="119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16"/>
      <c r="Y20" s="8"/>
      <c r="Z20" s="16"/>
      <c r="AA20" s="16"/>
      <c r="AB20" s="16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24"/>
      <c r="AX20" s="8"/>
      <c r="AY20" s="8"/>
      <c r="AZ20" s="25"/>
      <c r="BA20" s="25"/>
      <c r="BB20" s="94"/>
      <c r="BC20" s="94"/>
      <c r="BD20" s="3"/>
      <c r="BE20" s="3"/>
      <c r="BF20" s="3"/>
      <c r="BG20" s="3"/>
      <c r="BH20" s="3"/>
    </row>
    <row r="21" spans="1:60" s="36" customFormat="1" ht="12.75" x14ac:dyDescent="0.25">
      <c r="A21" s="8"/>
      <c r="B21" s="8"/>
      <c r="C21" s="8"/>
      <c r="D21" s="8"/>
      <c r="E21" s="9" t="str">
        <f t="shared" si="0"/>
        <v/>
      </c>
      <c r="F21" s="119"/>
      <c r="G21" s="124"/>
      <c r="H21" s="119"/>
      <c r="I21" s="119"/>
      <c r="J21" s="8"/>
      <c r="K21" s="8"/>
      <c r="L21" s="119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16"/>
      <c r="Y21" s="8"/>
      <c r="Z21" s="16"/>
      <c r="AA21" s="16"/>
      <c r="AB21" s="16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24"/>
      <c r="AX21" s="8"/>
      <c r="AY21" s="8"/>
      <c r="AZ21" s="25"/>
      <c r="BA21" s="25"/>
      <c r="BB21" s="94"/>
      <c r="BC21" s="94"/>
      <c r="BD21" s="3"/>
      <c r="BE21" s="3"/>
      <c r="BF21" s="3"/>
      <c r="BG21" s="3"/>
      <c r="BH21" s="3"/>
    </row>
    <row r="22" spans="1:60" s="36" customFormat="1" ht="12.75" x14ac:dyDescent="0.25">
      <c r="A22" s="8"/>
      <c r="B22" s="8"/>
      <c r="C22" s="8"/>
      <c r="D22" s="8"/>
      <c r="E22" s="9" t="str">
        <f t="shared" si="0"/>
        <v/>
      </c>
      <c r="F22" s="119"/>
      <c r="G22" s="124"/>
      <c r="H22" s="119"/>
      <c r="I22" s="119"/>
      <c r="J22" s="8"/>
      <c r="K22" s="8"/>
      <c r="L22" s="119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16"/>
      <c r="Y22" s="8"/>
      <c r="Z22" s="16"/>
      <c r="AA22" s="16"/>
      <c r="AB22" s="16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24"/>
      <c r="AX22" s="8"/>
      <c r="AY22" s="8"/>
      <c r="AZ22" s="25"/>
      <c r="BA22" s="25"/>
      <c r="BB22" s="94"/>
      <c r="BC22" s="94"/>
      <c r="BD22" s="3"/>
      <c r="BE22" s="3"/>
      <c r="BF22" s="3"/>
      <c r="BG22" s="3"/>
      <c r="BH22" s="3"/>
    </row>
    <row r="23" spans="1:60" s="36" customFormat="1" ht="12.75" x14ac:dyDescent="0.25">
      <c r="A23" s="8"/>
      <c r="B23" s="8"/>
      <c r="C23" s="8"/>
      <c r="D23" s="8"/>
      <c r="E23" s="9" t="str">
        <f t="shared" si="0"/>
        <v/>
      </c>
      <c r="F23" s="119"/>
      <c r="G23" s="124"/>
      <c r="H23" s="119"/>
      <c r="I23" s="119"/>
      <c r="J23" s="8"/>
      <c r="K23" s="8"/>
      <c r="L23" s="119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16"/>
      <c r="Y23" s="8"/>
      <c r="Z23" s="16"/>
      <c r="AA23" s="16"/>
      <c r="AB23" s="16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24"/>
      <c r="AX23" s="8"/>
      <c r="AY23" s="8"/>
      <c r="AZ23" s="25"/>
      <c r="BA23" s="25"/>
      <c r="BB23" s="94"/>
      <c r="BC23" s="94"/>
      <c r="BD23" s="3"/>
      <c r="BE23" s="3"/>
      <c r="BF23" s="3"/>
      <c r="BG23" s="3"/>
      <c r="BH23" s="3"/>
    </row>
    <row r="24" spans="1:60" s="36" customFormat="1" ht="12.75" x14ac:dyDescent="0.25">
      <c r="A24" s="8"/>
      <c r="B24" s="8"/>
      <c r="C24" s="8"/>
      <c r="D24" s="8"/>
      <c r="E24" s="9" t="str">
        <f t="shared" si="0"/>
        <v/>
      </c>
      <c r="F24" s="119"/>
      <c r="G24" s="124"/>
      <c r="H24" s="119"/>
      <c r="I24" s="119"/>
      <c r="J24" s="8"/>
      <c r="K24" s="8"/>
      <c r="L24" s="119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16"/>
      <c r="Y24" s="8"/>
      <c r="Z24" s="16"/>
      <c r="AA24" s="16"/>
      <c r="AB24" s="16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24"/>
      <c r="AX24" s="8"/>
      <c r="AY24" s="8"/>
      <c r="AZ24" s="25"/>
      <c r="BA24" s="25"/>
      <c r="BB24" s="94"/>
      <c r="BC24" s="94"/>
      <c r="BD24" s="3"/>
      <c r="BE24" s="3"/>
      <c r="BF24" s="3"/>
      <c r="BG24" s="3"/>
      <c r="BH24" s="3"/>
    </row>
    <row r="25" spans="1:60" s="36" customFormat="1" ht="12.75" x14ac:dyDescent="0.25">
      <c r="A25" s="8"/>
      <c r="B25" s="8"/>
      <c r="C25" s="8"/>
      <c r="D25" s="8"/>
      <c r="E25" s="9" t="str">
        <f t="shared" si="0"/>
        <v/>
      </c>
      <c r="F25" s="119"/>
      <c r="G25" s="124"/>
      <c r="H25" s="119"/>
      <c r="I25" s="119"/>
      <c r="J25" s="8"/>
      <c r="K25" s="8"/>
      <c r="L25" s="119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16"/>
      <c r="Y25" s="8"/>
      <c r="Z25" s="16"/>
      <c r="AA25" s="16"/>
      <c r="AB25" s="16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24"/>
      <c r="AX25" s="8"/>
      <c r="AY25" s="8"/>
      <c r="AZ25" s="25"/>
      <c r="BA25" s="25"/>
      <c r="BB25" s="94"/>
      <c r="BC25" s="94"/>
      <c r="BD25" s="3"/>
      <c r="BE25" s="3"/>
      <c r="BF25" s="3"/>
      <c r="BG25" s="3"/>
      <c r="BH25" s="3"/>
    </row>
    <row r="26" spans="1:60" s="36" customFormat="1" ht="12.75" x14ac:dyDescent="0.25">
      <c r="A26" s="8"/>
      <c r="B26" s="8"/>
      <c r="C26" s="8"/>
      <c r="D26" s="8"/>
      <c r="E26" s="9" t="str">
        <f t="shared" si="0"/>
        <v/>
      </c>
      <c r="F26" s="119"/>
      <c r="G26" s="124"/>
      <c r="H26" s="119"/>
      <c r="I26" s="119"/>
      <c r="J26" s="8"/>
      <c r="K26" s="8"/>
      <c r="L26" s="119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16"/>
      <c r="Y26" s="8"/>
      <c r="Z26" s="16"/>
      <c r="AA26" s="16"/>
      <c r="AB26" s="16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24"/>
      <c r="AX26" s="8"/>
      <c r="AY26" s="8"/>
      <c r="AZ26" s="25"/>
      <c r="BA26" s="25"/>
      <c r="BB26" s="94"/>
      <c r="BC26" s="94"/>
      <c r="BD26" s="3"/>
      <c r="BE26" s="3"/>
      <c r="BF26" s="3"/>
      <c r="BG26" s="3"/>
      <c r="BH26" s="3"/>
    </row>
    <row r="27" spans="1:60" s="36" customFormat="1" ht="12.75" x14ac:dyDescent="0.25">
      <c r="A27" s="8"/>
      <c r="B27" s="8"/>
      <c r="C27" s="8"/>
      <c r="D27" s="8"/>
      <c r="E27" s="9" t="str">
        <f t="shared" si="0"/>
        <v/>
      </c>
      <c r="F27" s="119"/>
      <c r="G27" s="124"/>
      <c r="H27" s="119"/>
      <c r="I27" s="119"/>
      <c r="J27" s="8"/>
      <c r="K27" s="8"/>
      <c r="L27" s="119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16"/>
      <c r="Y27" s="8"/>
      <c r="Z27" s="16"/>
      <c r="AA27" s="16"/>
      <c r="AB27" s="16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24"/>
      <c r="AX27" s="8"/>
      <c r="AY27" s="8"/>
      <c r="AZ27" s="25"/>
      <c r="BA27" s="25"/>
      <c r="BB27" s="94"/>
      <c r="BC27" s="94"/>
      <c r="BD27" s="3"/>
      <c r="BE27" s="3"/>
      <c r="BF27" s="3"/>
      <c r="BG27" s="3"/>
      <c r="BH27" s="3"/>
    </row>
    <row r="28" spans="1:60" s="36" customFormat="1" ht="12.75" x14ac:dyDescent="0.25">
      <c r="A28" s="8"/>
      <c r="B28" s="8"/>
      <c r="C28" s="8"/>
      <c r="D28" s="8"/>
      <c r="E28" s="9" t="str">
        <f t="shared" si="0"/>
        <v/>
      </c>
      <c r="F28" s="119"/>
      <c r="G28" s="124"/>
      <c r="H28" s="119"/>
      <c r="I28" s="119"/>
      <c r="J28" s="8"/>
      <c r="K28" s="8"/>
      <c r="L28" s="119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16"/>
      <c r="Y28" s="8"/>
      <c r="Z28" s="16"/>
      <c r="AA28" s="16"/>
      <c r="AB28" s="16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24"/>
      <c r="AX28" s="8"/>
      <c r="AY28" s="8"/>
      <c r="AZ28" s="25"/>
      <c r="BA28" s="25"/>
      <c r="BB28" s="94"/>
      <c r="BC28" s="94"/>
      <c r="BD28" s="3"/>
      <c r="BE28" s="3"/>
      <c r="BF28" s="3"/>
      <c r="BG28" s="3"/>
      <c r="BH28" s="3"/>
    </row>
    <row r="29" spans="1:60" s="36" customFormat="1" ht="12.75" x14ac:dyDescent="0.25">
      <c r="A29" s="8"/>
      <c r="B29" s="8"/>
      <c r="C29" s="8"/>
      <c r="D29" s="8"/>
      <c r="E29" s="9" t="str">
        <f t="shared" si="0"/>
        <v/>
      </c>
      <c r="F29" s="119"/>
      <c r="G29" s="124"/>
      <c r="H29" s="119"/>
      <c r="I29" s="119"/>
      <c r="J29" s="8"/>
      <c r="K29" s="8"/>
      <c r="L29" s="119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16"/>
      <c r="Y29" s="8"/>
      <c r="Z29" s="16"/>
      <c r="AA29" s="16"/>
      <c r="AB29" s="16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24"/>
      <c r="AX29" s="8"/>
      <c r="AY29" s="8"/>
      <c r="AZ29" s="25"/>
      <c r="BA29" s="25"/>
      <c r="BB29" s="94"/>
      <c r="BC29" s="94"/>
      <c r="BD29" s="3"/>
      <c r="BE29" s="3"/>
      <c r="BF29" s="3"/>
      <c r="BG29" s="3"/>
      <c r="BH29" s="3"/>
    </row>
    <row r="30" spans="1:60" s="36" customFormat="1" ht="12.75" x14ac:dyDescent="0.25">
      <c r="A30" s="8"/>
      <c r="B30" s="8"/>
      <c r="C30" s="8"/>
      <c r="D30" s="8"/>
      <c r="E30" s="9" t="str">
        <f t="shared" si="0"/>
        <v/>
      </c>
      <c r="F30" s="119"/>
      <c r="G30" s="124"/>
      <c r="H30" s="119"/>
      <c r="I30" s="119"/>
      <c r="J30" s="8"/>
      <c r="K30" s="8"/>
      <c r="L30" s="119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16"/>
      <c r="Y30" s="8"/>
      <c r="Z30" s="16"/>
      <c r="AA30" s="16"/>
      <c r="AB30" s="16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24"/>
      <c r="AX30" s="8"/>
      <c r="AY30" s="8"/>
      <c r="AZ30" s="25"/>
      <c r="BA30" s="25"/>
      <c r="BB30" s="94"/>
      <c r="BC30" s="94"/>
      <c r="BD30" s="3"/>
      <c r="BE30" s="3"/>
      <c r="BF30" s="3"/>
      <c r="BG30" s="3"/>
      <c r="BH30" s="3"/>
    </row>
    <row r="31" spans="1:60" s="36" customFormat="1" ht="12.75" x14ac:dyDescent="0.25">
      <c r="A31" s="8"/>
      <c r="B31" s="8"/>
      <c r="C31" s="8"/>
      <c r="D31" s="8"/>
      <c r="E31" s="9" t="str">
        <f t="shared" si="0"/>
        <v/>
      </c>
      <c r="F31" s="119"/>
      <c r="G31" s="124"/>
      <c r="H31" s="119"/>
      <c r="I31" s="119"/>
      <c r="J31" s="8"/>
      <c r="K31" s="8"/>
      <c r="L31" s="119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16"/>
      <c r="Y31" s="8"/>
      <c r="Z31" s="16"/>
      <c r="AA31" s="16"/>
      <c r="AB31" s="16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24"/>
      <c r="AX31" s="8"/>
      <c r="AY31" s="8"/>
      <c r="AZ31" s="25"/>
      <c r="BA31" s="25"/>
      <c r="BB31" s="94"/>
      <c r="BC31" s="94"/>
      <c r="BD31" s="3"/>
      <c r="BE31" s="3"/>
      <c r="BF31" s="3"/>
      <c r="BG31" s="3"/>
      <c r="BH31" s="3"/>
    </row>
    <row r="32" spans="1:60" s="36" customFormat="1" ht="12.75" x14ac:dyDescent="0.25">
      <c r="A32" s="8"/>
      <c r="B32" s="8"/>
      <c r="C32" s="8"/>
      <c r="D32" s="8"/>
      <c r="E32" s="9" t="str">
        <f t="shared" si="0"/>
        <v/>
      </c>
      <c r="F32" s="119"/>
      <c r="G32" s="124"/>
      <c r="H32" s="119"/>
      <c r="I32" s="119"/>
      <c r="J32" s="8"/>
      <c r="K32" s="8"/>
      <c r="L32" s="119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16"/>
      <c r="Y32" s="8"/>
      <c r="Z32" s="16"/>
      <c r="AA32" s="16"/>
      <c r="AB32" s="16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24"/>
      <c r="AX32" s="8"/>
      <c r="AY32" s="8"/>
      <c r="AZ32" s="25"/>
      <c r="BA32" s="25"/>
      <c r="BB32" s="94"/>
      <c r="BC32" s="94"/>
      <c r="BD32" s="3"/>
      <c r="BE32" s="3"/>
      <c r="BF32" s="3"/>
      <c r="BG32" s="3"/>
      <c r="BH32" s="3"/>
    </row>
    <row r="33" spans="1:60" s="36" customFormat="1" ht="12.75" x14ac:dyDescent="0.25">
      <c r="A33" s="8"/>
      <c r="B33" s="8"/>
      <c r="C33" s="8"/>
      <c r="D33" s="8"/>
      <c r="E33" s="9" t="str">
        <f t="shared" si="0"/>
        <v/>
      </c>
      <c r="F33" s="119"/>
      <c r="G33" s="124"/>
      <c r="H33" s="119"/>
      <c r="I33" s="119"/>
      <c r="J33" s="8"/>
      <c r="K33" s="8"/>
      <c r="L33" s="119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16"/>
      <c r="Y33" s="8"/>
      <c r="Z33" s="16"/>
      <c r="AA33" s="16"/>
      <c r="AB33" s="16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24"/>
      <c r="AX33" s="8"/>
      <c r="AY33" s="8"/>
      <c r="AZ33" s="25"/>
      <c r="BA33" s="25"/>
      <c r="BB33" s="94"/>
      <c r="BC33" s="94"/>
      <c r="BD33" s="3"/>
      <c r="BE33" s="3"/>
      <c r="BF33" s="3"/>
      <c r="BG33" s="3"/>
      <c r="BH33" s="3"/>
    </row>
    <row r="34" spans="1:60" s="36" customFormat="1" ht="12.75" x14ac:dyDescent="0.25">
      <c r="A34" s="8"/>
      <c r="B34" s="8"/>
      <c r="C34" s="8"/>
      <c r="D34" s="8"/>
      <c r="E34" s="9" t="str">
        <f t="shared" si="0"/>
        <v/>
      </c>
      <c r="F34" s="119"/>
      <c r="G34" s="124"/>
      <c r="H34" s="119"/>
      <c r="I34" s="119"/>
      <c r="J34" s="8"/>
      <c r="K34" s="8"/>
      <c r="L34" s="119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16"/>
      <c r="Y34" s="8"/>
      <c r="Z34" s="16"/>
      <c r="AA34" s="16"/>
      <c r="AB34" s="16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24"/>
      <c r="AX34" s="8"/>
      <c r="AY34" s="8"/>
      <c r="AZ34" s="25"/>
      <c r="BA34" s="25"/>
      <c r="BB34" s="94"/>
      <c r="BC34" s="94"/>
      <c r="BD34" s="3"/>
      <c r="BE34" s="3"/>
      <c r="BF34" s="3"/>
      <c r="BG34" s="3"/>
      <c r="BH34" s="3"/>
    </row>
    <row r="35" spans="1:60" s="36" customFormat="1" ht="12.75" x14ac:dyDescent="0.25">
      <c r="A35" s="8"/>
      <c r="B35" s="8"/>
      <c r="C35" s="8"/>
      <c r="D35" s="8"/>
      <c r="E35" s="9" t="str">
        <f t="shared" si="0"/>
        <v/>
      </c>
      <c r="F35" s="119"/>
      <c r="G35" s="124"/>
      <c r="H35" s="119"/>
      <c r="I35" s="119"/>
      <c r="J35" s="8"/>
      <c r="K35" s="8"/>
      <c r="L35" s="119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16"/>
      <c r="Y35" s="8"/>
      <c r="Z35" s="16"/>
      <c r="AA35" s="16"/>
      <c r="AB35" s="16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24"/>
      <c r="AX35" s="8"/>
      <c r="AY35" s="8"/>
      <c r="AZ35" s="25"/>
      <c r="BA35" s="25"/>
      <c r="BB35" s="94"/>
      <c r="BC35" s="94"/>
      <c r="BD35" s="3"/>
      <c r="BE35" s="3"/>
      <c r="BF35" s="3"/>
      <c r="BG35" s="3"/>
      <c r="BH35" s="3"/>
    </row>
    <row r="36" spans="1:60" s="36" customFormat="1" ht="12.75" x14ac:dyDescent="0.25">
      <c r="A36" s="8"/>
      <c r="B36" s="8"/>
      <c r="C36" s="8"/>
      <c r="D36" s="8"/>
      <c r="E36" s="9" t="str">
        <f t="shared" si="0"/>
        <v/>
      </c>
      <c r="F36" s="119"/>
      <c r="G36" s="124"/>
      <c r="H36" s="119"/>
      <c r="I36" s="119"/>
      <c r="J36" s="8"/>
      <c r="K36" s="8"/>
      <c r="L36" s="119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16"/>
      <c r="Y36" s="8"/>
      <c r="Z36" s="16"/>
      <c r="AA36" s="16"/>
      <c r="AB36" s="16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24"/>
      <c r="AX36" s="8"/>
      <c r="AY36" s="8"/>
      <c r="AZ36" s="25"/>
      <c r="BA36" s="25"/>
      <c r="BB36" s="94"/>
      <c r="BC36" s="94"/>
      <c r="BD36" s="3"/>
      <c r="BE36" s="3"/>
      <c r="BF36" s="3"/>
      <c r="BG36" s="3"/>
      <c r="BH36" s="3"/>
    </row>
    <row r="37" spans="1:60" s="36" customFormat="1" ht="12.75" x14ac:dyDescent="0.25">
      <c r="A37" s="8"/>
      <c r="B37" s="8"/>
      <c r="C37" s="8"/>
      <c r="D37" s="8"/>
      <c r="E37" s="9" t="str">
        <f t="shared" si="0"/>
        <v/>
      </c>
      <c r="F37" s="119"/>
      <c r="G37" s="124"/>
      <c r="H37" s="119"/>
      <c r="I37" s="119"/>
      <c r="J37" s="8"/>
      <c r="K37" s="8"/>
      <c r="L37" s="119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16"/>
      <c r="Y37" s="8"/>
      <c r="Z37" s="16"/>
      <c r="AA37" s="16"/>
      <c r="AB37" s="16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24"/>
      <c r="AX37" s="8"/>
      <c r="AY37" s="8"/>
      <c r="AZ37" s="25"/>
      <c r="BA37" s="25"/>
      <c r="BB37" s="94"/>
      <c r="BC37" s="94"/>
      <c r="BD37" s="3"/>
      <c r="BE37" s="3"/>
      <c r="BF37" s="3"/>
      <c r="BG37" s="3"/>
      <c r="BH37" s="3"/>
    </row>
    <row r="38" spans="1:60" s="36" customFormat="1" ht="12.75" x14ac:dyDescent="0.25">
      <c r="A38" s="8"/>
      <c r="B38" s="8"/>
      <c r="C38" s="8"/>
      <c r="D38" s="8"/>
      <c r="E38" s="9" t="str">
        <f t="shared" si="0"/>
        <v/>
      </c>
      <c r="F38" s="119"/>
      <c r="G38" s="124"/>
      <c r="H38" s="119"/>
      <c r="I38" s="119"/>
      <c r="J38" s="8"/>
      <c r="K38" s="8"/>
      <c r="L38" s="119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16"/>
      <c r="Y38" s="8"/>
      <c r="Z38" s="16"/>
      <c r="AA38" s="16"/>
      <c r="AB38" s="16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24"/>
      <c r="AX38" s="8"/>
      <c r="AY38" s="8"/>
      <c r="AZ38" s="25"/>
      <c r="BA38" s="25"/>
      <c r="BB38" s="94"/>
      <c r="BC38" s="94"/>
      <c r="BD38" s="3"/>
      <c r="BE38" s="3"/>
      <c r="BF38" s="3"/>
      <c r="BG38" s="3"/>
      <c r="BH38" s="3"/>
    </row>
    <row r="39" spans="1:60" s="36" customFormat="1" ht="12.75" x14ac:dyDescent="0.25">
      <c r="A39" s="8"/>
      <c r="B39" s="8"/>
      <c r="C39" s="8"/>
      <c r="D39" s="8"/>
      <c r="E39" s="9" t="str">
        <f t="shared" si="0"/>
        <v/>
      </c>
      <c r="F39" s="119"/>
      <c r="G39" s="124"/>
      <c r="H39" s="119"/>
      <c r="I39" s="119"/>
      <c r="J39" s="8"/>
      <c r="K39" s="8"/>
      <c r="L39" s="119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16"/>
      <c r="Y39" s="8"/>
      <c r="Z39" s="16"/>
      <c r="AA39" s="16"/>
      <c r="AB39" s="16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24"/>
      <c r="AX39" s="8"/>
      <c r="AY39" s="8"/>
      <c r="AZ39" s="25"/>
      <c r="BA39" s="25"/>
      <c r="BB39" s="94"/>
      <c r="BC39" s="94"/>
      <c r="BD39" s="3"/>
      <c r="BE39" s="3"/>
      <c r="BF39" s="3"/>
      <c r="BG39" s="3"/>
      <c r="BH39" s="3"/>
    </row>
    <row r="40" spans="1:60" s="36" customFormat="1" ht="12.75" x14ac:dyDescent="0.25">
      <c r="A40" s="8"/>
      <c r="B40" s="8"/>
      <c r="C40" s="8"/>
      <c r="D40" s="8"/>
      <c r="E40" s="9" t="str">
        <f t="shared" si="0"/>
        <v/>
      </c>
      <c r="F40" s="119"/>
      <c r="G40" s="124"/>
      <c r="H40" s="119"/>
      <c r="I40" s="119"/>
      <c r="J40" s="8"/>
      <c r="K40" s="8"/>
      <c r="L40" s="119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16"/>
      <c r="Y40" s="8"/>
      <c r="Z40" s="16"/>
      <c r="AA40" s="16"/>
      <c r="AB40" s="16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24"/>
      <c r="AX40" s="8"/>
      <c r="AY40" s="8"/>
      <c r="AZ40" s="25"/>
      <c r="BA40" s="25"/>
      <c r="BB40" s="94"/>
      <c r="BC40" s="94"/>
      <c r="BD40" s="3"/>
      <c r="BE40" s="3"/>
      <c r="BF40" s="3"/>
      <c r="BG40" s="3"/>
      <c r="BH40" s="3"/>
    </row>
    <row r="41" spans="1:60" s="36" customFormat="1" ht="12.75" x14ac:dyDescent="0.25">
      <c r="A41" s="8"/>
      <c r="B41" s="8"/>
      <c r="C41" s="8"/>
      <c r="D41" s="8"/>
      <c r="E41" s="9" t="str">
        <f t="shared" si="0"/>
        <v/>
      </c>
      <c r="F41" s="119"/>
      <c r="G41" s="124"/>
      <c r="H41" s="119"/>
      <c r="I41" s="119"/>
      <c r="J41" s="8"/>
      <c r="K41" s="8"/>
      <c r="L41" s="119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16"/>
      <c r="Y41" s="8"/>
      <c r="Z41" s="16"/>
      <c r="AA41" s="16"/>
      <c r="AB41" s="16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24"/>
      <c r="AX41" s="8"/>
      <c r="AY41" s="8"/>
      <c r="AZ41" s="25"/>
      <c r="BA41" s="25"/>
      <c r="BB41" s="94"/>
      <c r="BC41" s="94"/>
      <c r="BD41" s="3"/>
      <c r="BE41" s="3"/>
      <c r="BF41" s="3"/>
      <c r="BG41" s="3"/>
      <c r="BH41" s="3"/>
    </row>
    <row r="42" spans="1:60" s="36" customFormat="1" ht="12.75" x14ac:dyDescent="0.25">
      <c r="A42" s="8"/>
      <c r="B42" s="8"/>
      <c r="C42" s="8"/>
      <c r="D42" s="8"/>
      <c r="E42" s="9" t="str">
        <f t="shared" si="0"/>
        <v/>
      </c>
      <c r="F42" s="119"/>
      <c r="G42" s="124"/>
      <c r="H42" s="119"/>
      <c r="I42" s="119"/>
      <c r="J42" s="8"/>
      <c r="K42" s="8"/>
      <c r="L42" s="119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16"/>
      <c r="Y42" s="8"/>
      <c r="Z42" s="16"/>
      <c r="AA42" s="16"/>
      <c r="AB42" s="16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24"/>
      <c r="AX42" s="8"/>
      <c r="AY42" s="8"/>
      <c r="AZ42" s="25"/>
      <c r="BA42" s="25"/>
      <c r="BB42" s="94"/>
      <c r="BC42" s="94"/>
      <c r="BD42" s="3"/>
      <c r="BE42" s="3"/>
      <c r="BF42" s="3"/>
      <c r="BG42" s="3"/>
      <c r="BH42" s="3"/>
    </row>
    <row r="43" spans="1:60" s="36" customFormat="1" ht="12.75" x14ac:dyDescent="0.25">
      <c r="A43" s="8"/>
      <c r="B43" s="8"/>
      <c r="C43" s="8"/>
      <c r="D43" s="8"/>
      <c r="E43" s="9" t="str">
        <f t="shared" si="0"/>
        <v/>
      </c>
      <c r="F43" s="119"/>
      <c r="G43" s="124"/>
      <c r="H43" s="119"/>
      <c r="I43" s="119"/>
      <c r="J43" s="8"/>
      <c r="K43" s="8"/>
      <c r="L43" s="119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16"/>
      <c r="Y43" s="8"/>
      <c r="Z43" s="16"/>
      <c r="AA43" s="16"/>
      <c r="AB43" s="16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24"/>
      <c r="AX43" s="8"/>
      <c r="AY43" s="8"/>
      <c r="AZ43" s="25"/>
      <c r="BA43" s="25"/>
      <c r="BB43" s="94"/>
      <c r="BC43" s="94"/>
      <c r="BD43" s="3"/>
      <c r="BE43" s="3"/>
      <c r="BF43" s="3"/>
      <c r="BG43" s="3"/>
      <c r="BH43" s="3"/>
    </row>
    <row r="44" spans="1:60" s="36" customFormat="1" ht="12.75" x14ac:dyDescent="0.25">
      <c r="A44" s="8"/>
      <c r="B44" s="8"/>
      <c r="C44" s="8"/>
      <c r="D44" s="8"/>
      <c r="E44" s="9" t="str">
        <f t="shared" si="0"/>
        <v/>
      </c>
      <c r="F44" s="119"/>
      <c r="G44" s="124"/>
      <c r="H44" s="119"/>
      <c r="I44" s="119"/>
      <c r="J44" s="8"/>
      <c r="K44" s="8"/>
      <c r="L44" s="119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16"/>
      <c r="Y44" s="8"/>
      <c r="Z44" s="16"/>
      <c r="AA44" s="16"/>
      <c r="AB44" s="16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24"/>
      <c r="AX44" s="8"/>
      <c r="AY44" s="8"/>
      <c r="AZ44" s="25"/>
      <c r="BA44" s="25"/>
      <c r="BB44" s="94"/>
      <c r="BC44" s="94"/>
      <c r="BD44" s="3"/>
      <c r="BE44" s="3"/>
      <c r="BF44" s="3"/>
      <c r="BG44" s="3"/>
      <c r="BH44" s="3"/>
    </row>
    <row r="45" spans="1:60" s="36" customFormat="1" ht="12.75" x14ac:dyDescent="0.25">
      <c r="A45" s="8"/>
      <c r="B45" s="8"/>
      <c r="C45" s="8"/>
      <c r="D45" s="8"/>
      <c r="E45" s="9" t="str">
        <f t="shared" si="0"/>
        <v/>
      </c>
      <c r="F45" s="119"/>
      <c r="G45" s="124"/>
      <c r="H45" s="119"/>
      <c r="I45" s="119"/>
      <c r="J45" s="8"/>
      <c r="K45" s="8"/>
      <c r="L45" s="119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16"/>
      <c r="Y45" s="8"/>
      <c r="Z45" s="16"/>
      <c r="AA45" s="16"/>
      <c r="AB45" s="16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24"/>
      <c r="AX45" s="8"/>
      <c r="AY45" s="8"/>
      <c r="AZ45" s="25"/>
      <c r="BA45" s="25"/>
      <c r="BB45" s="94"/>
      <c r="BC45" s="94"/>
      <c r="BD45" s="3"/>
      <c r="BE45" s="3"/>
      <c r="BF45" s="3"/>
      <c r="BG45" s="3"/>
      <c r="BH45" s="3"/>
    </row>
    <row r="46" spans="1:60" s="36" customFormat="1" ht="12.75" x14ac:dyDescent="0.25">
      <c r="A46" s="8"/>
      <c r="B46" s="8"/>
      <c r="C46" s="8"/>
      <c r="D46" s="8"/>
      <c r="E46" s="9" t="str">
        <f t="shared" si="0"/>
        <v/>
      </c>
      <c r="F46" s="119"/>
      <c r="G46" s="124"/>
      <c r="H46" s="119"/>
      <c r="I46" s="119"/>
      <c r="J46" s="8"/>
      <c r="K46" s="8"/>
      <c r="L46" s="119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16"/>
      <c r="Y46" s="8"/>
      <c r="Z46" s="16"/>
      <c r="AA46" s="16"/>
      <c r="AB46" s="16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24"/>
      <c r="AX46" s="8"/>
      <c r="AY46" s="8"/>
      <c r="AZ46" s="25"/>
      <c r="BA46" s="25"/>
      <c r="BB46" s="94"/>
      <c r="BC46" s="94"/>
      <c r="BD46" s="3"/>
      <c r="BE46" s="3"/>
      <c r="BF46" s="3"/>
      <c r="BG46" s="3"/>
      <c r="BH46" s="3"/>
    </row>
    <row r="47" spans="1:60" s="36" customFormat="1" ht="12.75" x14ac:dyDescent="0.25">
      <c r="A47" s="8"/>
      <c r="B47" s="8"/>
      <c r="C47" s="8"/>
      <c r="D47" s="8"/>
      <c r="E47" s="9" t="str">
        <f t="shared" si="0"/>
        <v/>
      </c>
      <c r="F47" s="119"/>
      <c r="G47" s="124"/>
      <c r="H47" s="119"/>
      <c r="I47" s="119"/>
      <c r="J47" s="8"/>
      <c r="K47" s="8"/>
      <c r="L47" s="119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16"/>
      <c r="Y47" s="8"/>
      <c r="Z47" s="16"/>
      <c r="AA47" s="16"/>
      <c r="AB47" s="16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24"/>
      <c r="AX47" s="8"/>
      <c r="AY47" s="8"/>
      <c r="AZ47" s="25"/>
      <c r="BA47" s="25"/>
      <c r="BB47" s="94"/>
      <c r="BC47" s="94"/>
      <c r="BD47" s="3"/>
      <c r="BE47" s="3"/>
      <c r="BF47" s="3"/>
      <c r="BG47" s="3"/>
      <c r="BH47" s="3"/>
    </row>
    <row r="48" spans="1:60" s="36" customFormat="1" ht="12.75" x14ac:dyDescent="0.25">
      <c r="A48" s="8"/>
      <c r="B48" s="8"/>
      <c r="C48" s="8"/>
      <c r="D48" s="8"/>
      <c r="E48" s="9" t="str">
        <f t="shared" si="0"/>
        <v/>
      </c>
      <c r="F48" s="119"/>
      <c r="G48" s="124"/>
      <c r="H48" s="119"/>
      <c r="I48" s="119"/>
      <c r="J48" s="8"/>
      <c r="K48" s="8"/>
      <c r="L48" s="119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16"/>
      <c r="Y48" s="8"/>
      <c r="Z48" s="16"/>
      <c r="AA48" s="16"/>
      <c r="AB48" s="16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24"/>
      <c r="AX48" s="8"/>
      <c r="AY48" s="8"/>
      <c r="AZ48" s="25"/>
      <c r="BA48" s="25"/>
      <c r="BB48" s="94"/>
      <c r="BC48" s="94"/>
      <c r="BD48" s="3"/>
      <c r="BE48" s="3"/>
      <c r="BF48" s="3"/>
      <c r="BG48" s="3"/>
      <c r="BH48" s="3"/>
    </row>
    <row r="49" spans="1:60" s="36" customFormat="1" ht="12.75" x14ac:dyDescent="0.25">
      <c r="A49" s="8"/>
      <c r="B49" s="8"/>
      <c r="C49" s="8"/>
      <c r="D49" s="8"/>
      <c r="E49" s="9" t="str">
        <f t="shared" si="0"/>
        <v/>
      </c>
      <c r="F49" s="119"/>
      <c r="G49" s="124"/>
      <c r="H49" s="119"/>
      <c r="I49" s="119"/>
      <c r="J49" s="8"/>
      <c r="K49" s="8"/>
      <c r="L49" s="119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16"/>
      <c r="Y49" s="8"/>
      <c r="Z49" s="16"/>
      <c r="AA49" s="16"/>
      <c r="AB49" s="16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24"/>
      <c r="AX49" s="8"/>
      <c r="AY49" s="8"/>
      <c r="AZ49" s="25"/>
      <c r="BA49" s="25"/>
      <c r="BB49" s="94"/>
      <c r="BC49" s="94"/>
      <c r="BD49" s="3"/>
      <c r="BE49" s="3"/>
      <c r="BF49" s="3"/>
      <c r="BG49" s="3"/>
      <c r="BH49" s="3"/>
    </row>
    <row r="50" spans="1:60" s="36" customFormat="1" ht="12.75" x14ac:dyDescent="0.25">
      <c r="A50" s="8"/>
      <c r="B50" s="8"/>
      <c r="C50" s="8"/>
      <c r="D50" s="8"/>
      <c r="E50" s="9" t="str">
        <f t="shared" si="0"/>
        <v/>
      </c>
      <c r="F50" s="119"/>
      <c r="G50" s="124"/>
      <c r="H50" s="119"/>
      <c r="I50" s="119"/>
      <c r="J50" s="8"/>
      <c r="K50" s="8"/>
      <c r="L50" s="119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16"/>
      <c r="Y50" s="8"/>
      <c r="Z50" s="16"/>
      <c r="AA50" s="16"/>
      <c r="AB50" s="16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24"/>
      <c r="AX50" s="8"/>
      <c r="AY50" s="8"/>
      <c r="AZ50" s="25"/>
      <c r="BA50" s="25"/>
      <c r="BB50" s="94"/>
      <c r="BC50" s="94"/>
      <c r="BD50" s="3"/>
      <c r="BE50" s="3"/>
      <c r="BF50" s="3"/>
      <c r="BG50" s="3"/>
      <c r="BH50" s="3"/>
    </row>
    <row r="51" spans="1:60" s="36" customFormat="1" ht="12.75" x14ac:dyDescent="0.25">
      <c r="A51" s="8"/>
      <c r="B51" s="8"/>
      <c r="C51" s="8"/>
      <c r="D51" s="8"/>
      <c r="E51" s="9" t="str">
        <f t="shared" si="0"/>
        <v/>
      </c>
      <c r="F51" s="119"/>
      <c r="G51" s="124"/>
      <c r="H51" s="119"/>
      <c r="I51" s="119"/>
      <c r="J51" s="8"/>
      <c r="K51" s="8"/>
      <c r="L51" s="119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16"/>
      <c r="Y51" s="8"/>
      <c r="Z51" s="16"/>
      <c r="AA51" s="16"/>
      <c r="AB51" s="16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24"/>
      <c r="AX51" s="8"/>
      <c r="AY51" s="8"/>
      <c r="AZ51" s="25"/>
      <c r="BA51" s="25"/>
      <c r="BB51" s="94"/>
      <c r="BC51" s="94"/>
      <c r="BD51" s="3"/>
      <c r="BE51" s="3"/>
      <c r="BF51" s="3"/>
      <c r="BG51" s="3"/>
      <c r="BH51" s="3"/>
    </row>
    <row r="52" spans="1:60" s="36" customFormat="1" ht="12.75" x14ac:dyDescent="0.25">
      <c r="A52" s="8"/>
      <c r="B52" s="8"/>
      <c r="C52" s="8"/>
      <c r="D52" s="8"/>
      <c r="E52" s="9" t="str">
        <f t="shared" si="0"/>
        <v/>
      </c>
      <c r="F52" s="119"/>
      <c r="G52" s="124"/>
      <c r="H52" s="119"/>
      <c r="I52" s="119"/>
      <c r="J52" s="8"/>
      <c r="K52" s="8"/>
      <c r="L52" s="119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16"/>
      <c r="Y52" s="8"/>
      <c r="Z52" s="16"/>
      <c r="AA52" s="16"/>
      <c r="AB52" s="16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24"/>
      <c r="AX52" s="8"/>
      <c r="AY52" s="8"/>
      <c r="AZ52" s="25"/>
      <c r="BA52" s="25"/>
      <c r="BB52" s="94"/>
      <c r="BC52" s="94"/>
      <c r="BD52" s="3"/>
      <c r="BE52" s="3"/>
      <c r="BF52" s="3"/>
      <c r="BG52" s="3"/>
      <c r="BH52" s="3"/>
    </row>
    <row r="53" spans="1:60" s="36" customFormat="1" ht="12.75" x14ac:dyDescent="0.25">
      <c r="A53" s="8"/>
      <c r="B53" s="8"/>
      <c r="C53" s="8"/>
      <c r="D53" s="8"/>
      <c r="E53" s="9" t="str">
        <f t="shared" si="0"/>
        <v/>
      </c>
      <c r="F53" s="119"/>
      <c r="G53" s="124"/>
      <c r="H53" s="119"/>
      <c r="I53" s="119"/>
      <c r="J53" s="8"/>
      <c r="K53" s="8"/>
      <c r="L53" s="119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16"/>
      <c r="Y53" s="8"/>
      <c r="Z53" s="16"/>
      <c r="AA53" s="16"/>
      <c r="AB53" s="16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24"/>
      <c r="AX53" s="8"/>
      <c r="AY53" s="8"/>
      <c r="AZ53" s="25"/>
      <c r="BA53" s="25"/>
      <c r="BB53" s="94"/>
      <c r="BC53" s="94"/>
      <c r="BD53" s="3"/>
      <c r="BE53" s="3"/>
      <c r="BF53" s="3"/>
      <c r="BG53" s="3"/>
      <c r="BH53" s="3"/>
    </row>
    <row r="54" spans="1:60" s="36" customFormat="1" ht="12.75" x14ac:dyDescent="0.25">
      <c r="A54" s="8"/>
      <c r="B54" s="8"/>
      <c r="C54" s="8"/>
      <c r="D54" s="8"/>
      <c r="E54" s="9" t="str">
        <f t="shared" si="0"/>
        <v/>
      </c>
      <c r="F54" s="119"/>
      <c r="G54" s="124"/>
      <c r="H54" s="119"/>
      <c r="I54" s="119"/>
      <c r="J54" s="8"/>
      <c r="K54" s="8"/>
      <c r="L54" s="119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16"/>
      <c r="Y54" s="8"/>
      <c r="Z54" s="16"/>
      <c r="AA54" s="16"/>
      <c r="AB54" s="16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24"/>
      <c r="AX54" s="8"/>
      <c r="AY54" s="8"/>
      <c r="AZ54" s="25"/>
      <c r="BA54" s="25"/>
      <c r="BB54" s="94"/>
      <c r="BC54" s="94"/>
      <c r="BD54" s="3"/>
      <c r="BE54" s="3"/>
      <c r="BF54" s="3"/>
      <c r="BG54" s="3"/>
      <c r="BH54" s="3"/>
    </row>
    <row r="55" spans="1:60" s="36" customFormat="1" ht="12.75" x14ac:dyDescent="0.25">
      <c r="A55" s="8"/>
      <c r="B55" s="8"/>
      <c r="C55" s="8"/>
      <c r="D55" s="8"/>
      <c r="E55" s="9" t="str">
        <f t="shared" si="0"/>
        <v/>
      </c>
      <c r="F55" s="119"/>
      <c r="G55" s="124"/>
      <c r="H55" s="119"/>
      <c r="I55" s="119"/>
      <c r="J55" s="8"/>
      <c r="K55" s="8"/>
      <c r="L55" s="119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16"/>
      <c r="Y55" s="8"/>
      <c r="Z55" s="16"/>
      <c r="AA55" s="16"/>
      <c r="AB55" s="16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24"/>
      <c r="AX55" s="8"/>
      <c r="AY55" s="8"/>
      <c r="AZ55" s="25"/>
      <c r="BA55" s="25"/>
      <c r="BB55" s="94"/>
      <c r="BC55" s="94"/>
      <c r="BD55" s="3"/>
      <c r="BE55" s="3"/>
      <c r="BF55" s="3"/>
      <c r="BG55" s="3"/>
      <c r="BH55" s="3"/>
    </row>
    <row r="56" spans="1:60" s="36" customFormat="1" ht="12.75" x14ac:dyDescent="0.25">
      <c r="A56" s="8"/>
      <c r="B56" s="8"/>
      <c r="C56" s="8"/>
      <c r="D56" s="8"/>
      <c r="E56" s="9" t="str">
        <f t="shared" si="0"/>
        <v/>
      </c>
      <c r="F56" s="119"/>
      <c r="G56" s="124"/>
      <c r="H56" s="119"/>
      <c r="I56" s="119"/>
      <c r="J56" s="8"/>
      <c r="K56" s="8"/>
      <c r="L56" s="119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16"/>
      <c r="Y56" s="8"/>
      <c r="Z56" s="16"/>
      <c r="AA56" s="16"/>
      <c r="AB56" s="16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24"/>
      <c r="AX56" s="8"/>
      <c r="AY56" s="8"/>
      <c r="AZ56" s="25"/>
      <c r="BA56" s="25"/>
      <c r="BB56" s="94"/>
      <c r="BC56" s="94"/>
      <c r="BD56" s="3"/>
      <c r="BE56" s="3"/>
      <c r="BF56" s="3"/>
      <c r="BG56" s="3"/>
      <c r="BH56" s="3"/>
    </row>
    <row r="57" spans="1:60" s="36" customFormat="1" ht="12.75" x14ac:dyDescent="0.25">
      <c r="A57" s="8"/>
      <c r="B57" s="8"/>
      <c r="C57" s="8"/>
      <c r="D57" s="8"/>
      <c r="E57" s="9" t="str">
        <f t="shared" si="0"/>
        <v/>
      </c>
      <c r="F57" s="119"/>
      <c r="G57" s="124"/>
      <c r="H57" s="119"/>
      <c r="I57" s="119"/>
      <c r="J57" s="8"/>
      <c r="K57" s="8"/>
      <c r="L57" s="119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16"/>
      <c r="Y57" s="8"/>
      <c r="Z57" s="16"/>
      <c r="AA57" s="16"/>
      <c r="AB57" s="16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24"/>
      <c r="AX57" s="8"/>
      <c r="AY57" s="8"/>
      <c r="AZ57" s="25"/>
      <c r="BA57" s="25"/>
      <c r="BB57" s="94"/>
      <c r="BC57" s="94"/>
      <c r="BD57" s="3"/>
      <c r="BE57" s="3"/>
      <c r="BF57" s="3"/>
      <c r="BG57" s="3"/>
      <c r="BH57" s="3"/>
    </row>
    <row r="58" spans="1:60" s="36" customFormat="1" ht="12.75" x14ac:dyDescent="0.25">
      <c r="A58" s="8"/>
      <c r="B58" s="8"/>
      <c r="C58" s="8"/>
      <c r="D58" s="8"/>
      <c r="E58" s="9" t="str">
        <f t="shared" si="0"/>
        <v/>
      </c>
      <c r="F58" s="119"/>
      <c r="G58" s="124"/>
      <c r="H58" s="119"/>
      <c r="I58" s="119"/>
      <c r="J58" s="8"/>
      <c r="K58" s="8"/>
      <c r="L58" s="119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16"/>
      <c r="Y58" s="8"/>
      <c r="Z58" s="16"/>
      <c r="AA58" s="16"/>
      <c r="AB58" s="16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24"/>
      <c r="AX58" s="8"/>
      <c r="AY58" s="8"/>
      <c r="AZ58" s="25"/>
      <c r="BA58" s="25"/>
      <c r="BB58" s="94"/>
      <c r="BC58" s="94"/>
      <c r="BD58" s="3"/>
      <c r="BE58" s="3"/>
      <c r="BF58" s="3"/>
      <c r="BG58" s="3"/>
      <c r="BH58" s="3"/>
    </row>
    <row r="59" spans="1:60" s="36" customFormat="1" ht="12.75" x14ac:dyDescent="0.25">
      <c r="A59" s="8"/>
      <c r="B59" s="8"/>
      <c r="C59" s="8"/>
      <c r="D59" s="8"/>
      <c r="E59" s="9" t="str">
        <f t="shared" si="0"/>
        <v/>
      </c>
      <c r="F59" s="119"/>
      <c r="G59" s="124"/>
      <c r="H59" s="119"/>
      <c r="I59" s="119"/>
      <c r="J59" s="8"/>
      <c r="K59" s="8"/>
      <c r="L59" s="119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16"/>
      <c r="Y59" s="8"/>
      <c r="Z59" s="16"/>
      <c r="AA59" s="16"/>
      <c r="AB59" s="16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24"/>
      <c r="AX59" s="8"/>
      <c r="AY59" s="8"/>
      <c r="AZ59" s="25"/>
      <c r="BA59" s="25"/>
      <c r="BB59" s="94"/>
      <c r="BC59" s="94"/>
      <c r="BD59" s="3"/>
      <c r="BE59" s="3"/>
      <c r="BF59" s="3"/>
      <c r="BG59" s="3"/>
      <c r="BH59" s="3"/>
    </row>
    <row r="60" spans="1:60" s="36" customFormat="1" ht="12.75" x14ac:dyDescent="0.25">
      <c r="A60" s="8"/>
      <c r="B60" s="8"/>
      <c r="C60" s="8"/>
      <c r="D60" s="8"/>
      <c r="E60" s="9" t="str">
        <f t="shared" si="0"/>
        <v/>
      </c>
      <c r="F60" s="119"/>
      <c r="G60" s="124"/>
      <c r="H60" s="119"/>
      <c r="I60" s="119"/>
      <c r="J60" s="8"/>
      <c r="K60" s="8"/>
      <c r="L60" s="119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16"/>
      <c r="Y60" s="8"/>
      <c r="Z60" s="16"/>
      <c r="AA60" s="16"/>
      <c r="AB60" s="16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24"/>
      <c r="AX60" s="8"/>
      <c r="AY60" s="8"/>
      <c r="AZ60" s="25"/>
      <c r="BA60" s="25"/>
      <c r="BB60" s="94"/>
      <c r="BC60" s="94"/>
      <c r="BD60" s="3"/>
      <c r="BE60" s="3"/>
      <c r="BF60" s="3"/>
      <c r="BG60" s="3"/>
      <c r="BH60" s="3"/>
    </row>
    <row r="61" spans="1:60" s="36" customFormat="1" ht="12.75" x14ac:dyDescent="0.25">
      <c r="A61" s="8"/>
      <c r="B61" s="8"/>
      <c r="C61" s="8"/>
      <c r="D61" s="8"/>
      <c r="E61" s="9" t="str">
        <f t="shared" si="0"/>
        <v/>
      </c>
      <c r="F61" s="119"/>
      <c r="G61" s="124"/>
      <c r="H61" s="119"/>
      <c r="I61" s="119"/>
      <c r="J61" s="8"/>
      <c r="K61" s="8"/>
      <c r="L61" s="119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16"/>
      <c r="Y61" s="8"/>
      <c r="Z61" s="16"/>
      <c r="AA61" s="16"/>
      <c r="AB61" s="16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24"/>
      <c r="AX61" s="8"/>
      <c r="AY61" s="8"/>
      <c r="AZ61" s="25"/>
      <c r="BA61" s="25"/>
      <c r="BB61" s="94"/>
      <c r="BC61" s="94"/>
      <c r="BD61" s="3"/>
      <c r="BE61" s="3"/>
      <c r="BF61" s="3"/>
      <c r="BG61" s="3"/>
      <c r="BH61" s="3"/>
    </row>
    <row r="62" spans="1:60" s="36" customFormat="1" ht="12.75" x14ac:dyDescent="0.25">
      <c r="A62" s="8"/>
      <c r="B62" s="8"/>
      <c r="C62" s="8"/>
      <c r="D62" s="8"/>
      <c r="E62" s="9" t="str">
        <f t="shared" si="0"/>
        <v/>
      </c>
      <c r="F62" s="119"/>
      <c r="G62" s="124"/>
      <c r="H62" s="119"/>
      <c r="I62" s="119"/>
      <c r="J62" s="8"/>
      <c r="K62" s="8"/>
      <c r="L62" s="119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16"/>
      <c r="Y62" s="8"/>
      <c r="Z62" s="16"/>
      <c r="AA62" s="16"/>
      <c r="AB62" s="16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24"/>
      <c r="AX62" s="8"/>
      <c r="AY62" s="8"/>
      <c r="AZ62" s="25"/>
      <c r="BA62" s="25"/>
      <c r="BB62" s="94"/>
      <c r="BC62" s="94"/>
      <c r="BD62" s="3"/>
      <c r="BE62" s="3"/>
      <c r="BF62" s="3"/>
      <c r="BG62" s="3"/>
      <c r="BH62" s="3"/>
    </row>
    <row r="63" spans="1:60" s="36" customFormat="1" ht="12.75" x14ac:dyDescent="0.25">
      <c r="A63" s="8"/>
      <c r="B63" s="8"/>
      <c r="C63" s="8"/>
      <c r="D63" s="8"/>
      <c r="E63" s="9" t="str">
        <f t="shared" si="0"/>
        <v/>
      </c>
      <c r="F63" s="119"/>
      <c r="G63" s="124"/>
      <c r="H63" s="119"/>
      <c r="I63" s="119"/>
      <c r="J63" s="8"/>
      <c r="K63" s="8"/>
      <c r="L63" s="119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16"/>
      <c r="Y63" s="8"/>
      <c r="Z63" s="16"/>
      <c r="AA63" s="16"/>
      <c r="AB63" s="16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24"/>
      <c r="AX63" s="8"/>
      <c r="AY63" s="8"/>
      <c r="AZ63" s="25"/>
      <c r="BA63" s="25"/>
      <c r="BB63" s="94"/>
      <c r="BC63" s="94"/>
      <c r="BD63" s="3"/>
      <c r="BE63" s="3"/>
      <c r="BF63" s="3"/>
      <c r="BG63" s="3"/>
      <c r="BH63" s="3"/>
    </row>
    <row r="64" spans="1:60" s="36" customFormat="1" ht="12.75" x14ac:dyDescent="0.25">
      <c r="A64" s="8"/>
      <c r="B64" s="8"/>
      <c r="C64" s="8"/>
      <c r="D64" s="8"/>
      <c r="E64" s="9" t="str">
        <f t="shared" si="0"/>
        <v/>
      </c>
      <c r="F64" s="119"/>
      <c r="G64" s="124"/>
      <c r="H64" s="119"/>
      <c r="I64" s="119"/>
      <c r="J64" s="8"/>
      <c r="K64" s="8"/>
      <c r="L64" s="119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16"/>
      <c r="Y64" s="8"/>
      <c r="Z64" s="16"/>
      <c r="AA64" s="16"/>
      <c r="AB64" s="16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24"/>
      <c r="AX64" s="8"/>
      <c r="AY64" s="8"/>
      <c r="AZ64" s="25"/>
      <c r="BA64" s="25"/>
      <c r="BB64" s="94"/>
      <c r="BC64" s="94"/>
      <c r="BD64" s="3"/>
      <c r="BE64" s="3"/>
      <c r="BF64" s="3"/>
      <c r="BG64" s="3"/>
      <c r="BH64" s="3"/>
    </row>
    <row r="65" spans="1:60" s="36" customFormat="1" ht="12.75" x14ac:dyDescent="0.25">
      <c r="A65" s="8"/>
      <c r="B65" s="8"/>
      <c r="C65" s="8"/>
      <c r="D65" s="8"/>
      <c r="E65" s="9" t="str">
        <f t="shared" si="0"/>
        <v/>
      </c>
      <c r="F65" s="119"/>
      <c r="G65" s="124"/>
      <c r="H65" s="119"/>
      <c r="I65" s="119"/>
      <c r="J65" s="8"/>
      <c r="K65" s="8"/>
      <c r="L65" s="119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16"/>
      <c r="Y65" s="8"/>
      <c r="Z65" s="16"/>
      <c r="AA65" s="16"/>
      <c r="AB65" s="16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24"/>
      <c r="AX65" s="8"/>
      <c r="AY65" s="8"/>
      <c r="AZ65" s="25"/>
      <c r="BA65" s="25"/>
      <c r="BB65" s="94"/>
      <c r="BC65" s="94"/>
      <c r="BD65" s="3"/>
      <c r="BE65" s="3"/>
      <c r="BF65" s="3"/>
      <c r="BG65" s="3"/>
      <c r="BH65" s="3"/>
    </row>
    <row r="66" spans="1:60" s="36" customFormat="1" ht="12.75" x14ac:dyDescent="0.25">
      <c r="A66" s="8"/>
      <c r="B66" s="8"/>
      <c r="C66" s="8"/>
      <c r="D66" s="8"/>
      <c r="E66" s="9" t="str">
        <f t="shared" si="0"/>
        <v/>
      </c>
      <c r="F66" s="119"/>
      <c r="G66" s="124"/>
      <c r="H66" s="119"/>
      <c r="I66" s="119"/>
      <c r="J66" s="8"/>
      <c r="K66" s="8"/>
      <c r="L66" s="119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16"/>
      <c r="Y66" s="8"/>
      <c r="Z66" s="16"/>
      <c r="AA66" s="16"/>
      <c r="AB66" s="16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24"/>
      <c r="AX66" s="8"/>
      <c r="AY66" s="8"/>
      <c r="AZ66" s="25"/>
      <c r="BA66" s="25"/>
      <c r="BB66" s="94"/>
      <c r="BC66" s="94"/>
      <c r="BD66" s="3"/>
      <c r="BE66" s="3"/>
      <c r="BF66" s="3"/>
      <c r="BG66" s="3"/>
      <c r="BH66" s="3"/>
    </row>
    <row r="67" spans="1:60" s="36" customFormat="1" ht="12.75" x14ac:dyDescent="0.25">
      <c r="A67" s="8"/>
      <c r="B67" s="8"/>
      <c r="C67" s="8"/>
      <c r="D67" s="8"/>
      <c r="E67" s="9" t="str">
        <f t="shared" si="0"/>
        <v/>
      </c>
      <c r="F67" s="119"/>
      <c r="G67" s="124"/>
      <c r="H67" s="119"/>
      <c r="I67" s="119"/>
      <c r="J67" s="8"/>
      <c r="K67" s="8"/>
      <c r="L67" s="119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16"/>
      <c r="Y67" s="8"/>
      <c r="Z67" s="16"/>
      <c r="AA67" s="16"/>
      <c r="AB67" s="16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24"/>
      <c r="AX67" s="8"/>
      <c r="AY67" s="8"/>
      <c r="AZ67" s="25"/>
      <c r="BA67" s="25"/>
      <c r="BB67" s="94"/>
      <c r="BC67" s="94"/>
      <c r="BD67" s="3"/>
      <c r="BE67" s="3"/>
      <c r="BF67" s="3"/>
      <c r="BG67" s="3"/>
      <c r="BH67" s="3"/>
    </row>
    <row r="68" spans="1:60" s="36" customFormat="1" ht="12.75" x14ac:dyDescent="0.25">
      <c r="A68" s="8"/>
      <c r="B68" s="8"/>
      <c r="C68" s="8"/>
      <c r="D68" s="8"/>
      <c r="E68" s="9" t="str">
        <f t="shared" ref="E68:E131" si="1">IF(AND(M68="Máquinas e equipamentos",U68="Outros",T68=TRUE),"Sucata de  "&amp;V68
&amp;" "&amp;PROPER(W68)
&amp;" "&amp;X68
&amp;IF(AF68="",""," "&amp;AF68)
&amp;IF(Y68="","",", ano: "&amp;Y68)
&amp;IF(AN68="","",", cap.: "&amp;AN68)
&amp;IF(Z68="","",", série: "&amp;Z68)
&amp;IF(S68="",""," (ref: "&amp;S68&amp;")"),
IF(AND(M68="Máquinas e equipamentos",U68="Outros",T68=FALSE),V68
&amp;" "&amp;PROPER(W68)
&amp;" "&amp;X68
&amp;IF(AF68="",""," "&amp;AF68)
&amp;IF(Y68="","",", ano: "&amp;Y68)
&amp;IF(AN68="","",", cap.: "&amp;AN68)
&amp;IF(Z68="","",", série: "&amp;Z68)
&amp;IF(S68="",""," (ref: "&amp;S68&amp;")"),
IF(AND(M68="Máquinas e equipamentos",U68&lt;&gt;"Outros",T68=TRUE),"Sucata de  "&amp;U68
&amp;" "&amp;PROPER(W68)
&amp;" "&amp;X68
&amp;IF(AF68="",""," "&amp;AF68)
&amp;IF(Y68="","",", ano: "&amp;Y68)
&amp;IF(AN68="","",", cap.: "&amp;AN68)
&amp;IF(Z68="","",", série: "&amp;Z68)
&amp;IF(S68="",""," (ref: "&amp;S68&amp;")"),
IF(AND(M68="Máquinas e equipamentos",U68&lt;&gt;"Outros",T68=FALSE),U68
&amp;" "&amp;PROPER(W68)
&amp;" "&amp;X68
&amp;IF(AF68="",""," "&amp;AF68)
&amp;IF(Y68="","",", ano: "&amp;Y68)
&amp;IF(AN68="","",", cap.: "&amp;AN68)
&amp;IF(Z68="","",", série: "&amp;Z68)
&amp;IF(S68="",""," (ref: "&amp;S68&amp;")"),
IF(AND(M68="Máquinas pesadas",U68="Outros",T68=TRUE),"Sucata de  "&amp;
V68
&amp;" "&amp;PROPER(W68)
&amp;" "&amp;X68
&amp;IF(AF68="",""," "&amp;AF68)
&amp;IF(Y68="","",", ano: "&amp;Y68)
&amp;IF(AN68="","",", cap.: "&amp;AN68)
&amp;IF(Z68="",", série: não identificado",", série: "&amp;Z68)
&amp;IF(S68="",""," (ref: "&amp;S68&amp;")"),
IF(AND(M68="Máquinas pesadas",U68="Outros",T68=FALSE),
V68
&amp;" "&amp;PROPER(W68)
&amp;" "&amp;X68
&amp;IF(AF68="",""," "&amp;AF68)
&amp;IF(Y68="","",", ano: "&amp;Y68)
&amp;IF(AN68="","",", cap.: "&amp;AN68)
&amp;IF(Z68="",", série: não identificado",", série: "&amp;Z68)
&amp;IF(S68="",""," (ref: "&amp;S68&amp;")"),
IF(AND(M68="Máquinas pesadas",U68&lt;&gt;"Outros",T68=FALSE),
U68
&amp;" "&amp;PROPER(W68)
&amp;" "&amp;X68
&amp;IF(AF68="",""," "&amp;AF68)
&amp;IF(Y68="","",", ano: "&amp;Y68)
&amp;IF(AN68="","",", cap.: "&amp;AN68)
&amp;IF(Z68="",", série: não identificado",", série: "&amp;Z68)
&amp;IF(S68="",""," (ref: "&amp;S68&amp;")"),
IF(AND(M68="Máquinas pesadas",U68&lt;&gt;"Outros",T68=TRUE),"Sucata de  "&amp;
U68
&amp;" "&amp;PROPER(W68)
&amp;" "&amp;X68
&amp;IF(AF68="",""," "&amp;AF68)
&amp;IF(Y68="","",", ano: "&amp;Y68)
&amp;IF(AN68="","",", cap.: "&amp;AN68)
&amp;IF(Z68="",", série: não identificado",", série: "&amp;Z68)
&amp;IF(S68="",""," (ref: "&amp;S68&amp;")"),""))))))))</f>
        <v/>
      </c>
      <c r="F68" s="119"/>
      <c r="G68" s="124"/>
      <c r="H68" s="119"/>
      <c r="I68" s="119"/>
      <c r="J68" s="8"/>
      <c r="K68" s="8"/>
      <c r="L68" s="119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16"/>
      <c r="Y68" s="8"/>
      <c r="Z68" s="16"/>
      <c r="AA68" s="16"/>
      <c r="AB68" s="16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24"/>
      <c r="AX68" s="8"/>
      <c r="AY68" s="8"/>
      <c r="AZ68" s="25"/>
      <c r="BA68" s="25"/>
      <c r="BB68" s="94"/>
      <c r="BC68" s="94"/>
      <c r="BD68" s="3"/>
      <c r="BE68" s="3"/>
      <c r="BF68" s="3"/>
      <c r="BG68" s="3"/>
      <c r="BH68" s="3"/>
    </row>
    <row r="69" spans="1:60" s="36" customFormat="1" ht="12.75" x14ac:dyDescent="0.25">
      <c r="A69" s="8"/>
      <c r="B69" s="8"/>
      <c r="C69" s="8"/>
      <c r="D69" s="8"/>
      <c r="E69" s="9" t="str">
        <f t="shared" si="1"/>
        <v/>
      </c>
      <c r="F69" s="119"/>
      <c r="G69" s="124"/>
      <c r="H69" s="119"/>
      <c r="I69" s="119"/>
      <c r="J69" s="8"/>
      <c r="K69" s="8"/>
      <c r="L69" s="119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16"/>
      <c r="Y69" s="8"/>
      <c r="Z69" s="16"/>
      <c r="AA69" s="16"/>
      <c r="AB69" s="16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24"/>
      <c r="AX69" s="8"/>
      <c r="AY69" s="8"/>
      <c r="AZ69" s="25"/>
      <c r="BA69" s="25"/>
      <c r="BB69" s="94"/>
      <c r="BC69" s="94"/>
      <c r="BD69" s="3"/>
      <c r="BE69" s="3"/>
      <c r="BF69" s="3"/>
      <c r="BG69" s="3"/>
      <c r="BH69" s="3"/>
    </row>
    <row r="70" spans="1:60" s="36" customFormat="1" ht="12.75" x14ac:dyDescent="0.25">
      <c r="A70" s="8"/>
      <c r="B70" s="8"/>
      <c r="C70" s="8"/>
      <c r="D70" s="8"/>
      <c r="E70" s="9" t="str">
        <f t="shared" si="1"/>
        <v/>
      </c>
      <c r="F70" s="119"/>
      <c r="G70" s="124"/>
      <c r="H70" s="119"/>
      <c r="I70" s="119"/>
      <c r="J70" s="8"/>
      <c r="K70" s="8"/>
      <c r="L70" s="119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16"/>
      <c r="Y70" s="8"/>
      <c r="Z70" s="16"/>
      <c r="AA70" s="16"/>
      <c r="AB70" s="16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24"/>
      <c r="AX70" s="8"/>
      <c r="AY70" s="8"/>
      <c r="AZ70" s="25"/>
      <c r="BA70" s="25"/>
      <c r="BB70" s="94"/>
      <c r="BC70" s="94"/>
      <c r="BD70" s="3"/>
      <c r="BE70" s="3"/>
      <c r="BF70" s="3"/>
      <c r="BG70" s="3"/>
      <c r="BH70" s="3"/>
    </row>
    <row r="71" spans="1:60" s="36" customFormat="1" ht="12.75" x14ac:dyDescent="0.25">
      <c r="A71" s="8"/>
      <c r="B71" s="8"/>
      <c r="C71" s="8"/>
      <c r="D71" s="8"/>
      <c r="E71" s="9" t="str">
        <f t="shared" si="1"/>
        <v/>
      </c>
      <c r="F71" s="119"/>
      <c r="G71" s="124"/>
      <c r="H71" s="119"/>
      <c r="I71" s="119"/>
      <c r="J71" s="8"/>
      <c r="K71" s="8"/>
      <c r="L71" s="119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16"/>
      <c r="Y71" s="8"/>
      <c r="Z71" s="16"/>
      <c r="AA71" s="16"/>
      <c r="AB71" s="16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24"/>
      <c r="AX71" s="8"/>
      <c r="AY71" s="8"/>
      <c r="AZ71" s="25"/>
      <c r="BA71" s="25"/>
      <c r="BB71" s="94"/>
      <c r="BC71" s="94"/>
      <c r="BD71" s="3"/>
      <c r="BE71" s="3"/>
      <c r="BF71" s="3"/>
      <c r="BG71" s="3"/>
      <c r="BH71" s="3"/>
    </row>
    <row r="72" spans="1:60" s="36" customFormat="1" ht="12.75" x14ac:dyDescent="0.25">
      <c r="A72" s="8"/>
      <c r="B72" s="8"/>
      <c r="C72" s="8"/>
      <c r="D72" s="8"/>
      <c r="E72" s="9" t="str">
        <f t="shared" si="1"/>
        <v/>
      </c>
      <c r="F72" s="119"/>
      <c r="G72" s="124"/>
      <c r="H72" s="119"/>
      <c r="I72" s="119"/>
      <c r="J72" s="8"/>
      <c r="K72" s="8"/>
      <c r="L72" s="119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16"/>
      <c r="Y72" s="8"/>
      <c r="Z72" s="16"/>
      <c r="AA72" s="16"/>
      <c r="AB72" s="16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24"/>
      <c r="AX72" s="8"/>
      <c r="AY72" s="8"/>
      <c r="AZ72" s="25"/>
      <c r="BA72" s="25"/>
      <c r="BB72" s="94"/>
      <c r="BC72" s="94"/>
      <c r="BD72" s="3"/>
      <c r="BE72" s="3"/>
      <c r="BF72" s="3"/>
      <c r="BG72" s="3"/>
      <c r="BH72" s="3"/>
    </row>
    <row r="73" spans="1:60" s="36" customFormat="1" ht="12.75" x14ac:dyDescent="0.25">
      <c r="A73" s="8"/>
      <c r="B73" s="8"/>
      <c r="C73" s="8"/>
      <c r="D73" s="8"/>
      <c r="E73" s="9" t="str">
        <f t="shared" si="1"/>
        <v/>
      </c>
      <c r="F73" s="119"/>
      <c r="G73" s="124"/>
      <c r="H73" s="119"/>
      <c r="I73" s="119"/>
      <c r="J73" s="8"/>
      <c r="K73" s="8"/>
      <c r="L73" s="119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16"/>
      <c r="Y73" s="8"/>
      <c r="Z73" s="16"/>
      <c r="AA73" s="16"/>
      <c r="AB73" s="16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24"/>
      <c r="AX73" s="8"/>
      <c r="AY73" s="8"/>
      <c r="AZ73" s="25"/>
      <c r="BA73" s="25"/>
      <c r="BB73" s="94"/>
      <c r="BC73" s="94"/>
      <c r="BD73" s="3"/>
      <c r="BE73" s="3"/>
      <c r="BF73" s="3"/>
      <c r="BG73" s="3"/>
      <c r="BH73" s="3"/>
    </row>
    <row r="74" spans="1:60" s="36" customFormat="1" ht="12.75" x14ac:dyDescent="0.25">
      <c r="A74" s="8"/>
      <c r="B74" s="8"/>
      <c r="C74" s="8"/>
      <c r="D74" s="8"/>
      <c r="E74" s="9" t="str">
        <f t="shared" si="1"/>
        <v/>
      </c>
      <c r="F74" s="119"/>
      <c r="G74" s="124"/>
      <c r="H74" s="119"/>
      <c r="I74" s="119"/>
      <c r="J74" s="8"/>
      <c r="K74" s="8"/>
      <c r="L74" s="119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16"/>
      <c r="Y74" s="8"/>
      <c r="Z74" s="16"/>
      <c r="AA74" s="16"/>
      <c r="AB74" s="16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24"/>
      <c r="AX74" s="8"/>
      <c r="AY74" s="8"/>
      <c r="AZ74" s="25"/>
      <c r="BA74" s="25"/>
      <c r="BB74" s="94"/>
      <c r="BC74" s="94"/>
      <c r="BD74" s="3"/>
      <c r="BE74" s="3"/>
      <c r="BF74" s="3"/>
      <c r="BG74" s="3"/>
      <c r="BH74" s="3"/>
    </row>
    <row r="75" spans="1:60" s="36" customFormat="1" ht="12.75" x14ac:dyDescent="0.25">
      <c r="A75" s="8"/>
      <c r="B75" s="8"/>
      <c r="C75" s="8"/>
      <c r="D75" s="8"/>
      <c r="E75" s="9" t="str">
        <f t="shared" si="1"/>
        <v/>
      </c>
      <c r="F75" s="119"/>
      <c r="G75" s="124"/>
      <c r="H75" s="119"/>
      <c r="I75" s="119"/>
      <c r="J75" s="8"/>
      <c r="K75" s="8"/>
      <c r="L75" s="119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16"/>
      <c r="Y75" s="8"/>
      <c r="Z75" s="16"/>
      <c r="AA75" s="16"/>
      <c r="AB75" s="16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24"/>
      <c r="AX75" s="8"/>
      <c r="AY75" s="8"/>
      <c r="AZ75" s="25"/>
      <c r="BA75" s="25"/>
      <c r="BB75" s="94"/>
      <c r="BC75" s="94"/>
      <c r="BD75" s="3"/>
      <c r="BE75" s="3"/>
      <c r="BF75" s="3"/>
      <c r="BG75" s="3"/>
      <c r="BH75" s="3"/>
    </row>
    <row r="76" spans="1:60" s="36" customFormat="1" ht="12.75" x14ac:dyDescent="0.25">
      <c r="A76" s="8"/>
      <c r="B76" s="8"/>
      <c r="C76" s="8"/>
      <c r="D76" s="8"/>
      <c r="E76" s="9" t="str">
        <f t="shared" si="1"/>
        <v/>
      </c>
      <c r="F76" s="119"/>
      <c r="G76" s="124"/>
      <c r="H76" s="119"/>
      <c r="I76" s="119"/>
      <c r="J76" s="8"/>
      <c r="K76" s="8"/>
      <c r="L76" s="119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16"/>
      <c r="Y76" s="8"/>
      <c r="Z76" s="16"/>
      <c r="AA76" s="16"/>
      <c r="AB76" s="16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24"/>
      <c r="AX76" s="8"/>
      <c r="AY76" s="8"/>
      <c r="AZ76" s="25"/>
      <c r="BA76" s="25"/>
      <c r="BB76" s="94"/>
      <c r="BC76" s="94"/>
      <c r="BD76" s="3"/>
      <c r="BE76" s="3"/>
      <c r="BF76" s="3"/>
      <c r="BG76" s="3"/>
      <c r="BH76" s="3"/>
    </row>
    <row r="77" spans="1:60" s="36" customFormat="1" ht="12.75" x14ac:dyDescent="0.25">
      <c r="A77" s="8"/>
      <c r="B77" s="8"/>
      <c r="C77" s="8"/>
      <c r="D77" s="8"/>
      <c r="E77" s="9" t="str">
        <f t="shared" si="1"/>
        <v/>
      </c>
      <c r="F77" s="119"/>
      <c r="G77" s="124"/>
      <c r="H77" s="119"/>
      <c r="I77" s="119"/>
      <c r="J77" s="8"/>
      <c r="K77" s="8"/>
      <c r="L77" s="119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16"/>
      <c r="Y77" s="8"/>
      <c r="Z77" s="16"/>
      <c r="AA77" s="16"/>
      <c r="AB77" s="16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24"/>
      <c r="AX77" s="8"/>
      <c r="AY77" s="8"/>
      <c r="AZ77" s="25"/>
      <c r="BA77" s="25"/>
      <c r="BB77" s="94"/>
      <c r="BC77" s="94"/>
      <c r="BD77" s="3"/>
      <c r="BE77" s="3"/>
      <c r="BF77" s="3"/>
      <c r="BG77" s="3"/>
      <c r="BH77" s="3"/>
    </row>
    <row r="78" spans="1:60" s="36" customFormat="1" ht="12.75" x14ac:dyDescent="0.25">
      <c r="A78" s="8"/>
      <c r="B78" s="8"/>
      <c r="C78" s="8"/>
      <c r="D78" s="8"/>
      <c r="E78" s="9" t="str">
        <f t="shared" si="1"/>
        <v/>
      </c>
      <c r="F78" s="119"/>
      <c r="G78" s="124"/>
      <c r="H78" s="119"/>
      <c r="I78" s="119"/>
      <c r="J78" s="8"/>
      <c r="K78" s="8"/>
      <c r="L78" s="119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16"/>
      <c r="Y78" s="8"/>
      <c r="Z78" s="16"/>
      <c r="AA78" s="16"/>
      <c r="AB78" s="16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24"/>
      <c r="AX78" s="8"/>
      <c r="AY78" s="8"/>
      <c r="AZ78" s="25"/>
      <c r="BA78" s="25"/>
      <c r="BB78" s="94"/>
      <c r="BC78" s="94"/>
      <c r="BD78" s="3"/>
      <c r="BE78" s="3"/>
      <c r="BF78" s="3"/>
      <c r="BG78" s="3"/>
      <c r="BH78" s="3"/>
    </row>
    <row r="79" spans="1:60" s="36" customFormat="1" ht="12.75" x14ac:dyDescent="0.25">
      <c r="A79" s="8"/>
      <c r="B79" s="8"/>
      <c r="C79" s="8"/>
      <c r="D79" s="8"/>
      <c r="E79" s="9" t="str">
        <f t="shared" si="1"/>
        <v/>
      </c>
      <c r="F79" s="119"/>
      <c r="G79" s="124"/>
      <c r="H79" s="119"/>
      <c r="I79" s="119"/>
      <c r="J79" s="8"/>
      <c r="K79" s="8"/>
      <c r="L79" s="119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16"/>
      <c r="Y79" s="8"/>
      <c r="Z79" s="16"/>
      <c r="AA79" s="16"/>
      <c r="AB79" s="16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24"/>
      <c r="AX79" s="8"/>
      <c r="AY79" s="8"/>
      <c r="AZ79" s="25"/>
      <c r="BA79" s="25"/>
      <c r="BB79" s="94"/>
      <c r="BC79" s="94"/>
      <c r="BD79" s="3"/>
      <c r="BE79" s="3"/>
      <c r="BF79" s="3"/>
      <c r="BG79" s="3"/>
      <c r="BH79" s="3"/>
    </row>
    <row r="80" spans="1:60" s="36" customFormat="1" ht="12.75" x14ac:dyDescent="0.25">
      <c r="A80" s="8"/>
      <c r="B80" s="8"/>
      <c r="C80" s="8"/>
      <c r="D80" s="8"/>
      <c r="E80" s="9" t="str">
        <f t="shared" si="1"/>
        <v/>
      </c>
      <c r="F80" s="119"/>
      <c r="G80" s="124"/>
      <c r="H80" s="119"/>
      <c r="I80" s="119"/>
      <c r="J80" s="8"/>
      <c r="K80" s="8"/>
      <c r="L80" s="119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16"/>
      <c r="Y80" s="8"/>
      <c r="Z80" s="16"/>
      <c r="AA80" s="16"/>
      <c r="AB80" s="16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24"/>
      <c r="AX80" s="8"/>
      <c r="AY80" s="8"/>
      <c r="AZ80" s="25"/>
      <c r="BA80" s="25"/>
      <c r="BB80" s="94"/>
      <c r="BC80" s="94"/>
      <c r="BD80" s="3"/>
      <c r="BE80" s="3"/>
      <c r="BF80" s="3"/>
      <c r="BG80" s="3"/>
      <c r="BH80" s="3"/>
    </row>
    <row r="81" spans="1:60" s="36" customFormat="1" ht="12.75" x14ac:dyDescent="0.25">
      <c r="A81" s="8"/>
      <c r="B81" s="8"/>
      <c r="C81" s="8"/>
      <c r="D81" s="8"/>
      <c r="E81" s="9" t="str">
        <f t="shared" si="1"/>
        <v/>
      </c>
      <c r="F81" s="119"/>
      <c r="G81" s="124"/>
      <c r="H81" s="119"/>
      <c r="I81" s="119"/>
      <c r="J81" s="8"/>
      <c r="K81" s="8"/>
      <c r="L81" s="119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16"/>
      <c r="Y81" s="8"/>
      <c r="Z81" s="16"/>
      <c r="AA81" s="16"/>
      <c r="AB81" s="16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24"/>
      <c r="AX81" s="8"/>
      <c r="AY81" s="8"/>
      <c r="AZ81" s="25"/>
      <c r="BA81" s="25"/>
      <c r="BB81" s="94"/>
      <c r="BC81" s="94"/>
      <c r="BD81" s="3"/>
      <c r="BE81" s="3"/>
      <c r="BF81" s="3"/>
      <c r="BG81" s="3"/>
      <c r="BH81" s="3"/>
    </row>
    <row r="82" spans="1:60" s="36" customFormat="1" ht="12.75" x14ac:dyDescent="0.25">
      <c r="A82" s="8"/>
      <c r="B82" s="8"/>
      <c r="C82" s="8"/>
      <c r="D82" s="8"/>
      <c r="E82" s="9" t="str">
        <f t="shared" si="1"/>
        <v/>
      </c>
      <c r="F82" s="119"/>
      <c r="G82" s="124"/>
      <c r="H82" s="119"/>
      <c r="I82" s="119"/>
      <c r="J82" s="8"/>
      <c r="K82" s="8"/>
      <c r="L82" s="119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16"/>
      <c r="Y82" s="8"/>
      <c r="Z82" s="16"/>
      <c r="AA82" s="16"/>
      <c r="AB82" s="16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24"/>
      <c r="AX82" s="8"/>
      <c r="AY82" s="8"/>
      <c r="AZ82" s="25"/>
      <c r="BA82" s="25"/>
      <c r="BB82" s="94"/>
      <c r="BC82" s="94"/>
      <c r="BD82" s="3"/>
      <c r="BE82" s="3"/>
      <c r="BF82" s="3"/>
      <c r="BG82" s="3"/>
      <c r="BH82" s="3"/>
    </row>
    <row r="83" spans="1:60" s="36" customFormat="1" ht="12.75" x14ac:dyDescent="0.25">
      <c r="A83" s="8"/>
      <c r="B83" s="8"/>
      <c r="C83" s="8"/>
      <c r="D83" s="8"/>
      <c r="E83" s="9" t="str">
        <f t="shared" si="1"/>
        <v/>
      </c>
      <c r="F83" s="119"/>
      <c r="G83" s="124"/>
      <c r="H83" s="119"/>
      <c r="I83" s="119"/>
      <c r="J83" s="8"/>
      <c r="K83" s="8"/>
      <c r="L83" s="119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16"/>
      <c r="Y83" s="8"/>
      <c r="Z83" s="16"/>
      <c r="AA83" s="16"/>
      <c r="AB83" s="16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24"/>
      <c r="AX83" s="8"/>
      <c r="AY83" s="8"/>
      <c r="AZ83" s="25"/>
      <c r="BA83" s="25"/>
      <c r="BB83" s="94"/>
      <c r="BC83" s="94"/>
      <c r="BD83" s="3"/>
      <c r="BE83" s="3"/>
      <c r="BF83" s="3"/>
      <c r="BG83" s="3"/>
      <c r="BH83" s="3"/>
    </row>
    <row r="84" spans="1:60" s="36" customFormat="1" ht="12.75" x14ac:dyDescent="0.25">
      <c r="A84" s="8"/>
      <c r="B84" s="8"/>
      <c r="C84" s="8"/>
      <c r="D84" s="8"/>
      <c r="E84" s="9" t="str">
        <f t="shared" si="1"/>
        <v/>
      </c>
      <c r="F84" s="119"/>
      <c r="G84" s="124"/>
      <c r="H84" s="119"/>
      <c r="I84" s="119"/>
      <c r="J84" s="8"/>
      <c r="K84" s="8"/>
      <c r="L84" s="119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16"/>
      <c r="Y84" s="8"/>
      <c r="Z84" s="16"/>
      <c r="AA84" s="16"/>
      <c r="AB84" s="16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24"/>
      <c r="AX84" s="8"/>
      <c r="AY84" s="8"/>
      <c r="AZ84" s="25"/>
      <c r="BA84" s="25"/>
      <c r="BB84" s="94"/>
      <c r="BC84" s="94"/>
      <c r="BD84" s="3"/>
      <c r="BE84" s="3"/>
      <c r="BF84" s="3"/>
      <c r="BG84" s="3"/>
      <c r="BH84" s="3"/>
    </row>
    <row r="85" spans="1:60" s="36" customFormat="1" ht="12.75" x14ac:dyDescent="0.25">
      <c r="A85" s="8"/>
      <c r="B85" s="8"/>
      <c r="C85" s="8"/>
      <c r="D85" s="8"/>
      <c r="E85" s="9" t="str">
        <f t="shared" si="1"/>
        <v/>
      </c>
      <c r="F85" s="119"/>
      <c r="G85" s="124"/>
      <c r="H85" s="119"/>
      <c r="I85" s="119"/>
      <c r="J85" s="8"/>
      <c r="K85" s="8"/>
      <c r="L85" s="119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16"/>
      <c r="Y85" s="8"/>
      <c r="Z85" s="16"/>
      <c r="AA85" s="16"/>
      <c r="AB85" s="16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24"/>
      <c r="AX85" s="8"/>
      <c r="AY85" s="8"/>
      <c r="AZ85" s="25"/>
      <c r="BA85" s="25"/>
      <c r="BB85" s="94"/>
      <c r="BC85" s="94"/>
      <c r="BD85" s="3"/>
      <c r="BE85" s="3"/>
      <c r="BF85" s="3"/>
      <c r="BG85" s="3"/>
      <c r="BH85" s="3"/>
    </row>
    <row r="86" spans="1:60" s="36" customFormat="1" ht="12.75" x14ac:dyDescent="0.25">
      <c r="A86" s="8"/>
      <c r="B86" s="8"/>
      <c r="C86" s="8"/>
      <c r="D86" s="8"/>
      <c r="E86" s="9" t="str">
        <f t="shared" si="1"/>
        <v/>
      </c>
      <c r="F86" s="119"/>
      <c r="G86" s="124"/>
      <c r="H86" s="119"/>
      <c r="I86" s="119"/>
      <c r="J86" s="8"/>
      <c r="K86" s="8"/>
      <c r="L86" s="119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16"/>
      <c r="Y86" s="8"/>
      <c r="Z86" s="16"/>
      <c r="AA86" s="16"/>
      <c r="AB86" s="16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24"/>
      <c r="AX86" s="8"/>
      <c r="AY86" s="8"/>
      <c r="AZ86" s="25"/>
      <c r="BA86" s="25"/>
      <c r="BB86" s="94"/>
      <c r="BC86" s="94"/>
      <c r="BD86" s="3"/>
      <c r="BE86" s="3"/>
      <c r="BF86" s="3"/>
      <c r="BG86" s="3"/>
      <c r="BH86" s="3"/>
    </row>
    <row r="87" spans="1:60" s="36" customFormat="1" ht="12.75" x14ac:dyDescent="0.25">
      <c r="A87" s="8"/>
      <c r="B87" s="8"/>
      <c r="C87" s="8"/>
      <c r="D87" s="8"/>
      <c r="E87" s="9" t="str">
        <f t="shared" si="1"/>
        <v/>
      </c>
      <c r="F87" s="119"/>
      <c r="G87" s="124"/>
      <c r="H87" s="119"/>
      <c r="I87" s="119"/>
      <c r="J87" s="8"/>
      <c r="K87" s="8"/>
      <c r="L87" s="119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16"/>
      <c r="Y87" s="8"/>
      <c r="Z87" s="16"/>
      <c r="AA87" s="16"/>
      <c r="AB87" s="16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24"/>
      <c r="AX87" s="8"/>
      <c r="AY87" s="8"/>
      <c r="AZ87" s="25"/>
      <c r="BA87" s="25"/>
      <c r="BB87" s="94"/>
      <c r="BC87" s="94"/>
      <c r="BD87" s="3"/>
      <c r="BE87" s="3"/>
      <c r="BF87" s="3"/>
      <c r="BG87" s="3"/>
      <c r="BH87" s="3"/>
    </row>
    <row r="88" spans="1:60" s="36" customFormat="1" ht="12.75" x14ac:dyDescent="0.25">
      <c r="A88" s="8"/>
      <c r="B88" s="8"/>
      <c r="C88" s="8"/>
      <c r="D88" s="8"/>
      <c r="E88" s="9" t="str">
        <f t="shared" si="1"/>
        <v/>
      </c>
      <c r="F88" s="119"/>
      <c r="G88" s="124"/>
      <c r="H88" s="119"/>
      <c r="I88" s="119"/>
      <c r="J88" s="8"/>
      <c r="K88" s="8"/>
      <c r="L88" s="119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16"/>
      <c r="Y88" s="8"/>
      <c r="Z88" s="16"/>
      <c r="AA88" s="16"/>
      <c r="AB88" s="16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24"/>
      <c r="AX88" s="8"/>
      <c r="AY88" s="8"/>
      <c r="AZ88" s="25"/>
      <c r="BA88" s="25"/>
      <c r="BB88" s="94"/>
      <c r="BC88" s="94"/>
      <c r="BD88" s="3"/>
      <c r="BE88" s="3"/>
      <c r="BF88" s="3"/>
      <c r="BG88" s="3"/>
      <c r="BH88" s="3"/>
    </row>
    <row r="89" spans="1:60" s="36" customFormat="1" ht="12.75" x14ac:dyDescent="0.25">
      <c r="A89" s="8"/>
      <c r="B89" s="8"/>
      <c r="C89" s="8"/>
      <c r="D89" s="8"/>
      <c r="E89" s="9" t="str">
        <f t="shared" si="1"/>
        <v/>
      </c>
      <c r="F89" s="119"/>
      <c r="G89" s="124"/>
      <c r="H89" s="119"/>
      <c r="I89" s="119"/>
      <c r="J89" s="8"/>
      <c r="K89" s="8"/>
      <c r="L89" s="119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16"/>
      <c r="Y89" s="8"/>
      <c r="Z89" s="16"/>
      <c r="AA89" s="16"/>
      <c r="AB89" s="16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24"/>
      <c r="AX89" s="8"/>
      <c r="AY89" s="8"/>
      <c r="AZ89" s="25"/>
      <c r="BA89" s="25"/>
      <c r="BB89" s="94"/>
      <c r="BC89" s="94"/>
      <c r="BD89" s="3"/>
      <c r="BE89" s="3"/>
      <c r="BF89" s="3"/>
      <c r="BG89" s="3"/>
      <c r="BH89" s="3"/>
    </row>
    <row r="90" spans="1:60" s="36" customFormat="1" ht="12.75" x14ac:dyDescent="0.25">
      <c r="A90" s="8"/>
      <c r="B90" s="8"/>
      <c r="C90" s="8"/>
      <c r="D90" s="8"/>
      <c r="E90" s="9" t="str">
        <f t="shared" si="1"/>
        <v/>
      </c>
      <c r="F90" s="119"/>
      <c r="G90" s="124"/>
      <c r="H90" s="119"/>
      <c r="I90" s="119"/>
      <c r="J90" s="8"/>
      <c r="K90" s="8"/>
      <c r="L90" s="119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16"/>
      <c r="Y90" s="8"/>
      <c r="Z90" s="16"/>
      <c r="AA90" s="16"/>
      <c r="AB90" s="16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24"/>
      <c r="AX90" s="8"/>
      <c r="AY90" s="8"/>
      <c r="AZ90" s="25"/>
      <c r="BA90" s="25"/>
      <c r="BB90" s="94"/>
      <c r="BC90" s="94"/>
      <c r="BD90" s="3"/>
      <c r="BE90" s="3"/>
      <c r="BF90" s="3"/>
      <c r="BG90" s="3"/>
      <c r="BH90" s="3"/>
    </row>
    <row r="91" spans="1:60" s="36" customFormat="1" ht="12.75" x14ac:dyDescent="0.25">
      <c r="A91" s="8"/>
      <c r="B91" s="8"/>
      <c r="C91" s="8"/>
      <c r="D91" s="8"/>
      <c r="E91" s="9" t="str">
        <f t="shared" si="1"/>
        <v/>
      </c>
      <c r="F91" s="119"/>
      <c r="G91" s="124"/>
      <c r="H91" s="119"/>
      <c r="I91" s="119"/>
      <c r="J91" s="8"/>
      <c r="K91" s="8"/>
      <c r="L91" s="119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16"/>
      <c r="Y91" s="8"/>
      <c r="Z91" s="16"/>
      <c r="AA91" s="16"/>
      <c r="AB91" s="16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24"/>
      <c r="AX91" s="8"/>
      <c r="AY91" s="8"/>
      <c r="AZ91" s="25"/>
      <c r="BA91" s="25"/>
      <c r="BB91" s="94"/>
      <c r="BC91" s="94"/>
      <c r="BD91" s="3"/>
      <c r="BE91" s="3"/>
      <c r="BF91" s="3"/>
      <c r="BG91" s="3"/>
      <c r="BH91" s="3"/>
    </row>
    <row r="92" spans="1:60" s="36" customFormat="1" ht="12.75" x14ac:dyDescent="0.25">
      <c r="A92" s="8"/>
      <c r="B92" s="8"/>
      <c r="C92" s="8"/>
      <c r="D92" s="8"/>
      <c r="E92" s="9" t="str">
        <f t="shared" si="1"/>
        <v/>
      </c>
      <c r="F92" s="119"/>
      <c r="G92" s="124"/>
      <c r="H92" s="119"/>
      <c r="I92" s="119"/>
      <c r="J92" s="8"/>
      <c r="K92" s="8"/>
      <c r="L92" s="119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16"/>
      <c r="Y92" s="8"/>
      <c r="Z92" s="16"/>
      <c r="AA92" s="16"/>
      <c r="AB92" s="16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24"/>
      <c r="AX92" s="8"/>
      <c r="AY92" s="8"/>
      <c r="AZ92" s="25"/>
      <c r="BA92" s="25"/>
      <c r="BB92" s="94"/>
      <c r="BC92" s="94"/>
      <c r="BD92" s="3"/>
      <c r="BE92" s="3"/>
      <c r="BF92" s="3"/>
      <c r="BG92" s="3"/>
      <c r="BH92" s="3"/>
    </row>
    <row r="93" spans="1:60" s="36" customFormat="1" ht="12.75" x14ac:dyDescent="0.25">
      <c r="A93" s="8"/>
      <c r="B93" s="8"/>
      <c r="C93" s="8"/>
      <c r="D93" s="8"/>
      <c r="E93" s="9" t="str">
        <f t="shared" si="1"/>
        <v/>
      </c>
      <c r="F93" s="119"/>
      <c r="G93" s="124"/>
      <c r="H93" s="119"/>
      <c r="I93" s="119"/>
      <c r="J93" s="8"/>
      <c r="K93" s="8"/>
      <c r="L93" s="119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16"/>
      <c r="Y93" s="8"/>
      <c r="Z93" s="16"/>
      <c r="AA93" s="16"/>
      <c r="AB93" s="16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24"/>
      <c r="AX93" s="8"/>
      <c r="AY93" s="8"/>
      <c r="AZ93" s="25"/>
      <c r="BA93" s="25"/>
      <c r="BB93" s="94"/>
      <c r="BC93" s="94"/>
      <c r="BD93" s="3"/>
      <c r="BE93" s="3"/>
      <c r="BF93" s="3"/>
      <c r="BG93" s="3"/>
      <c r="BH93" s="3"/>
    </row>
    <row r="94" spans="1:60" s="36" customFormat="1" ht="12.75" x14ac:dyDescent="0.25">
      <c r="A94" s="8"/>
      <c r="B94" s="8"/>
      <c r="C94" s="8"/>
      <c r="D94" s="8"/>
      <c r="E94" s="9" t="str">
        <f t="shared" si="1"/>
        <v/>
      </c>
      <c r="F94" s="119"/>
      <c r="G94" s="124"/>
      <c r="H94" s="119"/>
      <c r="I94" s="119"/>
      <c r="J94" s="8"/>
      <c r="K94" s="8"/>
      <c r="L94" s="119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16"/>
      <c r="Y94" s="8"/>
      <c r="Z94" s="16"/>
      <c r="AA94" s="16"/>
      <c r="AB94" s="16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24"/>
      <c r="AX94" s="8"/>
      <c r="AY94" s="8"/>
      <c r="AZ94" s="25"/>
      <c r="BA94" s="25"/>
      <c r="BB94" s="94"/>
      <c r="BC94" s="94"/>
      <c r="BD94" s="3"/>
      <c r="BE94" s="3"/>
      <c r="BF94" s="3"/>
      <c r="BG94" s="3"/>
      <c r="BH94" s="3"/>
    </row>
    <row r="95" spans="1:60" s="36" customFormat="1" ht="12.75" x14ac:dyDescent="0.25">
      <c r="A95" s="8"/>
      <c r="B95" s="8"/>
      <c r="C95" s="8"/>
      <c r="D95" s="8"/>
      <c r="E95" s="9" t="str">
        <f t="shared" si="1"/>
        <v/>
      </c>
      <c r="F95" s="119"/>
      <c r="G95" s="124"/>
      <c r="H95" s="119"/>
      <c r="I95" s="119"/>
      <c r="J95" s="8"/>
      <c r="K95" s="8"/>
      <c r="L95" s="119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16"/>
      <c r="Y95" s="8"/>
      <c r="Z95" s="16"/>
      <c r="AA95" s="16"/>
      <c r="AB95" s="16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24"/>
      <c r="AX95" s="8"/>
      <c r="AY95" s="8"/>
      <c r="AZ95" s="25"/>
      <c r="BA95" s="25"/>
      <c r="BB95" s="94"/>
      <c r="BC95" s="94"/>
      <c r="BD95" s="3"/>
      <c r="BE95" s="3"/>
      <c r="BF95" s="3"/>
      <c r="BG95" s="3"/>
      <c r="BH95" s="3"/>
    </row>
    <row r="96" spans="1:60" s="36" customFormat="1" ht="12.75" x14ac:dyDescent="0.25">
      <c r="A96" s="8"/>
      <c r="B96" s="8"/>
      <c r="C96" s="8"/>
      <c r="D96" s="8"/>
      <c r="E96" s="9" t="str">
        <f t="shared" si="1"/>
        <v/>
      </c>
      <c r="F96" s="119"/>
      <c r="G96" s="124"/>
      <c r="H96" s="119"/>
      <c r="I96" s="119"/>
      <c r="J96" s="8"/>
      <c r="K96" s="8"/>
      <c r="L96" s="119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16"/>
      <c r="Y96" s="8"/>
      <c r="Z96" s="16"/>
      <c r="AA96" s="16"/>
      <c r="AB96" s="16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24"/>
      <c r="AX96" s="8"/>
      <c r="AY96" s="8"/>
      <c r="AZ96" s="25"/>
      <c r="BA96" s="25"/>
      <c r="BB96" s="94"/>
      <c r="BC96" s="94"/>
      <c r="BD96" s="3"/>
      <c r="BE96" s="3"/>
      <c r="BF96" s="3"/>
      <c r="BG96" s="3"/>
      <c r="BH96" s="3"/>
    </row>
    <row r="97" spans="1:60" s="36" customFormat="1" ht="12.75" x14ac:dyDescent="0.25">
      <c r="A97" s="8"/>
      <c r="B97" s="8"/>
      <c r="C97" s="8"/>
      <c r="D97" s="8"/>
      <c r="E97" s="9" t="str">
        <f t="shared" si="1"/>
        <v/>
      </c>
      <c r="F97" s="119"/>
      <c r="G97" s="124"/>
      <c r="H97" s="119"/>
      <c r="I97" s="119"/>
      <c r="J97" s="8"/>
      <c r="K97" s="8"/>
      <c r="L97" s="119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16"/>
      <c r="Y97" s="8"/>
      <c r="Z97" s="16"/>
      <c r="AA97" s="16"/>
      <c r="AB97" s="16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24"/>
      <c r="AX97" s="8"/>
      <c r="AY97" s="8"/>
      <c r="AZ97" s="25"/>
      <c r="BA97" s="25"/>
      <c r="BB97" s="94"/>
      <c r="BC97" s="94"/>
      <c r="BD97" s="3"/>
      <c r="BE97" s="3"/>
      <c r="BF97" s="3"/>
      <c r="BG97" s="3"/>
      <c r="BH97" s="3"/>
    </row>
    <row r="98" spans="1:60" s="36" customFormat="1" ht="12.75" x14ac:dyDescent="0.25">
      <c r="A98" s="8"/>
      <c r="B98" s="8"/>
      <c r="C98" s="8"/>
      <c r="D98" s="8"/>
      <c r="E98" s="9" t="str">
        <f t="shared" si="1"/>
        <v/>
      </c>
      <c r="F98" s="119"/>
      <c r="G98" s="124"/>
      <c r="H98" s="119"/>
      <c r="I98" s="119"/>
      <c r="J98" s="8"/>
      <c r="K98" s="8"/>
      <c r="L98" s="119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16"/>
      <c r="Y98" s="8"/>
      <c r="Z98" s="16"/>
      <c r="AA98" s="16"/>
      <c r="AB98" s="16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24"/>
      <c r="AX98" s="8"/>
      <c r="AY98" s="8"/>
      <c r="AZ98" s="25"/>
      <c r="BA98" s="25"/>
      <c r="BB98" s="94"/>
      <c r="BC98" s="94"/>
      <c r="BD98" s="3"/>
      <c r="BE98" s="3"/>
      <c r="BF98" s="3"/>
      <c r="BG98" s="3"/>
      <c r="BH98" s="3"/>
    </row>
    <row r="99" spans="1:60" s="36" customFormat="1" ht="12.75" x14ac:dyDescent="0.25">
      <c r="A99" s="8"/>
      <c r="B99" s="8"/>
      <c r="C99" s="8"/>
      <c r="D99" s="8"/>
      <c r="E99" s="9" t="str">
        <f t="shared" si="1"/>
        <v/>
      </c>
      <c r="F99" s="119"/>
      <c r="G99" s="124"/>
      <c r="H99" s="119"/>
      <c r="I99" s="119"/>
      <c r="J99" s="8"/>
      <c r="K99" s="8"/>
      <c r="L99" s="119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16"/>
      <c r="Y99" s="8"/>
      <c r="Z99" s="16"/>
      <c r="AA99" s="16"/>
      <c r="AB99" s="16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24"/>
      <c r="AX99" s="8"/>
      <c r="AY99" s="8"/>
      <c r="AZ99" s="25"/>
      <c r="BA99" s="25"/>
      <c r="BB99" s="94"/>
      <c r="BC99" s="94"/>
      <c r="BD99" s="3"/>
      <c r="BE99" s="3"/>
      <c r="BF99" s="3"/>
      <c r="BG99" s="3"/>
      <c r="BH99" s="3"/>
    </row>
    <row r="100" spans="1:60" s="36" customFormat="1" ht="12.75" x14ac:dyDescent="0.25">
      <c r="A100" s="8"/>
      <c r="B100" s="8"/>
      <c r="C100" s="8"/>
      <c r="D100" s="8"/>
      <c r="E100" s="9" t="str">
        <f t="shared" si="1"/>
        <v/>
      </c>
      <c r="F100" s="119"/>
      <c r="G100" s="124"/>
      <c r="H100" s="119"/>
      <c r="I100" s="119"/>
      <c r="J100" s="8"/>
      <c r="K100" s="8"/>
      <c r="L100" s="119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16"/>
      <c r="Y100" s="8"/>
      <c r="Z100" s="16"/>
      <c r="AA100" s="16"/>
      <c r="AB100" s="16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24"/>
      <c r="AX100" s="8"/>
      <c r="AY100" s="8"/>
      <c r="AZ100" s="25"/>
      <c r="BA100" s="25"/>
      <c r="BB100" s="94"/>
      <c r="BC100" s="94"/>
      <c r="BD100" s="3"/>
      <c r="BE100" s="3"/>
      <c r="BF100" s="3"/>
      <c r="BG100" s="3"/>
      <c r="BH100" s="3"/>
    </row>
    <row r="101" spans="1:60" s="36" customFormat="1" ht="12.75" x14ac:dyDescent="0.25">
      <c r="A101" s="8"/>
      <c r="B101" s="8"/>
      <c r="C101" s="8"/>
      <c r="D101" s="8"/>
      <c r="E101" s="9" t="str">
        <f t="shared" si="1"/>
        <v/>
      </c>
      <c r="F101" s="119"/>
      <c r="G101" s="124"/>
      <c r="H101" s="119"/>
      <c r="I101" s="119"/>
      <c r="J101" s="8"/>
      <c r="K101" s="8"/>
      <c r="L101" s="119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16"/>
      <c r="Y101" s="8"/>
      <c r="Z101" s="16"/>
      <c r="AA101" s="16"/>
      <c r="AB101" s="16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24"/>
      <c r="AX101" s="8"/>
      <c r="AY101" s="8"/>
      <c r="AZ101" s="25"/>
      <c r="BA101" s="25"/>
      <c r="BB101" s="94"/>
      <c r="BC101" s="94"/>
      <c r="BD101" s="3"/>
      <c r="BE101" s="3"/>
      <c r="BF101" s="3"/>
      <c r="BG101" s="3"/>
      <c r="BH101" s="3"/>
    </row>
    <row r="102" spans="1:60" s="36" customFormat="1" ht="12.75" x14ac:dyDescent="0.25">
      <c r="A102" s="8"/>
      <c r="B102" s="8"/>
      <c r="C102" s="8"/>
      <c r="D102" s="8"/>
      <c r="E102" s="9" t="str">
        <f t="shared" si="1"/>
        <v/>
      </c>
      <c r="F102" s="119"/>
      <c r="G102" s="124"/>
      <c r="H102" s="119"/>
      <c r="I102" s="119"/>
      <c r="J102" s="8"/>
      <c r="K102" s="8"/>
      <c r="L102" s="119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16"/>
      <c r="Y102" s="8"/>
      <c r="Z102" s="16"/>
      <c r="AA102" s="16"/>
      <c r="AB102" s="16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24"/>
      <c r="AX102" s="8"/>
      <c r="AY102" s="8"/>
      <c r="AZ102" s="25"/>
      <c r="BA102" s="25"/>
      <c r="BB102" s="94"/>
      <c r="BC102" s="94"/>
      <c r="BD102" s="3"/>
      <c r="BE102" s="3"/>
      <c r="BF102" s="3"/>
      <c r="BG102" s="3"/>
      <c r="BH102" s="3"/>
    </row>
    <row r="103" spans="1:60" s="36" customFormat="1" ht="12.75" x14ac:dyDescent="0.25">
      <c r="A103" s="8"/>
      <c r="B103" s="8"/>
      <c r="C103" s="8"/>
      <c r="D103" s="8"/>
      <c r="E103" s="9" t="str">
        <f t="shared" si="1"/>
        <v/>
      </c>
      <c r="F103" s="119"/>
      <c r="G103" s="124"/>
      <c r="H103" s="119"/>
      <c r="I103" s="119"/>
      <c r="J103" s="8"/>
      <c r="K103" s="8"/>
      <c r="L103" s="119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16"/>
      <c r="Y103" s="8"/>
      <c r="Z103" s="16"/>
      <c r="AA103" s="16"/>
      <c r="AB103" s="16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24"/>
      <c r="AX103" s="8"/>
      <c r="AY103" s="8"/>
      <c r="AZ103" s="25"/>
      <c r="BA103" s="25"/>
      <c r="BB103" s="94"/>
      <c r="BC103" s="94"/>
      <c r="BD103" s="3"/>
      <c r="BE103" s="3"/>
      <c r="BF103" s="3"/>
      <c r="BG103" s="3"/>
      <c r="BH103" s="3"/>
    </row>
    <row r="104" spans="1:60" s="36" customFormat="1" ht="12.75" x14ac:dyDescent="0.25">
      <c r="A104" s="8"/>
      <c r="B104" s="8"/>
      <c r="C104" s="8"/>
      <c r="D104" s="8"/>
      <c r="E104" s="9" t="str">
        <f t="shared" si="1"/>
        <v/>
      </c>
      <c r="F104" s="119"/>
      <c r="G104" s="124"/>
      <c r="H104" s="119"/>
      <c r="I104" s="119"/>
      <c r="J104" s="8"/>
      <c r="K104" s="8"/>
      <c r="L104" s="119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16"/>
      <c r="Y104" s="8"/>
      <c r="Z104" s="16"/>
      <c r="AA104" s="16"/>
      <c r="AB104" s="16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24"/>
      <c r="AX104" s="8"/>
      <c r="AY104" s="8"/>
      <c r="AZ104" s="25"/>
      <c r="BA104" s="25"/>
      <c r="BB104" s="94"/>
      <c r="BC104" s="94"/>
      <c r="BD104" s="3"/>
      <c r="BE104" s="3"/>
      <c r="BF104" s="3"/>
      <c r="BG104" s="3"/>
      <c r="BH104" s="3"/>
    </row>
    <row r="105" spans="1:60" s="36" customFormat="1" ht="12.75" x14ac:dyDescent="0.25">
      <c r="A105" s="8"/>
      <c r="B105" s="8"/>
      <c r="C105" s="8"/>
      <c r="D105" s="8"/>
      <c r="E105" s="9" t="str">
        <f t="shared" si="1"/>
        <v/>
      </c>
      <c r="F105" s="119"/>
      <c r="G105" s="124"/>
      <c r="H105" s="119"/>
      <c r="I105" s="119"/>
      <c r="J105" s="8"/>
      <c r="K105" s="8"/>
      <c r="L105" s="119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16"/>
      <c r="Y105" s="8"/>
      <c r="Z105" s="16"/>
      <c r="AA105" s="16"/>
      <c r="AB105" s="16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24"/>
      <c r="AX105" s="8"/>
      <c r="AY105" s="8"/>
      <c r="AZ105" s="25"/>
      <c r="BA105" s="25"/>
      <c r="BB105" s="94"/>
      <c r="BC105" s="94"/>
      <c r="BD105" s="3"/>
      <c r="BE105" s="3"/>
      <c r="BF105" s="3"/>
      <c r="BG105" s="3"/>
      <c r="BH105" s="3"/>
    </row>
    <row r="106" spans="1:60" s="36" customFormat="1" ht="12.75" x14ac:dyDescent="0.25">
      <c r="A106" s="8"/>
      <c r="B106" s="8"/>
      <c r="C106" s="8"/>
      <c r="D106" s="8"/>
      <c r="E106" s="9" t="str">
        <f t="shared" si="1"/>
        <v/>
      </c>
      <c r="F106" s="119"/>
      <c r="G106" s="124"/>
      <c r="H106" s="119"/>
      <c r="I106" s="119"/>
      <c r="J106" s="8"/>
      <c r="K106" s="8"/>
      <c r="L106" s="119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16"/>
      <c r="Y106" s="8"/>
      <c r="Z106" s="16"/>
      <c r="AA106" s="16"/>
      <c r="AB106" s="16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24"/>
      <c r="AX106" s="8"/>
      <c r="AY106" s="8"/>
      <c r="AZ106" s="25"/>
      <c r="BA106" s="25"/>
      <c r="BB106" s="94"/>
      <c r="BC106" s="94"/>
      <c r="BD106" s="3"/>
      <c r="BE106" s="3"/>
      <c r="BF106" s="3"/>
      <c r="BG106" s="3"/>
      <c r="BH106" s="3"/>
    </row>
    <row r="107" spans="1:60" s="36" customFormat="1" ht="12.75" x14ac:dyDescent="0.25">
      <c r="A107" s="8"/>
      <c r="B107" s="8"/>
      <c r="C107" s="8"/>
      <c r="D107" s="8"/>
      <c r="E107" s="9" t="str">
        <f t="shared" si="1"/>
        <v/>
      </c>
      <c r="F107" s="119"/>
      <c r="G107" s="124"/>
      <c r="H107" s="119"/>
      <c r="I107" s="119"/>
      <c r="J107" s="8"/>
      <c r="K107" s="8"/>
      <c r="L107" s="119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16"/>
      <c r="Y107" s="8"/>
      <c r="Z107" s="16"/>
      <c r="AA107" s="16"/>
      <c r="AB107" s="16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24"/>
      <c r="AX107" s="8"/>
      <c r="AY107" s="8"/>
      <c r="AZ107" s="25"/>
      <c r="BA107" s="25"/>
      <c r="BB107" s="94"/>
      <c r="BC107" s="94"/>
      <c r="BD107" s="3"/>
      <c r="BE107" s="3"/>
      <c r="BF107" s="3"/>
      <c r="BG107" s="3"/>
      <c r="BH107" s="3"/>
    </row>
    <row r="108" spans="1:60" s="36" customFormat="1" ht="12.75" x14ac:dyDescent="0.25">
      <c r="A108" s="8"/>
      <c r="B108" s="8"/>
      <c r="C108" s="8"/>
      <c r="D108" s="8"/>
      <c r="E108" s="9" t="str">
        <f t="shared" si="1"/>
        <v/>
      </c>
      <c r="F108" s="119"/>
      <c r="G108" s="124"/>
      <c r="H108" s="119"/>
      <c r="I108" s="119"/>
      <c r="J108" s="8"/>
      <c r="K108" s="8"/>
      <c r="L108" s="119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16"/>
      <c r="Y108" s="8"/>
      <c r="Z108" s="16"/>
      <c r="AA108" s="16"/>
      <c r="AB108" s="16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24"/>
      <c r="AX108" s="8"/>
      <c r="AY108" s="8"/>
      <c r="AZ108" s="25"/>
      <c r="BA108" s="25"/>
      <c r="BB108" s="94"/>
      <c r="BC108" s="94"/>
      <c r="BD108" s="3"/>
      <c r="BE108" s="3"/>
      <c r="BF108" s="3"/>
      <c r="BG108" s="3"/>
      <c r="BH108" s="3"/>
    </row>
    <row r="109" spans="1:60" s="36" customFormat="1" ht="12.75" x14ac:dyDescent="0.25">
      <c r="A109" s="8"/>
      <c r="B109" s="8"/>
      <c r="C109" s="8"/>
      <c r="D109" s="8"/>
      <c r="E109" s="9" t="str">
        <f t="shared" si="1"/>
        <v/>
      </c>
      <c r="F109" s="119"/>
      <c r="G109" s="124"/>
      <c r="H109" s="119"/>
      <c r="I109" s="119"/>
      <c r="J109" s="8"/>
      <c r="K109" s="8"/>
      <c r="L109" s="119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16"/>
      <c r="Y109" s="8"/>
      <c r="Z109" s="16"/>
      <c r="AA109" s="16"/>
      <c r="AB109" s="16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24"/>
      <c r="AX109" s="8"/>
      <c r="AY109" s="8"/>
      <c r="AZ109" s="25"/>
      <c r="BA109" s="25"/>
      <c r="BB109" s="94"/>
      <c r="BC109" s="94"/>
      <c r="BD109" s="3"/>
      <c r="BE109" s="3"/>
      <c r="BF109" s="3"/>
      <c r="BG109" s="3"/>
      <c r="BH109" s="3"/>
    </row>
    <row r="110" spans="1:60" s="36" customFormat="1" ht="12.75" x14ac:dyDescent="0.25">
      <c r="A110" s="8"/>
      <c r="B110" s="8"/>
      <c r="C110" s="8"/>
      <c r="D110" s="8"/>
      <c r="E110" s="9" t="str">
        <f t="shared" si="1"/>
        <v/>
      </c>
      <c r="F110" s="119"/>
      <c r="G110" s="124"/>
      <c r="H110" s="119"/>
      <c r="I110" s="119"/>
      <c r="J110" s="8"/>
      <c r="K110" s="8"/>
      <c r="L110" s="119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16"/>
      <c r="Y110" s="8"/>
      <c r="Z110" s="16"/>
      <c r="AA110" s="16"/>
      <c r="AB110" s="16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24"/>
      <c r="AX110" s="8"/>
      <c r="AY110" s="8"/>
      <c r="AZ110" s="25"/>
      <c r="BA110" s="25"/>
      <c r="BB110" s="94"/>
      <c r="BC110" s="94"/>
      <c r="BD110" s="3"/>
      <c r="BE110" s="3"/>
      <c r="BF110" s="3"/>
      <c r="BG110" s="3"/>
      <c r="BH110" s="3"/>
    </row>
    <row r="111" spans="1:60" s="36" customFormat="1" ht="12.75" x14ac:dyDescent="0.25">
      <c r="A111" s="8"/>
      <c r="B111" s="8"/>
      <c r="C111" s="8"/>
      <c r="D111" s="8"/>
      <c r="E111" s="9" t="str">
        <f t="shared" si="1"/>
        <v/>
      </c>
      <c r="F111" s="119"/>
      <c r="G111" s="124"/>
      <c r="H111" s="119"/>
      <c r="I111" s="119"/>
      <c r="J111" s="8"/>
      <c r="K111" s="8"/>
      <c r="L111" s="119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16"/>
      <c r="Y111" s="8"/>
      <c r="Z111" s="16"/>
      <c r="AA111" s="16"/>
      <c r="AB111" s="16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24"/>
      <c r="AX111" s="8"/>
      <c r="AY111" s="8"/>
      <c r="AZ111" s="25"/>
      <c r="BA111" s="25"/>
      <c r="BB111" s="94"/>
      <c r="BC111" s="94"/>
      <c r="BD111" s="3"/>
      <c r="BE111" s="3"/>
      <c r="BF111" s="3"/>
      <c r="BG111" s="3"/>
      <c r="BH111" s="3"/>
    </row>
    <row r="112" spans="1:60" s="36" customFormat="1" ht="12.75" x14ac:dyDescent="0.25">
      <c r="A112" s="8"/>
      <c r="B112" s="8"/>
      <c r="C112" s="8"/>
      <c r="D112" s="8"/>
      <c r="E112" s="9" t="str">
        <f t="shared" si="1"/>
        <v/>
      </c>
      <c r="F112" s="119"/>
      <c r="G112" s="124"/>
      <c r="H112" s="119"/>
      <c r="I112" s="119"/>
      <c r="J112" s="8"/>
      <c r="K112" s="8"/>
      <c r="L112" s="119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16"/>
      <c r="Y112" s="8"/>
      <c r="Z112" s="16"/>
      <c r="AA112" s="16"/>
      <c r="AB112" s="16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24"/>
      <c r="AX112" s="8"/>
      <c r="AY112" s="8"/>
      <c r="AZ112" s="25"/>
      <c r="BA112" s="25"/>
      <c r="BB112" s="94"/>
      <c r="BC112" s="94"/>
      <c r="BD112" s="3"/>
      <c r="BE112" s="3"/>
      <c r="BF112" s="3"/>
      <c r="BG112" s="3"/>
      <c r="BH112" s="3"/>
    </row>
    <row r="113" spans="1:60" s="36" customFormat="1" ht="12.75" x14ac:dyDescent="0.25">
      <c r="A113" s="8"/>
      <c r="B113" s="8"/>
      <c r="C113" s="8"/>
      <c r="D113" s="8"/>
      <c r="E113" s="9" t="str">
        <f t="shared" si="1"/>
        <v/>
      </c>
      <c r="F113" s="119"/>
      <c r="G113" s="124"/>
      <c r="H113" s="119"/>
      <c r="I113" s="119"/>
      <c r="J113" s="8"/>
      <c r="K113" s="8"/>
      <c r="L113" s="119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16"/>
      <c r="Y113" s="8"/>
      <c r="Z113" s="16"/>
      <c r="AA113" s="16"/>
      <c r="AB113" s="16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24"/>
      <c r="AX113" s="8"/>
      <c r="AY113" s="8"/>
      <c r="AZ113" s="25"/>
      <c r="BA113" s="25"/>
      <c r="BB113" s="94"/>
      <c r="BC113" s="94"/>
      <c r="BD113" s="3"/>
      <c r="BE113" s="3"/>
      <c r="BF113" s="3"/>
      <c r="BG113" s="3"/>
      <c r="BH113" s="3"/>
    </row>
    <row r="114" spans="1:60" s="36" customFormat="1" ht="12.75" x14ac:dyDescent="0.25">
      <c r="A114" s="8"/>
      <c r="B114" s="8"/>
      <c r="C114" s="8"/>
      <c r="D114" s="8"/>
      <c r="E114" s="9" t="str">
        <f t="shared" si="1"/>
        <v/>
      </c>
      <c r="F114" s="119"/>
      <c r="G114" s="124"/>
      <c r="H114" s="119"/>
      <c r="I114" s="119"/>
      <c r="J114" s="8"/>
      <c r="K114" s="8"/>
      <c r="L114" s="119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16"/>
      <c r="Y114" s="8"/>
      <c r="Z114" s="16"/>
      <c r="AA114" s="16"/>
      <c r="AB114" s="16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24"/>
      <c r="AX114" s="8"/>
      <c r="AY114" s="8"/>
      <c r="AZ114" s="25"/>
      <c r="BA114" s="25"/>
      <c r="BB114" s="94"/>
      <c r="BC114" s="94"/>
      <c r="BD114" s="3"/>
      <c r="BE114" s="3"/>
      <c r="BF114" s="3"/>
      <c r="BG114" s="3"/>
      <c r="BH114" s="3"/>
    </row>
    <row r="115" spans="1:60" s="36" customFormat="1" ht="12.75" x14ac:dyDescent="0.25">
      <c r="A115" s="8"/>
      <c r="B115" s="8"/>
      <c r="C115" s="8"/>
      <c r="D115" s="8"/>
      <c r="E115" s="9" t="str">
        <f t="shared" si="1"/>
        <v/>
      </c>
      <c r="F115" s="119"/>
      <c r="G115" s="124"/>
      <c r="H115" s="119"/>
      <c r="I115" s="119"/>
      <c r="J115" s="8"/>
      <c r="K115" s="8"/>
      <c r="L115" s="119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16"/>
      <c r="Y115" s="8"/>
      <c r="Z115" s="16"/>
      <c r="AA115" s="16"/>
      <c r="AB115" s="16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24"/>
      <c r="AX115" s="8"/>
      <c r="AY115" s="8"/>
      <c r="AZ115" s="25"/>
      <c r="BA115" s="25"/>
      <c r="BB115" s="94"/>
      <c r="BC115" s="94"/>
      <c r="BD115" s="3"/>
      <c r="BE115" s="3"/>
      <c r="BF115" s="3"/>
      <c r="BG115" s="3"/>
      <c r="BH115" s="3"/>
    </row>
    <row r="116" spans="1:60" s="36" customFormat="1" ht="12.75" x14ac:dyDescent="0.25">
      <c r="A116" s="8"/>
      <c r="B116" s="8"/>
      <c r="C116" s="8"/>
      <c r="D116" s="8"/>
      <c r="E116" s="9" t="str">
        <f t="shared" si="1"/>
        <v/>
      </c>
      <c r="F116" s="119"/>
      <c r="G116" s="124"/>
      <c r="H116" s="119"/>
      <c r="I116" s="119"/>
      <c r="J116" s="8"/>
      <c r="K116" s="8"/>
      <c r="L116" s="119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16"/>
      <c r="Y116" s="8"/>
      <c r="Z116" s="16"/>
      <c r="AA116" s="16"/>
      <c r="AB116" s="16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24"/>
      <c r="AX116" s="8"/>
      <c r="AY116" s="8"/>
      <c r="AZ116" s="25"/>
      <c r="BA116" s="25"/>
      <c r="BB116" s="94"/>
      <c r="BC116" s="94"/>
      <c r="BD116" s="3"/>
      <c r="BE116" s="3"/>
      <c r="BF116" s="3"/>
      <c r="BG116" s="3"/>
      <c r="BH116" s="3"/>
    </row>
    <row r="117" spans="1:60" s="36" customFormat="1" ht="12.75" x14ac:dyDescent="0.25">
      <c r="A117" s="8"/>
      <c r="B117" s="8"/>
      <c r="C117" s="8"/>
      <c r="D117" s="8"/>
      <c r="E117" s="9" t="str">
        <f t="shared" si="1"/>
        <v/>
      </c>
      <c r="F117" s="119"/>
      <c r="G117" s="124"/>
      <c r="H117" s="119"/>
      <c r="I117" s="119"/>
      <c r="J117" s="8"/>
      <c r="K117" s="8"/>
      <c r="L117" s="119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16"/>
      <c r="Y117" s="8"/>
      <c r="Z117" s="16"/>
      <c r="AA117" s="16"/>
      <c r="AB117" s="16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24"/>
      <c r="AX117" s="8"/>
      <c r="AY117" s="8"/>
      <c r="AZ117" s="25"/>
      <c r="BA117" s="25"/>
      <c r="BB117" s="94"/>
      <c r="BC117" s="94"/>
      <c r="BD117" s="3"/>
      <c r="BE117" s="3"/>
      <c r="BF117" s="3"/>
      <c r="BG117" s="3"/>
      <c r="BH117" s="3"/>
    </row>
    <row r="118" spans="1:60" s="36" customFormat="1" ht="12.75" x14ac:dyDescent="0.25">
      <c r="A118" s="8"/>
      <c r="B118" s="8"/>
      <c r="C118" s="8"/>
      <c r="D118" s="8"/>
      <c r="E118" s="9" t="str">
        <f t="shared" si="1"/>
        <v/>
      </c>
      <c r="F118" s="119"/>
      <c r="G118" s="124"/>
      <c r="H118" s="119"/>
      <c r="I118" s="119"/>
      <c r="J118" s="8"/>
      <c r="K118" s="8"/>
      <c r="L118" s="119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16"/>
      <c r="Y118" s="8"/>
      <c r="Z118" s="16"/>
      <c r="AA118" s="16"/>
      <c r="AB118" s="16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24"/>
      <c r="AX118" s="8"/>
      <c r="AY118" s="8"/>
      <c r="AZ118" s="25"/>
      <c r="BA118" s="25"/>
      <c r="BB118" s="94"/>
      <c r="BC118" s="94"/>
      <c r="BD118" s="3"/>
      <c r="BE118" s="3"/>
      <c r="BF118" s="3"/>
      <c r="BG118" s="3"/>
      <c r="BH118" s="3"/>
    </row>
    <row r="119" spans="1:60" s="36" customFormat="1" ht="12.75" x14ac:dyDescent="0.25">
      <c r="A119" s="8"/>
      <c r="B119" s="8"/>
      <c r="C119" s="8"/>
      <c r="D119" s="8"/>
      <c r="E119" s="9" t="str">
        <f t="shared" si="1"/>
        <v/>
      </c>
      <c r="F119" s="119"/>
      <c r="G119" s="124"/>
      <c r="H119" s="119"/>
      <c r="I119" s="119"/>
      <c r="J119" s="8"/>
      <c r="K119" s="8"/>
      <c r="L119" s="119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16"/>
      <c r="Y119" s="8"/>
      <c r="Z119" s="16"/>
      <c r="AA119" s="16"/>
      <c r="AB119" s="16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24"/>
      <c r="AX119" s="8"/>
      <c r="AY119" s="8"/>
      <c r="AZ119" s="25"/>
      <c r="BA119" s="25"/>
      <c r="BB119" s="94"/>
      <c r="BC119" s="94"/>
      <c r="BD119" s="3"/>
      <c r="BE119" s="3"/>
      <c r="BF119" s="3"/>
      <c r="BG119" s="3"/>
      <c r="BH119" s="3"/>
    </row>
    <row r="120" spans="1:60" s="36" customFormat="1" ht="12.75" x14ac:dyDescent="0.25">
      <c r="A120" s="8"/>
      <c r="B120" s="8"/>
      <c r="C120" s="8"/>
      <c r="D120" s="8"/>
      <c r="E120" s="9" t="str">
        <f t="shared" si="1"/>
        <v/>
      </c>
      <c r="F120" s="119"/>
      <c r="G120" s="124"/>
      <c r="H120" s="119"/>
      <c r="I120" s="119"/>
      <c r="J120" s="8"/>
      <c r="K120" s="8"/>
      <c r="L120" s="119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16"/>
      <c r="Y120" s="8"/>
      <c r="Z120" s="16"/>
      <c r="AA120" s="16"/>
      <c r="AB120" s="16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24"/>
      <c r="AX120" s="8"/>
      <c r="AY120" s="8"/>
      <c r="AZ120" s="25"/>
      <c r="BA120" s="25"/>
      <c r="BB120" s="94"/>
      <c r="BC120" s="94"/>
      <c r="BD120" s="3"/>
      <c r="BE120" s="3"/>
      <c r="BF120" s="3"/>
      <c r="BG120" s="3"/>
      <c r="BH120" s="3"/>
    </row>
    <row r="121" spans="1:60" s="36" customFormat="1" ht="12.75" x14ac:dyDescent="0.25">
      <c r="A121" s="8"/>
      <c r="B121" s="8"/>
      <c r="C121" s="8"/>
      <c r="D121" s="8"/>
      <c r="E121" s="9" t="str">
        <f t="shared" si="1"/>
        <v/>
      </c>
      <c r="F121" s="119"/>
      <c r="G121" s="124"/>
      <c r="H121" s="119"/>
      <c r="I121" s="119"/>
      <c r="J121" s="8"/>
      <c r="K121" s="8"/>
      <c r="L121" s="119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16"/>
      <c r="Y121" s="8"/>
      <c r="Z121" s="16"/>
      <c r="AA121" s="16"/>
      <c r="AB121" s="16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24"/>
      <c r="AX121" s="8"/>
      <c r="AY121" s="8"/>
      <c r="AZ121" s="25"/>
      <c r="BA121" s="25"/>
      <c r="BB121" s="94"/>
      <c r="BC121" s="94"/>
      <c r="BD121" s="3"/>
      <c r="BE121" s="3"/>
      <c r="BF121" s="3"/>
      <c r="BG121" s="3"/>
      <c r="BH121" s="3"/>
    </row>
    <row r="122" spans="1:60" s="36" customFormat="1" ht="12.75" x14ac:dyDescent="0.25">
      <c r="A122" s="8"/>
      <c r="B122" s="8"/>
      <c r="C122" s="8"/>
      <c r="D122" s="8"/>
      <c r="E122" s="9" t="str">
        <f t="shared" si="1"/>
        <v/>
      </c>
      <c r="F122" s="119"/>
      <c r="G122" s="124"/>
      <c r="H122" s="119"/>
      <c r="I122" s="119"/>
      <c r="J122" s="8"/>
      <c r="K122" s="8"/>
      <c r="L122" s="119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16"/>
      <c r="Y122" s="8"/>
      <c r="Z122" s="16"/>
      <c r="AA122" s="16"/>
      <c r="AB122" s="16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24"/>
      <c r="AX122" s="8"/>
      <c r="AY122" s="8"/>
      <c r="AZ122" s="25"/>
      <c r="BA122" s="25"/>
      <c r="BB122" s="94"/>
      <c r="BC122" s="94"/>
      <c r="BD122" s="3"/>
      <c r="BE122" s="3"/>
      <c r="BF122" s="3"/>
      <c r="BG122" s="3"/>
      <c r="BH122" s="3"/>
    </row>
    <row r="123" spans="1:60" s="36" customFormat="1" ht="12.75" x14ac:dyDescent="0.25">
      <c r="A123" s="8"/>
      <c r="B123" s="8"/>
      <c r="C123" s="8"/>
      <c r="D123" s="8"/>
      <c r="E123" s="9" t="str">
        <f t="shared" si="1"/>
        <v/>
      </c>
      <c r="F123" s="119"/>
      <c r="G123" s="124"/>
      <c r="H123" s="119"/>
      <c r="I123" s="119"/>
      <c r="J123" s="8"/>
      <c r="K123" s="8"/>
      <c r="L123" s="119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16"/>
      <c r="Y123" s="8"/>
      <c r="Z123" s="16"/>
      <c r="AA123" s="16"/>
      <c r="AB123" s="16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24"/>
      <c r="AX123" s="8"/>
      <c r="AY123" s="8"/>
      <c r="AZ123" s="25"/>
      <c r="BA123" s="25"/>
      <c r="BB123" s="94"/>
      <c r="BC123" s="94"/>
      <c r="BD123" s="3"/>
      <c r="BE123" s="3"/>
      <c r="BF123" s="3"/>
      <c r="BG123" s="3"/>
      <c r="BH123" s="3"/>
    </row>
    <row r="124" spans="1:60" s="36" customFormat="1" ht="12.75" x14ac:dyDescent="0.25">
      <c r="A124" s="8"/>
      <c r="B124" s="8"/>
      <c r="C124" s="8"/>
      <c r="D124" s="8"/>
      <c r="E124" s="9" t="str">
        <f t="shared" si="1"/>
        <v/>
      </c>
      <c r="F124" s="119"/>
      <c r="G124" s="124"/>
      <c r="H124" s="119"/>
      <c r="I124" s="119"/>
      <c r="J124" s="8"/>
      <c r="K124" s="8"/>
      <c r="L124" s="119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16"/>
      <c r="Y124" s="8"/>
      <c r="Z124" s="16"/>
      <c r="AA124" s="16"/>
      <c r="AB124" s="16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24"/>
      <c r="AX124" s="8"/>
      <c r="AY124" s="8"/>
      <c r="AZ124" s="25"/>
      <c r="BA124" s="25"/>
      <c r="BB124" s="94"/>
      <c r="BC124" s="94"/>
      <c r="BD124" s="3"/>
      <c r="BE124" s="3"/>
      <c r="BF124" s="3"/>
      <c r="BG124" s="3"/>
      <c r="BH124" s="3"/>
    </row>
    <row r="125" spans="1:60" s="36" customFormat="1" ht="12.75" x14ac:dyDescent="0.25">
      <c r="A125" s="8"/>
      <c r="B125" s="8"/>
      <c r="C125" s="8"/>
      <c r="D125" s="8"/>
      <c r="E125" s="9" t="str">
        <f t="shared" si="1"/>
        <v/>
      </c>
      <c r="F125" s="119"/>
      <c r="G125" s="124"/>
      <c r="H125" s="119"/>
      <c r="I125" s="119"/>
      <c r="J125" s="8"/>
      <c r="K125" s="8"/>
      <c r="L125" s="119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16"/>
      <c r="Y125" s="8"/>
      <c r="Z125" s="16"/>
      <c r="AA125" s="16"/>
      <c r="AB125" s="16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24"/>
      <c r="AX125" s="8"/>
      <c r="AY125" s="8"/>
      <c r="AZ125" s="25"/>
      <c r="BA125" s="25"/>
      <c r="BB125" s="94"/>
      <c r="BC125" s="94"/>
      <c r="BD125" s="3"/>
      <c r="BE125" s="3"/>
      <c r="BF125" s="3"/>
      <c r="BG125" s="3"/>
      <c r="BH125" s="3"/>
    </row>
    <row r="126" spans="1:60" s="36" customFormat="1" ht="12.75" x14ac:dyDescent="0.25">
      <c r="A126" s="8"/>
      <c r="B126" s="8"/>
      <c r="C126" s="8"/>
      <c r="D126" s="8"/>
      <c r="E126" s="9" t="str">
        <f t="shared" si="1"/>
        <v/>
      </c>
      <c r="F126" s="119"/>
      <c r="G126" s="124"/>
      <c r="H126" s="119"/>
      <c r="I126" s="119"/>
      <c r="J126" s="8"/>
      <c r="K126" s="8"/>
      <c r="L126" s="119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16"/>
      <c r="Y126" s="8"/>
      <c r="Z126" s="16"/>
      <c r="AA126" s="16"/>
      <c r="AB126" s="16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24"/>
      <c r="AX126" s="8"/>
      <c r="AY126" s="8"/>
      <c r="AZ126" s="25"/>
      <c r="BA126" s="25"/>
      <c r="BB126" s="94"/>
      <c r="BC126" s="94"/>
      <c r="BD126" s="3"/>
      <c r="BE126" s="3"/>
      <c r="BF126" s="3"/>
      <c r="BG126" s="3"/>
      <c r="BH126" s="3"/>
    </row>
    <row r="127" spans="1:60" s="36" customFormat="1" ht="12.75" x14ac:dyDescent="0.25">
      <c r="A127" s="8"/>
      <c r="B127" s="8"/>
      <c r="C127" s="8"/>
      <c r="D127" s="8"/>
      <c r="E127" s="9" t="str">
        <f t="shared" si="1"/>
        <v/>
      </c>
      <c r="F127" s="119"/>
      <c r="G127" s="124"/>
      <c r="H127" s="119"/>
      <c r="I127" s="119"/>
      <c r="J127" s="8"/>
      <c r="K127" s="8"/>
      <c r="L127" s="119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16"/>
      <c r="Y127" s="8"/>
      <c r="Z127" s="16"/>
      <c r="AA127" s="16"/>
      <c r="AB127" s="16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24"/>
      <c r="AX127" s="8"/>
      <c r="AY127" s="8"/>
      <c r="AZ127" s="25"/>
      <c r="BA127" s="25"/>
      <c r="BB127" s="94"/>
      <c r="BC127" s="94"/>
      <c r="BD127" s="3"/>
      <c r="BE127" s="3"/>
      <c r="BF127" s="3"/>
      <c r="BG127" s="3"/>
      <c r="BH127" s="3"/>
    </row>
    <row r="128" spans="1:60" s="36" customFormat="1" ht="12.75" x14ac:dyDescent="0.25">
      <c r="A128" s="8"/>
      <c r="B128" s="8"/>
      <c r="C128" s="8"/>
      <c r="D128" s="8"/>
      <c r="E128" s="9" t="str">
        <f t="shared" si="1"/>
        <v/>
      </c>
      <c r="F128" s="119"/>
      <c r="G128" s="124"/>
      <c r="H128" s="119"/>
      <c r="I128" s="119"/>
      <c r="J128" s="8"/>
      <c r="K128" s="8"/>
      <c r="L128" s="119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16"/>
      <c r="Y128" s="8"/>
      <c r="Z128" s="16"/>
      <c r="AA128" s="16"/>
      <c r="AB128" s="16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24"/>
      <c r="AX128" s="8"/>
      <c r="AY128" s="8"/>
      <c r="AZ128" s="25"/>
      <c r="BA128" s="25"/>
      <c r="BB128" s="94"/>
      <c r="BC128" s="94"/>
      <c r="BD128" s="3"/>
      <c r="BE128" s="3"/>
      <c r="BF128" s="3"/>
      <c r="BG128" s="3"/>
      <c r="BH128" s="3"/>
    </row>
    <row r="129" spans="1:60" s="36" customFormat="1" ht="12.75" x14ac:dyDescent="0.25">
      <c r="A129" s="8"/>
      <c r="B129" s="8"/>
      <c r="C129" s="8"/>
      <c r="D129" s="8"/>
      <c r="E129" s="9" t="str">
        <f t="shared" si="1"/>
        <v/>
      </c>
      <c r="F129" s="119"/>
      <c r="G129" s="124"/>
      <c r="H129" s="119"/>
      <c r="I129" s="119"/>
      <c r="J129" s="8"/>
      <c r="K129" s="8"/>
      <c r="L129" s="119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16"/>
      <c r="Y129" s="8"/>
      <c r="Z129" s="16"/>
      <c r="AA129" s="16"/>
      <c r="AB129" s="16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24"/>
      <c r="AX129" s="8"/>
      <c r="AY129" s="8"/>
      <c r="AZ129" s="25"/>
      <c r="BA129" s="25"/>
      <c r="BB129" s="94"/>
      <c r="BC129" s="94"/>
      <c r="BD129" s="3"/>
      <c r="BE129" s="3"/>
      <c r="BF129" s="3"/>
      <c r="BG129" s="3"/>
      <c r="BH129" s="3"/>
    </row>
    <row r="130" spans="1:60" s="36" customFormat="1" ht="12.75" x14ac:dyDescent="0.25">
      <c r="A130" s="8"/>
      <c r="B130" s="8"/>
      <c r="C130" s="8"/>
      <c r="D130" s="8"/>
      <c r="E130" s="9" t="str">
        <f t="shared" si="1"/>
        <v/>
      </c>
      <c r="F130" s="119"/>
      <c r="G130" s="124"/>
      <c r="H130" s="119"/>
      <c r="I130" s="119"/>
      <c r="J130" s="8"/>
      <c r="K130" s="8"/>
      <c r="L130" s="119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16"/>
      <c r="Y130" s="8"/>
      <c r="Z130" s="16"/>
      <c r="AA130" s="16"/>
      <c r="AB130" s="16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24"/>
      <c r="AX130" s="8"/>
      <c r="AY130" s="8"/>
      <c r="AZ130" s="25"/>
      <c r="BA130" s="25"/>
      <c r="BB130" s="94"/>
      <c r="BC130" s="94"/>
      <c r="BD130" s="3"/>
      <c r="BE130" s="3"/>
      <c r="BF130" s="3"/>
      <c r="BG130" s="3"/>
      <c r="BH130" s="3"/>
    </row>
    <row r="131" spans="1:60" s="36" customFormat="1" ht="12.75" x14ac:dyDescent="0.25">
      <c r="A131" s="8"/>
      <c r="B131" s="8"/>
      <c r="C131" s="8"/>
      <c r="D131" s="8"/>
      <c r="E131" s="9" t="str">
        <f t="shared" si="1"/>
        <v/>
      </c>
      <c r="F131" s="119"/>
      <c r="G131" s="124"/>
      <c r="H131" s="119"/>
      <c r="I131" s="119"/>
      <c r="J131" s="8"/>
      <c r="K131" s="8"/>
      <c r="L131" s="119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16"/>
      <c r="Y131" s="8"/>
      <c r="Z131" s="16"/>
      <c r="AA131" s="16"/>
      <c r="AB131" s="16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24"/>
      <c r="AX131" s="8"/>
      <c r="AY131" s="8"/>
      <c r="AZ131" s="25"/>
      <c r="BA131" s="25"/>
      <c r="BB131" s="94"/>
      <c r="BC131" s="94"/>
      <c r="BD131" s="3"/>
      <c r="BE131" s="3"/>
      <c r="BF131" s="3"/>
      <c r="BG131" s="3"/>
      <c r="BH131" s="3"/>
    </row>
    <row r="132" spans="1:60" s="36" customFormat="1" ht="12.75" x14ac:dyDescent="0.25">
      <c r="A132" s="8"/>
      <c r="B132" s="8"/>
      <c r="C132" s="8"/>
      <c r="D132" s="8"/>
      <c r="E132" s="9" t="str">
        <f t="shared" ref="E132:E150" si="2">IF(AND(M132="Máquinas e equipamentos",U132="Outros",T132=TRUE),"Sucata de  "&amp;V132
&amp;" "&amp;PROPER(W132)
&amp;" "&amp;X132
&amp;IF(AF132="",""," "&amp;AF132)
&amp;IF(Y132="","",", ano: "&amp;Y132)
&amp;IF(AN132="","",", cap.: "&amp;AN132)
&amp;IF(Z132="","",", série: "&amp;Z132)
&amp;IF(S132="",""," (ref: "&amp;S132&amp;")"),
IF(AND(M132="Máquinas e equipamentos",U132="Outros",T132=FALSE),V132
&amp;" "&amp;PROPER(W132)
&amp;" "&amp;X132
&amp;IF(AF132="",""," "&amp;AF132)
&amp;IF(Y132="","",", ano: "&amp;Y132)
&amp;IF(AN132="","",", cap.: "&amp;AN132)
&amp;IF(Z132="","",", série: "&amp;Z132)
&amp;IF(S132="",""," (ref: "&amp;S132&amp;")"),
IF(AND(M132="Máquinas e equipamentos",U132&lt;&gt;"Outros",T132=TRUE),"Sucata de  "&amp;U132
&amp;" "&amp;PROPER(W132)
&amp;" "&amp;X132
&amp;IF(AF132="",""," "&amp;AF132)
&amp;IF(Y132="","",", ano: "&amp;Y132)
&amp;IF(AN132="","",", cap.: "&amp;AN132)
&amp;IF(Z132="","",", série: "&amp;Z132)
&amp;IF(S132="",""," (ref: "&amp;S132&amp;")"),
IF(AND(M132="Máquinas e equipamentos",U132&lt;&gt;"Outros",T132=FALSE),U132
&amp;" "&amp;PROPER(W132)
&amp;" "&amp;X132
&amp;IF(AF132="",""," "&amp;AF132)
&amp;IF(Y132="","",", ano: "&amp;Y132)
&amp;IF(AN132="","",", cap.: "&amp;AN132)
&amp;IF(Z132="","",", série: "&amp;Z132)
&amp;IF(S132="",""," (ref: "&amp;S132&amp;")"),
IF(AND(M132="Máquinas pesadas",U132="Outros",T132=TRUE),"Sucata de  "&amp;
V132
&amp;" "&amp;PROPER(W132)
&amp;" "&amp;X132
&amp;IF(AF132="",""," "&amp;AF132)
&amp;IF(Y132="","",", ano: "&amp;Y132)
&amp;IF(AN132="","",", cap.: "&amp;AN132)
&amp;IF(Z132="",", série: não identificado",", série: "&amp;Z132)
&amp;IF(S132="",""," (ref: "&amp;S132&amp;")"),
IF(AND(M132="Máquinas pesadas",U132="Outros",T132=FALSE),
V132
&amp;" "&amp;PROPER(W132)
&amp;" "&amp;X132
&amp;IF(AF132="",""," "&amp;AF132)
&amp;IF(Y132="","",", ano: "&amp;Y132)
&amp;IF(AN132="","",", cap.: "&amp;AN132)
&amp;IF(Z132="",", série: não identificado",", série: "&amp;Z132)
&amp;IF(S132="",""," (ref: "&amp;S132&amp;")"),
IF(AND(M132="Máquinas pesadas",U132&lt;&gt;"Outros",T132=FALSE),
U132
&amp;" "&amp;PROPER(W132)
&amp;" "&amp;X132
&amp;IF(AF132="",""," "&amp;AF132)
&amp;IF(Y132="","",", ano: "&amp;Y132)
&amp;IF(AN132="","",", cap.: "&amp;AN132)
&amp;IF(Z132="",", série: não identificado",", série: "&amp;Z132)
&amp;IF(S132="",""," (ref: "&amp;S132&amp;")"),
IF(AND(M132="Máquinas pesadas",U132&lt;&gt;"Outros",T132=TRUE),"Sucata de  "&amp;
U132
&amp;" "&amp;PROPER(W132)
&amp;" "&amp;X132
&amp;IF(AF132="",""," "&amp;AF132)
&amp;IF(Y132="","",", ano: "&amp;Y132)
&amp;IF(AN132="","",", cap.: "&amp;AN132)
&amp;IF(Z132="",", série: não identificado",", série: "&amp;Z132)
&amp;IF(S132="",""," (ref: "&amp;S132&amp;")"),""))))))))</f>
        <v/>
      </c>
      <c r="F132" s="119"/>
      <c r="G132" s="124"/>
      <c r="H132" s="119"/>
      <c r="I132" s="119"/>
      <c r="J132" s="8"/>
      <c r="K132" s="8"/>
      <c r="L132" s="119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16"/>
      <c r="Y132" s="8"/>
      <c r="Z132" s="16"/>
      <c r="AA132" s="16"/>
      <c r="AB132" s="16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24"/>
      <c r="AX132" s="8"/>
      <c r="AY132" s="8"/>
      <c r="AZ132" s="25"/>
      <c r="BA132" s="25"/>
      <c r="BB132" s="94"/>
      <c r="BC132" s="94"/>
      <c r="BD132" s="3"/>
      <c r="BE132" s="3"/>
      <c r="BF132" s="3"/>
      <c r="BG132" s="3"/>
      <c r="BH132" s="3"/>
    </row>
    <row r="133" spans="1:60" s="36" customFormat="1" ht="12.75" x14ac:dyDescent="0.25">
      <c r="A133" s="8"/>
      <c r="B133" s="8"/>
      <c r="C133" s="8"/>
      <c r="D133" s="8"/>
      <c r="E133" s="9" t="str">
        <f t="shared" si="2"/>
        <v/>
      </c>
      <c r="F133" s="119"/>
      <c r="G133" s="124"/>
      <c r="H133" s="119"/>
      <c r="I133" s="119"/>
      <c r="J133" s="8"/>
      <c r="K133" s="8"/>
      <c r="L133" s="119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16"/>
      <c r="Y133" s="8"/>
      <c r="Z133" s="16"/>
      <c r="AA133" s="16"/>
      <c r="AB133" s="16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24"/>
      <c r="AX133" s="8"/>
      <c r="AY133" s="8"/>
      <c r="AZ133" s="25"/>
      <c r="BA133" s="25"/>
      <c r="BB133" s="94"/>
      <c r="BC133" s="94"/>
      <c r="BD133" s="3"/>
      <c r="BE133" s="3"/>
      <c r="BF133" s="3"/>
      <c r="BG133" s="3"/>
      <c r="BH133" s="3"/>
    </row>
    <row r="134" spans="1:60" s="36" customFormat="1" ht="12.75" x14ac:dyDescent="0.25">
      <c r="A134" s="8"/>
      <c r="B134" s="8"/>
      <c r="C134" s="8"/>
      <c r="D134" s="8"/>
      <c r="E134" s="9" t="str">
        <f t="shared" si="2"/>
        <v/>
      </c>
      <c r="F134" s="119"/>
      <c r="G134" s="124"/>
      <c r="H134" s="119"/>
      <c r="I134" s="119"/>
      <c r="J134" s="8"/>
      <c r="K134" s="8"/>
      <c r="L134" s="119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16"/>
      <c r="Y134" s="8"/>
      <c r="Z134" s="16"/>
      <c r="AA134" s="16"/>
      <c r="AB134" s="16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24"/>
      <c r="AX134" s="8"/>
      <c r="AY134" s="8"/>
      <c r="AZ134" s="25"/>
      <c r="BA134" s="25"/>
      <c r="BB134" s="94"/>
      <c r="BC134" s="94"/>
      <c r="BD134" s="3"/>
      <c r="BE134" s="3"/>
      <c r="BF134" s="3"/>
      <c r="BG134" s="3"/>
      <c r="BH134" s="3"/>
    </row>
    <row r="135" spans="1:60" s="36" customFormat="1" ht="12.75" x14ac:dyDescent="0.25">
      <c r="A135" s="8"/>
      <c r="B135" s="8"/>
      <c r="C135" s="8"/>
      <c r="D135" s="8"/>
      <c r="E135" s="9" t="str">
        <f t="shared" si="2"/>
        <v/>
      </c>
      <c r="F135" s="119"/>
      <c r="G135" s="124"/>
      <c r="H135" s="119"/>
      <c r="I135" s="119"/>
      <c r="J135" s="8"/>
      <c r="K135" s="8"/>
      <c r="L135" s="119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16"/>
      <c r="Y135" s="8"/>
      <c r="Z135" s="16"/>
      <c r="AA135" s="16"/>
      <c r="AB135" s="16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24"/>
      <c r="AX135" s="8"/>
      <c r="AY135" s="8"/>
      <c r="AZ135" s="25"/>
      <c r="BA135" s="25"/>
      <c r="BB135" s="94"/>
      <c r="BC135" s="94"/>
      <c r="BD135" s="3"/>
      <c r="BE135" s="3"/>
      <c r="BF135" s="3"/>
      <c r="BG135" s="3"/>
      <c r="BH135" s="3"/>
    </row>
    <row r="136" spans="1:60" s="36" customFormat="1" ht="12.75" x14ac:dyDescent="0.25">
      <c r="A136" s="8"/>
      <c r="B136" s="8"/>
      <c r="C136" s="8"/>
      <c r="D136" s="8"/>
      <c r="E136" s="9" t="str">
        <f t="shared" si="2"/>
        <v/>
      </c>
      <c r="F136" s="119"/>
      <c r="G136" s="124"/>
      <c r="H136" s="119"/>
      <c r="I136" s="119"/>
      <c r="J136" s="8"/>
      <c r="K136" s="8"/>
      <c r="L136" s="119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16"/>
      <c r="Y136" s="8"/>
      <c r="Z136" s="16"/>
      <c r="AA136" s="16"/>
      <c r="AB136" s="16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24"/>
      <c r="AX136" s="8"/>
      <c r="AY136" s="8"/>
      <c r="AZ136" s="25"/>
      <c r="BA136" s="25"/>
      <c r="BB136" s="94"/>
      <c r="BC136" s="94"/>
      <c r="BD136" s="3"/>
      <c r="BE136" s="3"/>
      <c r="BF136" s="3"/>
      <c r="BG136" s="3"/>
      <c r="BH136" s="3"/>
    </row>
    <row r="137" spans="1:60" s="36" customFormat="1" ht="12.75" x14ac:dyDescent="0.25">
      <c r="A137" s="8"/>
      <c r="B137" s="8"/>
      <c r="C137" s="8"/>
      <c r="D137" s="8"/>
      <c r="E137" s="9" t="str">
        <f t="shared" si="2"/>
        <v/>
      </c>
      <c r="F137" s="119"/>
      <c r="G137" s="124"/>
      <c r="H137" s="119"/>
      <c r="I137" s="119"/>
      <c r="J137" s="8"/>
      <c r="K137" s="8"/>
      <c r="L137" s="119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16"/>
      <c r="Y137" s="8"/>
      <c r="Z137" s="16"/>
      <c r="AA137" s="16"/>
      <c r="AB137" s="16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24"/>
      <c r="AX137" s="8"/>
      <c r="AY137" s="8"/>
      <c r="AZ137" s="25"/>
      <c r="BA137" s="25"/>
      <c r="BB137" s="94"/>
      <c r="BC137" s="94"/>
      <c r="BD137" s="3"/>
      <c r="BE137" s="3"/>
      <c r="BF137" s="3"/>
      <c r="BG137" s="3"/>
      <c r="BH137" s="3"/>
    </row>
    <row r="138" spans="1:60" s="36" customFormat="1" ht="12.75" x14ac:dyDescent="0.25">
      <c r="A138" s="8"/>
      <c r="B138" s="8"/>
      <c r="C138" s="8"/>
      <c r="D138" s="8"/>
      <c r="E138" s="9" t="str">
        <f t="shared" si="2"/>
        <v/>
      </c>
      <c r="F138" s="119"/>
      <c r="G138" s="124"/>
      <c r="H138" s="119"/>
      <c r="I138" s="119"/>
      <c r="J138" s="8"/>
      <c r="K138" s="8"/>
      <c r="L138" s="119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16"/>
      <c r="Y138" s="8"/>
      <c r="Z138" s="16"/>
      <c r="AA138" s="16"/>
      <c r="AB138" s="16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24"/>
      <c r="AX138" s="8"/>
      <c r="AY138" s="8"/>
      <c r="AZ138" s="25"/>
      <c r="BA138" s="25"/>
      <c r="BB138" s="94"/>
      <c r="BC138" s="94"/>
      <c r="BD138" s="3"/>
      <c r="BE138" s="3"/>
      <c r="BF138" s="3"/>
      <c r="BG138" s="3"/>
      <c r="BH138" s="3"/>
    </row>
    <row r="139" spans="1:60" s="36" customFormat="1" ht="12.75" x14ac:dyDescent="0.25">
      <c r="A139" s="8"/>
      <c r="B139" s="8"/>
      <c r="C139" s="8"/>
      <c r="D139" s="8"/>
      <c r="E139" s="9" t="str">
        <f t="shared" si="2"/>
        <v/>
      </c>
      <c r="F139" s="119"/>
      <c r="G139" s="124"/>
      <c r="H139" s="119"/>
      <c r="I139" s="119"/>
      <c r="J139" s="8"/>
      <c r="K139" s="8"/>
      <c r="L139" s="119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16"/>
      <c r="Y139" s="8"/>
      <c r="Z139" s="16"/>
      <c r="AA139" s="16"/>
      <c r="AB139" s="16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24"/>
      <c r="AX139" s="8"/>
      <c r="AY139" s="8"/>
      <c r="AZ139" s="25"/>
      <c r="BA139" s="25"/>
      <c r="BB139" s="94"/>
      <c r="BC139" s="94"/>
      <c r="BD139" s="3"/>
      <c r="BE139" s="3"/>
      <c r="BF139" s="3"/>
      <c r="BG139" s="3"/>
      <c r="BH139" s="3"/>
    </row>
    <row r="140" spans="1:60" s="36" customFormat="1" ht="12.75" x14ac:dyDescent="0.25">
      <c r="A140" s="8"/>
      <c r="B140" s="8"/>
      <c r="C140" s="8"/>
      <c r="D140" s="8"/>
      <c r="E140" s="9" t="str">
        <f t="shared" si="2"/>
        <v/>
      </c>
      <c r="F140" s="119"/>
      <c r="G140" s="124"/>
      <c r="H140" s="119"/>
      <c r="I140" s="119"/>
      <c r="J140" s="8"/>
      <c r="K140" s="8"/>
      <c r="L140" s="119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16"/>
      <c r="Y140" s="8"/>
      <c r="Z140" s="16"/>
      <c r="AA140" s="16"/>
      <c r="AB140" s="16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24"/>
      <c r="AX140" s="8"/>
      <c r="AY140" s="8"/>
      <c r="AZ140" s="25"/>
      <c r="BA140" s="25"/>
      <c r="BB140" s="94"/>
      <c r="BC140" s="94"/>
      <c r="BD140" s="3"/>
      <c r="BE140" s="3"/>
      <c r="BF140" s="3"/>
      <c r="BG140" s="3"/>
      <c r="BH140" s="3"/>
    </row>
    <row r="141" spans="1:60" s="36" customFormat="1" ht="12.75" x14ac:dyDescent="0.25">
      <c r="A141" s="8"/>
      <c r="B141" s="8"/>
      <c r="C141" s="8"/>
      <c r="D141" s="8"/>
      <c r="E141" s="9" t="str">
        <f t="shared" si="2"/>
        <v/>
      </c>
      <c r="F141" s="119"/>
      <c r="G141" s="124"/>
      <c r="H141" s="119"/>
      <c r="I141" s="119"/>
      <c r="J141" s="8"/>
      <c r="K141" s="8"/>
      <c r="L141" s="119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16"/>
      <c r="Y141" s="8"/>
      <c r="Z141" s="16"/>
      <c r="AA141" s="16"/>
      <c r="AB141" s="16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24"/>
      <c r="AX141" s="8"/>
      <c r="AY141" s="8"/>
      <c r="AZ141" s="25"/>
      <c r="BA141" s="25"/>
      <c r="BB141" s="94"/>
      <c r="BC141" s="94"/>
      <c r="BD141" s="3"/>
      <c r="BE141" s="3"/>
      <c r="BF141" s="3"/>
      <c r="BG141" s="3"/>
      <c r="BH141" s="3"/>
    </row>
    <row r="142" spans="1:60" s="36" customFormat="1" ht="12.75" x14ac:dyDescent="0.25">
      <c r="A142" s="8"/>
      <c r="B142" s="8"/>
      <c r="C142" s="8"/>
      <c r="D142" s="8"/>
      <c r="E142" s="9" t="str">
        <f t="shared" si="2"/>
        <v/>
      </c>
      <c r="F142" s="119"/>
      <c r="G142" s="124"/>
      <c r="H142" s="119"/>
      <c r="I142" s="119"/>
      <c r="J142" s="8"/>
      <c r="K142" s="8"/>
      <c r="L142" s="119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16"/>
      <c r="Y142" s="8"/>
      <c r="Z142" s="16"/>
      <c r="AA142" s="16"/>
      <c r="AB142" s="16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24"/>
      <c r="AX142" s="8"/>
      <c r="AY142" s="8"/>
      <c r="AZ142" s="25"/>
      <c r="BA142" s="25"/>
      <c r="BB142" s="94"/>
      <c r="BC142" s="94"/>
      <c r="BD142" s="3"/>
      <c r="BE142" s="3"/>
      <c r="BF142" s="3"/>
      <c r="BG142" s="3"/>
      <c r="BH142" s="3"/>
    </row>
    <row r="143" spans="1:60" s="36" customFormat="1" ht="12.75" x14ac:dyDescent="0.25">
      <c r="A143" s="8"/>
      <c r="B143" s="8"/>
      <c r="C143" s="8"/>
      <c r="D143" s="8"/>
      <c r="E143" s="9" t="str">
        <f t="shared" si="2"/>
        <v/>
      </c>
      <c r="F143" s="119"/>
      <c r="G143" s="124"/>
      <c r="H143" s="119"/>
      <c r="I143" s="119"/>
      <c r="J143" s="8"/>
      <c r="K143" s="8"/>
      <c r="L143" s="119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16"/>
      <c r="Y143" s="8"/>
      <c r="Z143" s="16"/>
      <c r="AA143" s="16"/>
      <c r="AB143" s="16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24"/>
      <c r="AX143" s="8"/>
      <c r="AY143" s="8"/>
      <c r="AZ143" s="25"/>
      <c r="BA143" s="25"/>
      <c r="BB143" s="94"/>
      <c r="BC143" s="94"/>
      <c r="BD143" s="3"/>
      <c r="BE143" s="3"/>
      <c r="BF143" s="3"/>
      <c r="BG143" s="3"/>
      <c r="BH143" s="3"/>
    </row>
    <row r="144" spans="1:60" s="36" customFormat="1" ht="12.75" x14ac:dyDescent="0.25">
      <c r="A144" s="8"/>
      <c r="B144" s="8"/>
      <c r="C144" s="8"/>
      <c r="D144" s="8"/>
      <c r="E144" s="9" t="str">
        <f t="shared" si="2"/>
        <v/>
      </c>
      <c r="F144" s="119"/>
      <c r="G144" s="124"/>
      <c r="H144" s="119"/>
      <c r="I144" s="119"/>
      <c r="J144" s="8"/>
      <c r="K144" s="8"/>
      <c r="L144" s="119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16"/>
      <c r="Y144" s="8"/>
      <c r="Z144" s="16"/>
      <c r="AA144" s="16"/>
      <c r="AB144" s="16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24"/>
      <c r="AX144" s="8"/>
      <c r="AY144" s="8"/>
      <c r="AZ144" s="25"/>
      <c r="BA144" s="25"/>
      <c r="BB144" s="94"/>
      <c r="BC144" s="94"/>
      <c r="BD144" s="3"/>
      <c r="BE144" s="3"/>
      <c r="BF144" s="3"/>
      <c r="BG144" s="3"/>
      <c r="BH144" s="3"/>
    </row>
    <row r="145" spans="1:60" s="36" customFormat="1" ht="12.75" x14ac:dyDescent="0.25">
      <c r="A145" s="8"/>
      <c r="B145" s="8"/>
      <c r="C145" s="8"/>
      <c r="D145" s="8"/>
      <c r="E145" s="9" t="str">
        <f t="shared" si="2"/>
        <v/>
      </c>
      <c r="F145" s="119"/>
      <c r="G145" s="124"/>
      <c r="H145" s="119"/>
      <c r="I145" s="119"/>
      <c r="J145" s="8"/>
      <c r="K145" s="8"/>
      <c r="L145" s="119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16"/>
      <c r="Y145" s="8"/>
      <c r="Z145" s="16"/>
      <c r="AA145" s="16"/>
      <c r="AB145" s="16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24"/>
      <c r="AX145" s="8"/>
      <c r="AY145" s="8"/>
      <c r="AZ145" s="25"/>
      <c r="BA145" s="25"/>
      <c r="BB145" s="94"/>
      <c r="BC145" s="94"/>
      <c r="BD145" s="3"/>
      <c r="BE145" s="3"/>
      <c r="BF145" s="3"/>
      <c r="BG145" s="3"/>
      <c r="BH145" s="3"/>
    </row>
    <row r="146" spans="1:60" s="36" customFormat="1" ht="12.75" x14ac:dyDescent="0.25">
      <c r="A146" s="8"/>
      <c r="B146" s="8"/>
      <c r="C146" s="8"/>
      <c r="D146" s="8"/>
      <c r="E146" s="9" t="str">
        <f t="shared" si="2"/>
        <v/>
      </c>
      <c r="F146" s="119"/>
      <c r="G146" s="124"/>
      <c r="H146" s="119"/>
      <c r="I146" s="119"/>
      <c r="J146" s="8"/>
      <c r="K146" s="8"/>
      <c r="L146" s="119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16"/>
      <c r="Y146" s="8"/>
      <c r="Z146" s="16"/>
      <c r="AA146" s="16"/>
      <c r="AB146" s="16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24"/>
      <c r="AX146" s="8"/>
      <c r="AY146" s="8"/>
      <c r="AZ146" s="25"/>
      <c r="BA146" s="25"/>
      <c r="BB146" s="94"/>
      <c r="BC146" s="94"/>
      <c r="BD146" s="3"/>
      <c r="BE146" s="3"/>
      <c r="BF146" s="3"/>
      <c r="BG146" s="3"/>
      <c r="BH146" s="3"/>
    </row>
    <row r="147" spans="1:60" s="36" customFormat="1" ht="12.75" x14ac:dyDescent="0.25">
      <c r="A147" s="8"/>
      <c r="B147" s="8"/>
      <c r="C147" s="8"/>
      <c r="D147" s="8"/>
      <c r="E147" s="9" t="str">
        <f t="shared" si="2"/>
        <v/>
      </c>
      <c r="F147" s="119"/>
      <c r="G147" s="124"/>
      <c r="H147" s="119"/>
      <c r="I147" s="119"/>
      <c r="J147" s="8"/>
      <c r="K147" s="8"/>
      <c r="L147" s="119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16"/>
      <c r="Y147" s="8"/>
      <c r="Z147" s="16"/>
      <c r="AA147" s="16"/>
      <c r="AB147" s="16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24"/>
      <c r="AX147" s="8"/>
      <c r="AY147" s="8"/>
      <c r="AZ147" s="25"/>
      <c r="BA147" s="25"/>
      <c r="BB147" s="94"/>
      <c r="BC147" s="94"/>
      <c r="BD147" s="3"/>
      <c r="BE147" s="3"/>
      <c r="BF147" s="3"/>
      <c r="BG147" s="3"/>
      <c r="BH147" s="3"/>
    </row>
    <row r="148" spans="1:60" s="36" customFormat="1" ht="12.75" x14ac:dyDescent="0.25">
      <c r="A148" s="8"/>
      <c r="B148" s="8"/>
      <c r="C148" s="8"/>
      <c r="D148" s="8"/>
      <c r="E148" s="9" t="str">
        <f t="shared" si="2"/>
        <v/>
      </c>
      <c r="F148" s="119"/>
      <c r="G148" s="124"/>
      <c r="H148" s="119"/>
      <c r="I148" s="119"/>
      <c r="J148" s="8"/>
      <c r="K148" s="8"/>
      <c r="L148" s="119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16"/>
      <c r="Y148" s="8"/>
      <c r="Z148" s="16"/>
      <c r="AA148" s="16"/>
      <c r="AB148" s="16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24"/>
      <c r="AX148" s="8"/>
      <c r="AY148" s="8"/>
      <c r="AZ148" s="25"/>
      <c r="BA148" s="25"/>
      <c r="BB148" s="94"/>
      <c r="BC148" s="94"/>
      <c r="BD148" s="3"/>
      <c r="BE148" s="3"/>
      <c r="BF148" s="3"/>
      <c r="BG148" s="3"/>
      <c r="BH148" s="3"/>
    </row>
    <row r="149" spans="1:60" s="36" customFormat="1" ht="12.75" x14ac:dyDescent="0.25">
      <c r="A149" s="8"/>
      <c r="B149" s="8"/>
      <c r="C149" s="8"/>
      <c r="D149" s="8"/>
      <c r="E149" s="9" t="str">
        <f t="shared" si="2"/>
        <v/>
      </c>
      <c r="F149" s="119"/>
      <c r="G149" s="124"/>
      <c r="H149" s="119"/>
      <c r="I149" s="119"/>
      <c r="J149" s="8"/>
      <c r="K149" s="8"/>
      <c r="L149" s="119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16"/>
      <c r="Y149" s="8"/>
      <c r="Z149" s="16"/>
      <c r="AA149" s="16"/>
      <c r="AB149" s="16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24"/>
      <c r="AX149" s="8"/>
      <c r="AY149" s="8"/>
      <c r="AZ149" s="25"/>
      <c r="BA149" s="25"/>
      <c r="BB149" s="94"/>
      <c r="BC149" s="94"/>
      <c r="BD149" s="3"/>
      <c r="BE149" s="3"/>
      <c r="BF149" s="3"/>
      <c r="BG149" s="3"/>
      <c r="BH149" s="3"/>
    </row>
    <row r="150" spans="1:60" s="36" customFormat="1" ht="12.75" x14ac:dyDescent="0.25">
      <c r="A150" s="8"/>
      <c r="B150" s="8"/>
      <c r="C150" s="8"/>
      <c r="D150" s="8"/>
      <c r="E150" s="9" t="str">
        <f t="shared" si="2"/>
        <v/>
      </c>
      <c r="F150" s="119"/>
      <c r="G150" s="124"/>
      <c r="H150" s="119"/>
      <c r="I150" s="119"/>
      <c r="J150" s="8"/>
      <c r="K150" s="8"/>
      <c r="L150" s="119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16"/>
      <c r="Y150" s="8"/>
      <c r="Z150" s="16"/>
      <c r="AA150" s="16"/>
      <c r="AB150" s="16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24"/>
      <c r="AX150" s="8"/>
      <c r="AY150" s="8"/>
      <c r="AZ150" s="25"/>
      <c r="BA150" s="25"/>
      <c r="BB150" s="94"/>
      <c r="BC150" s="94"/>
      <c r="BD150" s="3"/>
      <c r="BE150" s="3"/>
      <c r="BF150" s="3"/>
      <c r="BG150" s="3"/>
      <c r="BH150" s="3"/>
    </row>
  </sheetData>
  <sheetProtection algorithmName="SHA-512" hashValue="r3o6kXOSK05+LoDm5Opi3tZB7L2xmabZ6UXAy/NZ8rtHS7oN8tkt5R/7vG/18yEB2E10IAApyV61Ob0rfCyblQ==" saltValue="hcWahJbNop2mDqZYAtJdYQ==" spinCount="100000" sheet="1" objects="1" scenarios="1"/>
  <autoFilter ref="A2:BH150" xr:uid="{00000000-0001-0000-0A00-000000000000}"/>
  <conditionalFormatting sqref="A1:C1 A5:C1048576 A2">
    <cfRule type="duplicateValues" dxfId="294" priority="24"/>
  </conditionalFormatting>
  <conditionalFormatting sqref="A3:C4">
    <cfRule type="duplicateValues" dxfId="293" priority="19"/>
  </conditionalFormatting>
  <conditionalFormatting sqref="E3:E300">
    <cfRule type="expression" dxfId="292" priority="17">
      <formula>LEN(E5)&gt;225</formula>
    </cfRule>
  </conditionalFormatting>
  <conditionalFormatting sqref="K1:N1 M1:N7 M9:N1048576">
    <cfRule type="cellIs" dxfId="291" priority="12" operator="equal">
      <formula>"Máquinas e equipamentos"</formula>
    </cfRule>
  </conditionalFormatting>
  <conditionalFormatting sqref="K1:N1">
    <cfRule type="cellIs" dxfId="290" priority="11" operator="equal">
      <formula>"Máquinas pesadas"</formula>
    </cfRule>
  </conditionalFormatting>
  <conditionalFormatting sqref="L2">
    <cfRule type="cellIs" dxfId="289" priority="3" operator="equal">
      <formula>"Máquina pesada"</formula>
    </cfRule>
    <cfRule type="cellIs" dxfId="288" priority="4" operator="equal">
      <formula>"Máquinas e equipamentos"</formula>
    </cfRule>
  </conditionalFormatting>
  <conditionalFormatting sqref="M1:N1048576">
    <cfRule type="cellIs" dxfId="287" priority="7" operator="equal">
      <formula>"Máquinas pesadas"</formula>
    </cfRule>
  </conditionalFormatting>
  <conditionalFormatting sqref="M8:N13">
    <cfRule type="cellIs" dxfId="286" priority="8" operator="equal">
      <formula>"Máquinas e equipamentos"</formula>
    </cfRule>
  </conditionalFormatting>
  <conditionalFormatting sqref="S2">
    <cfRule type="duplicateValues" dxfId="285" priority="20"/>
    <cfRule type="duplicateValues" dxfId="284" priority="21"/>
    <cfRule type="duplicateValues" dxfId="283" priority="22"/>
  </conditionalFormatting>
  <conditionalFormatting sqref="S8">
    <cfRule type="duplicateValues" dxfId="282" priority="9"/>
    <cfRule type="duplicateValues" dxfId="281" priority="10"/>
  </conditionalFormatting>
  <conditionalFormatting sqref="S9:S150 S3:S7">
    <cfRule type="duplicateValues" dxfId="280" priority="25"/>
  </conditionalFormatting>
  <conditionalFormatting sqref="S9:S1048576 S3:S7">
    <cfRule type="duplicateValues" dxfId="279" priority="23"/>
  </conditionalFormatting>
  <conditionalFormatting sqref="Z1:Z1048576">
    <cfRule type="duplicateValues" dxfId="278" priority="18"/>
  </conditionalFormatting>
  <conditionalFormatting sqref="AZ2:BA2">
    <cfRule type="duplicateValues" dxfId="277" priority="14"/>
    <cfRule type="duplicateValues" dxfId="276" priority="15"/>
    <cfRule type="duplicateValues" dxfId="275" priority="16"/>
  </conditionalFormatting>
  <conditionalFormatting sqref="BB2:BC2">
    <cfRule type="duplicateValues" dxfId="274" priority="26"/>
    <cfRule type="duplicateValues" dxfId="273" priority="27"/>
    <cfRule type="duplicateValues" dxfId="272" priority="28"/>
  </conditionalFormatting>
  <dataValidations count="1">
    <dataValidation showInputMessage="1" showErrorMessage="1" errorTitle="Concatenação incorreta" error="A concatenação na descrição curta só pode ser realizada por células da mesma linha" sqref="E3:E150" xr:uid="{00000000-0002-0000-0A00-000000000000}"/>
  </dataValidations>
  <pageMargins left="0.511811024" right="0.511811024" top="0.78740157499999996" bottom="0.78740157499999996" header="0.31496062000000002" footer="0.31496062000000002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A00-000001000000}">
          <x14:formula1>
            <xm:f>Listas!$R$31</xm:f>
          </x14:formula1>
          <xm:sqref>AZ3:BA150</xm:sqref>
        </x14:dataValidation>
        <x14:dataValidation type="list" allowBlank="1" showInputMessage="1" showErrorMessage="1" xr:uid="{00000000-0002-0000-0A00-000002000000}">
          <x14:formula1>
            <xm:f>Listas!$P$2:$P$7</xm:f>
          </x14:formula1>
          <xm:sqref>AC3:AC150</xm:sqref>
        </x14:dataValidation>
        <x14:dataValidation type="list" allowBlank="1" showInputMessage="1" showErrorMessage="1" xr:uid="{00000000-0002-0000-0A00-000003000000}">
          <x14:formula1>
            <xm:f>Listas!$B$33:$B$34</xm:f>
          </x14:formula1>
          <xm:sqref>T3:T150</xm:sqref>
        </x14:dataValidation>
      </x14:dataValidation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Planilha12"/>
  <dimension ref="A1:AD290"/>
  <sheetViews>
    <sheetView showGridLines="0" tabSelected="1" workbookViewId="0">
      <pane xSplit="5" ySplit="2" topLeftCell="F42" activePane="bottomRight" state="frozen"/>
      <selection activeCell="C1" sqref="C1"/>
      <selection pane="topRight" activeCell="D1" sqref="D1"/>
      <selection pane="bottomLeft" activeCell="C3" sqref="C3"/>
      <selection pane="bottomRight" activeCell="A70" sqref="A70:XFD70"/>
    </sheetView>
  </sheetViews>
  <sheetFormatPr defaultRowHeight="12" customHeight="1" x14ac:dyDescent="0.25"/>
  <cols>
    <col min="1" max="1" width="9.7109375" style="1" customWidth="1"/>
    <col min="2" max="2" width="11.7109375" style="1" customWidth="1"/>
    <col min="3" max="4" width="12.7109375" style="1" hidden="1" customWidth="1"/>
    <col min="5" max="5" width="13.7109375" style="1" customWidth="1"/>
    <col min="6" max="6" width="35" style="1" customWidth="1"/>
    <col min="7" max="7" width="51.7109375" style="1" customWidth="1"/>
    <col min="8" max="8" width="13.28515625" style="95" customWidth="1"/>
    <col min="9" max="9" width="17.7109375" style="95" customWidth="1"/>
    <col min="10" max="10" width="15.28515625" style="95" hidden="1" customWidth="1"/>
    <col min="11" max="11" width="12.28515625" style="95" customWidth="1"/>
    <col min="12" max="12" width="16" style="1" customWidth="1"/>
    <col min="13" max="13" width="20.7109375" style="1" customWidth="1"/>
    <col min="14" max="14" width="13.7109375" style="1" customWidth="1"/>
    <col min="15" max="15" width="5.7109375" style="1" customWidth="1"/>
    <col min="16" max="16" width="11.7109375" style="1" customWidth="1"/>
    <col min="17" max="17" width="14.28515625" style="1" bestFit="1" customWidth="1"/>
    <col min="18" max="18" width="16" style="1" customWidth="1"/>
    <col min="19" max="19" width="20.42578125" style="1" bestFit="1" customWidth="1"/>
    <col min="20" max="20" width="21.28515625" style="6" customWidth="1"/>
    <col min="21" max="21" width="17.5703125" style="1" hidden="1" customWidth="1"/>
    <col min="22" max="22" width="20.28515625" style="1" hidden="1" customWidth="1"/>
    <col min="23" max="23" width="13.85546875" style="1" hidden="1" customWidth="1"/>
    <col min="24" max="24" width="23.7109375" style="6" hidden="1" customWidth="1"/>
    <col min="25" max="25" width="25.85546875" style="6" hidden="1" customWidth="1"/>
    <col min="26" max="30" width="15.5703125" hidden="1" customWidth="1"/>
    <col min="31" max="258" width="9.28515625" style="35"/>
    <col min="259" max="259" width="14.28515625" style="35" bestFit="1" customWidth="1"/>
    <col min="260" max="265" width="9.28515625" style="35"/>
    <col min="266" max="266" width="11.7109375" style="35" customWidth="1"/>
    <col min="267" max="267" width="22.7109375" style="35" customWidth="1"/>
    <col min="268" max="268" width="17.42578125" style="35" customWidth="1"/>
    <col min="269" max="272" width="9.28515625" style="35"/>
    <col min="273" max="273" width="18" style="35" customWidth="1"/>
    <col min="274" max="274" width="14.28515625" style="35" customWidth="1"/>
    <col min="275" max="276" width="9.28515625" style="35"/>
    <col min="277" max="277" width="15.28515625" style="35" customWidth="1"/>
    <col min="278" max="278" width="18.7109375" style="35" customWidth="1"/>
    <col min="279" max="279" width="21.28515625" style="35" customWidth="1"/>
    <col min="280" max="280" width="11.42578125" style="35" customWidth="1"/>
    <col min="281" max="514" width="9.28515625" style="35"/>
    <col min="515" max="515" width="14.28515625" style="35" bestFit="1" customWidth="1"/>
    <col min="516" max="521" width="9.28515625" style="35"/>
    <col min="522" max="522" width="11.7109375" style="35" customWidth="1"/>
    <col min="523" max="523" width="22.7109375" style="35" customWidth="1"/>
    <col min="524" max="524" width="17.42578125" style="35" customWidth="1"/>
    <col min="525" max="528" width="9.28515625" style="35"/>
    <col min="529" max="529" width="18" style="35" customWidth="1"/>
    <col min="530" max="530" width="14.28515625" style="35" customWidth="1"/>
    <col min="531" max="532" width="9.28515625" style="35"/>
    <col min="533" max="533" width="15.28515625" style="35" customWidth="1"/>
    <col min="534" max="534" width="18.7109375" style="35" customWidth="1"/>
    <col min="535" max="535" width="21.28515625" style="35" customWidth="1"/>
    <col min="536" max="536" width="11.42578125" style="35" customWidth="1"/>
    <col min="537" max="770" width="9.28515625" style="35"/>
    <col min="771" max="771" width="14.28515625" style="35" bestFit="1" customWidth="1"/>
    <col min="772" max="777" width="9.28515625" style="35"/>
    <col min="778" max="778" width="11.7109375" style="35" customWidth="1"/>
    <col min="779" max="779" width="22.7109375" style="35" customWidth="1"/>
    <col min="780" max="780" width="17.42578125" style="35" customWidth="1"/>
    <col min="781" max="784" width="9.28515625" style="35"/>
    <col min="785" max="785" width="18" style="35" customWidth="1"/>
    <col min="786" max="786" width="14.28515625" style="35" customWidth="1"/>
    <col min="787" max="788" width="9.28515625" style="35"/>
    <col min="789" max="789" width="15.28515625" style="35" customWidth="1"/>
    <col min="790" max="790" width="18.7109375" style="35" customWidth="1"/>
    <col min="791" max="791" width="21.28515625" style="35" customWidth="1"/>
    <col min="792" max="792" width="11.42578125" style="35" customWidth="1"/>
    <col min="793" max="1026" width="9.28515625" style="35"/>
    <col min="1027" max="1027" width="14.28515625" style="35" bestFit="1" customWidth="1"/>
    <col min="1028" max="1033" width="9.28515625" style="35"/>
    <col min="1034" max="1034" width="11.7109375" style="35" customWidth="1"/>
    <col min="1035" max="1035" width="22.7109375" style="35" customWidth="1"/>
    <col min="1036" max="1036" width="17.42578125" style="35" customWidth="1"/>
    <col min="1037" max="1040" width="9.28515625" style="35"/>
    <col min="1041" max="1041" width="18" style="35" customWidth="1"/>
    <col min="1042" max="1042" width="14.28515625" style="35" customWidth="1"/>
    <col min="1043" max="1044" width="9.28515625" style="35"/>
    <col min="1045" max="1045" width="15.28515625" style="35" customWidth="1"/>
    <col min="1046" max="1046" width="18.7109375" style="35" customWidth="1"/>
    <col min="1047" max="1047" width="21.28515625" style="35" customWidth="1"/>
    <col min="1048" max="1048" width="11.42578125" style="35" customWidth="1"/>
    <col min="1049" max="1282" width="9.28515625" style="35"/>
    <col min="1283" max="1283" width="14.28515625" style="35" bestFit="1" customWidth="1"/>
    <col min="1284" max="1289" width="9.28515625" style="35"/>
    <col min="1290" max="1290" width="11.7109375" style="35" customWidth="1"/>
    <col min="1291" max="1291" width="22.7109375" style="35" customWidth="1"/>
    <col min="1292" max="1292" width="17.42578125" style="35" customWidth="1"/>
    <col min="1293" max="1296" width="9.28515625" style="35"/>
    <col min="1297" max="1297" width="18" style="35" customWidth="1"/>
    <col min="1298" max="1298" width="14.28515625" style="35" customWidth="1"/>
    <col min="1299" max="1300" width="9.28515625" style="35"/>
    <col min="1301" max="1301" width="15.28515625" style="35" customWidth="1"/>
    <col min="1302" max="1302" width="18.7109375" style="35" customWidth="1"/>
    <col min="1303" max="1303" width="21.28515625" style="35" customWidth="1"/>
    <col min="1304" max="1304" width="11.42578125" style="35" customWidth="1"/>
    <col min="1305" max="1538" width="9.28515625" style="35"/>
    <col min="1539" max="1539" width="14.28515625" style="35" bestFit="1" customWidth="1"/>
    <col min="1540" max="1545" width="9.28515625" style="35"/>
    <col min="1546" max="1546" width="11.7109375" style="35" customWidth="1"/>
    <col min="1547" max="1547" width="22.7109375" style="35" customWidth="1"/>
    <col min="1548" max="1548" width="17.42578125" style="35" customWidth="1"/>
    <col min="1549" max="1552" width="9.28515625" style="35"/>
    <col min="1553" max="1553" width="18" style="35" customWidth="1"/>
    <col min="1554" max="1554" width="14.28515625" style="35" customWidth="1"/>
    <col min="1555" max="1556" width="9.28515625" style="35"/>
    <col min="1557" max="1557" width="15.28515625" style="35" customWidth="1"/>
    <col min="1558" max="1558" width="18.7109375" style="35" customWidth="1"/>
    <col min="1559" max="1559" width="21.28515625" style="35" customWidth="1"/>
    <col min="1560" max="1560" width="11.42578125" style="35" customWidth="1"/>
    <col min="1561" max="1794" width="9.28515625" style="35"/>
    <col min="1795" max="1795" width="14.28515625" style="35" bestFit="1" customWidth="1"/>
    <col min="1796" max="1801" width="9.28515625" style="35"/>
    <col min="1802" max="1802" width="11.7109375" style="35" customWidth="1"/>
    <col min="1803" max="1803" width="22.7109375" style="35" customWidth="1"/>
    <col min="1804" max="1804" width="17.42578125" style="35" customWidth="1"/>
    <col min="1805" max="1808" width="9.28515625" style="35"/>
    <col min="1809" max="1809" width="18" style="35" customWidth="1"/>
    <col min="1810" max="1810" width="14.28515625" style="35" customWidth="1"/>
    <col min="1811" max="1812" width="9.28515625" style="35"/>
    <col min="1813" max="1813" width="15.28515625" style="35" customWidth="1"/>
    <col min="1814" max="1814" width="18.7109375" style="35" customWidth="1"/>
    <col min="1815" max="1815" width="21.28515625" style="35" customWidth="1"/>
    <col min="1816" max="1816" width="11.42578125" style="35" customWidth="1"/>
    <col min="1817" max="2050" width="9.28515625" style="35"/>
    <col min="2051" max="2051" width="14.28515625" style="35" bestFit="1" customWidth="1"/>
    <col min="2052" max="2057" width="9.28515625" style="35"/>
    <col min="2058" max="2058" width="11.7109375" style="35" customWidth="1"/>
    <col min="2059" max="2059" width="22.7109375" style="35" customWidth="1"/>
    <col min="2060" max="2060" width="17.42578125" style="35" customWidth="1"/>
    <col min="2061" max="2064" width="9.28515625" style="35"/>
    <col min="2065" max="2065" width="18" style="35" customWidth="1"/>
    <col min="2066" max="2066" width="14.28515625" style="35" customWidth="1"/>
    <col min="2067" max="2068" width="9.28515625" style="35"/>
    <col min="2069" max="2069" width="15.28515625" style="35" customWidth="1"/>
    <col min="2070" max="2070" width="18.7109375" style="35" customWidth="1"/>
    <col min="2071" max="2071" width="21.28515625" style="35" customWidth="1"/>
    <col min="2072" max="2072" width="11.42578125" style="35" customWidth="1"/>
    <col min="2073" max="2306" width="9.28515625" style="35"/>
    <col min="2307" max="2307" width="14.28515625" style="35" bestFit="1" customWidth="1"/>
    <col min="2308" max="2313" width="9.28515625" style="35"/>
    <col min="2314" max="2314" width="11.7109375" style="35" customWidth="1"/>
    <col min="2315" max="2315" width="22.7109375" style="35" customWidth="1"/>
    <col min="2316" max="2316" width="17.42578125" style="35" customWidth="1"/>
    <col min="2317" max="2320" width="9.28515625" style="35"/>
    <col min="2321" max="2321" width="18" style="35" customWidth="1"/>
    <col min="2322" max="2322" width="14.28515625" style="35" customWidth="1"/>
    <col min="2323" max="2324" width="9.28515625" style="35"/>
    <col min="2325" max="2325" width="15.28515625" style="35" customWidth="1"/>
    <col min="2326" max="2326" width="18.7109375" style="35" customWidth="1"/>
    <col min="2327" max="2327" width="21.28515625" style="35" customWidth="1"/>
    <col min="2328" max="2328" width="11.42578125" style="35" customWidth="1"/>
    <col min="2329" max="2562" width="9.28515625" style="35"/>
    <col min="2563" max="2563" width="14.28515625" style="35" bestFit="1" customWidth="1"/>
    <col min="2564" max="2569" width="9.28515625" style="35"/>
    <col min="2570" max="2570" width="11.7109375" style="35" customWidth="1"/>
    <col min="2571" max="2571" width="22.7109375" style="35" customWidth="1"/>
    <col min="2572" max="2572" width="17.42578125" style="35" customWidth="1"/>
    <col min="2573" max="2576" width="9.28515625" style="35"/>
    <col min="2577" max="2577" width="18" style="35" customWidth="1"/>
    <col min="2578" max="2578" width="14.28515625" style="35" customWidth="1"/>
    <col min="2579" max="2580" width="9.28515625" style="35"/>
    <col min="2581" max="2581" width="15.28515625" style="35" customWidth="1"/>
    <col min="2582" max="2582" width="18.7109375" style="35" customWidth="1"/>
    <col min="2583" max="2583" width="21.28515625" style="35" customWidth="1"/>
    <col min="2584" max="2584" width="11.42578125" style="35" customWidth="1"/>
    <col min="2585" max="2818" width="9.28515625" style="35"/>
    <col min="2819" max="2819" width="14.28515625" style="35" bestFit="1" customWidth="1"/>
    <col min="2820" max="2825" width="9.28515625" style="35"/>
    <col min="2826" max="2826" width="11.7109375" style="35" customWidth="1"/>
    <col min="2827" max="2827" width="22.7109375" style="35" customWidth="1"/>
    <col min="2828" max="2828" width="17.42578125" style="35" customWidth="1"/>
    <col min="2829" max="2832" width="9.28515625" style="35"/>
    <col min="2833" max="2833" width="18" style="35" customWidth="1"/>
    <col min="2834" max="2834" width="14.28515625" style="35" customWidth="1"/>
    <col min="2835" max="2836" width="9.28515625" style="35"/>
    <col min="2837" max="2837" width="15.28515625" style="35" customWidth="1"/>
    <col min="2838" max="2838" width="18.7109375" style="35" customWidth="1"/>
    <col min="2839" max="2839" width="21.28515625" style="35" customWidth="1"/>
    <col min="2840" max="2840" width="11.42578125" style="35" customWidth="1"/>
    <col min="2841" max="3074" width="9.28515625" style="35"/>
    <col min="3075" max="3075" width="14.28515625" style="35" bestFit="1" customWidth="1"/>
    <col min="3076" max="3081" width="9.28515625" style="35"/>
    <col min="3082" max="3082" width="11.7109375" style="35" customWidth="1"/>
    <col min="3083" max="3083" width="22.7109375" style="35" customWidth="1"/>
    <col min="3084" max="3084" width="17.42578125" style="35" customWidth="1"/>
    <col min="3085" max="3088" width="9.28515625" style="35"/>
    <col min="3089" max="3089" width="18" style="35" customWidth="1"/>
    <col min="3090" max="3090" width="14.28515625" style="35" customWidth="1"/>
    <col min="3091" max="3092" width="9.28515625" style="35"/>
    <col min="3093" max="3093" width="15.28515625" style="35" customWidth="1"/>
    <col min="3094" max="3094" width="18.7109375" style="35" customWidth="1"/>
    <col min="3095" max="3095" width="21.28515625" style="35" customWidth="1"/>
    <col min="3096" max="3096" width="11.42578125" style="35" customWidth="1"/>
    <col min="3097" max="3330" width="9.28515625" style="35"/>
    <col min="3331" max="3331" width="14.28515625" style="35" bestFit="1" customWidth="1"/>
    <col min="3332" max="3337" width="9.28515625" style="35"/>
    <col min="3338" max="3338" width="11.7109375" style="35" customWidth="1"/>
    <col min="3339" max="3339" width="22.7109375" style="35" customWidth="1"/>
    <col min="3340" max="3340" width="17.42578125" style="35" customWidth="1"/>
    <col min="3341" max="3344" width="9.28515625" style="35"/>
    <col min="3345" max="3345" width="18" style="35" customWidth="1"/>
    <col min="3346" max="3346" width="14.28515625" style="35" customWidth="1"/>
    <col min="3347" max="3348" width="9.28515625" style="35"/>
    <col min="3349" max="3349" width="15.28515625" style="35" customWidth="1"/>
    <col min="3350" max="3350" width="18.7109375" style="35" customWidth="1"/>
    <col min="3351" max="3351" width="21.28515625" style="35" customWidth="1"/>
    <col min="3352" max="3352" width="11.42578125" style="35" customWidth="1"/>
    <col min="3353" max="3586" width="9.28515625" style="35"/>
    <col min="3587" max="3587" width="14.28515625" style="35" bestFit="1" customWidth="1"/>
    <col min="3588" max="3593" width="9.28515625" style="35"/>
    <col min="3594" max="3594" width="11.7109375" style="35" customWidth="1"/>
    <col min="3595" max="3595" width="22.7109375" style="35" customWidth="1"/>
    <col min="3596" max="3596" width="17.42578125" style="35" customWidth="1"/>
    <col min="3597" max="3600" width="9.28515625" style="35"/>
    <col min="3601" max="3601" width="18" style="35" customWidth="1"/>
    <col min="3602" max="3602" width="14.28515625" style="35" customWidth="1"/>
    <col min="3603" max="3604" width="9.28515625" style="35"/>
    <col min="3605" max="3605" width="15.28515625" style="35" customWidth="1"/>
    <col min="3606" max="3606" width="18.7109375" style="35" customWidth="1"/>
    <col min="3607" max="3607" width="21.28515625" style="35" customWidth="1"/>
    <col min="3608" max="3608" width="11.42578125" style="35" customWidth="1"/>
    <col min="3609" max="3842" width="9.28515625" style="35"/>
    <col min="3843" max="3843" width="14.28515625" style="35" bestFit="1" customWidth="1"/>
    <col min="3844" max="3849" width="9.28515625" style="35"/>
    <col min="3850" max="3850" width="11.7109375" style="35" customWidth="1"/>
    <col min="3851" max="3851" width="22.7109375" style="35" customWidth="1"/>
    <col min="3852" max="3852" width="17.42578125" style="35" customWidth="1"/>
    <col min="3853" max="3856" width="9.28515625" style="35"/>
    <col min="3857" max="3857" width="18" style="35" customWidth="1"/>
    <col min="3858" max="3858" width="14.28515625" style="35" customWidth="1"/>
    <col min="3859" max="3860" width="9.28515625" style="35"/>
    <col min="3861" max="3861" width="15.28515625" style="35" customWidth="1"/>
    <col min="3862" max="3862" width="18.7109375" style="35" customWidth="1"/>
    <col min="3863" max="3863" width="21.28515625" style="35" customWidth="1"/>
    <col min="3864" max="3864" width="11.42578125" style="35" customWidth="1"/>
    <col min="3865" max="4098" width="9.28515625" style="35"/>
    <col min="4099" max="4099" width="14.28515625" style="35" bestFit="1" customWidth="1"/>
    <col min="4100" max="4105" width="9.28515625" style="35"/>
    <col min="4106" max="4106" width="11.7109375" style="35" customWidth="1"/>
    <col min="4107" max="4107" width="22.7109375" style="35" customWidth="1"/>
    <col min="4108" max="4108" width="17.42578125" style="35" customWidth="1"/>
    <col min="4109" max="4112" width="9.28515625" style="35"/>
    <col min="4113" max="4113" width="18" style="35" customWidth="1"/>
    <col min="4114" max="4114" width="14.28515625" style="35" customWidth="1"/>
    <col min="4115" max="4116" width="9.28515625" style="35"/>
    <col min="4117" max="4117" width="15.28515625" style="35" customWidth="1"/>
    <col min="4118" max="4118" width="18.7109375" style="35" customWidth="1"/>
    <col min="4119" max="4119" width="21.28515625" style="35" customWidth="1"/>
    <col min="4120" max="4120" width="11.42578125" style="35" customWidth="1"/>
    <col min="4121" max="4354" width="9.28515625" style="35"/>
    <col min="4355" max="4355" width="14.28515625" style="35" bestFit="1" customWidth="1"/>
    <col min="4356" max="4361" width="9.28515625" style="35"/>
    <col min="4362" max="4362" width="11.7109375" style="35" customWidth="1"/>
    <col min="4363" max="4363" width="22.7109375" style="35" customWidth="1"/>
    <col min="4364" max="4364" width="17.42578125" style="35" customWidth="1"/>
    <col min="4365" max="4368" width="9.28515625" style="35"/>
    <col min="4369" max="4369" width="18" style="35" customWidth="1"/>
    <col min="4370" max="4370" width="14.28515625" style="35" customWidth="1"/>
    <col min="4371" max="4372" width="9.28515625" style="35"/>
    <col min="4373" max="4373" width="15.28515625" style="35" customWidth="1"/>
    <col min="4374" max="4374" width="18.7109375" style="35" customWidth="1"/>
    <col min="4375" max="4375" width="21.28515625" style="35" customWidth="1"/>
    <col min="4376" max="4376" width="11.42578125" style="35" customWidth="1"/>
    <col min="4377" max="4610" width="9.28515625" style="35"/>
    <col min="4611" max="4611" width="14.28515625" style="35" bestFit="1" customWidth="1"/>
    <col min="4612" max="4617" width="9.28515625" style="35"/>
    <col min="4618" max="4618" width="11.7109375" style="35" customWidth="1"/>
    <col min="4619" max="4619" width="22.7109375" style="35" customWidth="1"/>
    <col min="4620" max="4620" width="17.42578125" style="35" customWidth="1"/>
    <col min="4621" max="4624" width="9.28515625" style="35"/>
    <col min="4625" max="4625" width="18" style="35" customWidth="1"/>
    <col min="4626" max="4626" width="14.28515625" style="35" customWidth="1"/>
    <col min="4627" max="4628" width="9.28515625" style="35"/>
    <col min="4629" max="4629" width="15.28515625" style="35" customWidth="1"/>
    <col min="4630" max="4630" width="18.7109375" style="35" customWidth="1"/>
    <col min="4631" max="4631" width="21.28515625" style="35" customWidth="1"/>
    <col min="4632" max="4632" width="11.42578125" style="35" customWidth="1"/>
    <col min="4633" max="4866" width="9.28515625" style="35"/>
    <col min="4867" max="4867" width="14.28515625" style="35" bestFit="1" customWidth="1"/>
    <col min="4868" max="4873" width="9.28515625" style="35"/>
    <col min="4874" max="4874" width="11.7109375" style="35" customWidth="1"/>
    <col min="4875" max="4875" width="22.7109375" style="35" customWidth="1"/>
    <col min="4876" max="4876" width="17.42578125" style="35" customWidth="1"/>
    <col min="4877" max="4880" width="9.28515625" style="35"/>
    <col min="4881" max="4881" width="18" style="35" customWidth="1"/>
    <col min="4882" max="4882" width="14.28515625" style="35" customWidth="1"/>
    <col min="4883" max="4884" width="9.28515625" style="35"/>
    <col min="4885" max="4885" width="15.28515625" style="35" customWidth="1"/>
    <col min="4886" max="4886" width="18.7109375" style="35" customWidth="1"/>
    <col min="4887" max="4887" width="21.28515625" style="35" customWidth="1"/>
    <col min="4888" max="4888" width="11.42578125" style="35" customWidth="1"/>
    <col min="4889" max="5122" width="9.28515625" style="35"/>
    <col min="5123" max="5123" width="14.28515625" style="35" bestFit="1" customWidth="1"/>
    <col min="5124" max="5129" width="9.28515625" style="35"/>
    <col min="5130" max="5130" width="11.7109375" style="35" customWidth="1"/>
    <col min="5131" max="5131" width="22.7109375" style="35" customWidth="1"/>
    <col min="5132" max="5132" width="17.42578125" style="35" customWidth="1"/>
    <col min="5133" max="5136" width="9.28515625" style="35"/>
    <col min="5137" max="5137" width="18" style="35" customWidth="1"/>
    <col min="5138" max="5138" width="14.28515625" style="35" customWidth="1"/>
    <col min="5139" max="5140" width="9.28515625" style="35"/>
    <col min="5141" max="5141" width="15.28515625" style="35" customWidth="1"/>
    <col min="5142" max="5142" width="18.7109375" style="35" customWidth="1"/>
    <col min="5143" max="5143" width="21.28515625" style="35" customWidth="1"/>
    <col min="5144" max="5144" width="11.42578125" style="35" customWidth="1"/>
    <col min="5145" max="5378" width="9.28515625" style="35"/>
    <col min="5379" max="5379" width="14.28515625" style="35" bestFit="1" customWidth="1"/>
    <col min="5380" max="5385" width="9.28515625" style="35"/>
    <col min="5386" max="5386" width="11.7109375" style="35" customWidth="1"/>
    <col min="5387" max="5387" width="22.7109375" style="35" customWidth="1"/>
    <col min="5388" max="5388" width="17.42578125" style="35" customWidth="1"/>
    <col min="5389" max="5392" width="9.28515625" style="35"/>
    <col min="5393" max="5393" width="18" style="35" customWidth="1"/>
    <col min="5394" max="5394" width="14.28515625" style="35" customWidth="1"/>
    <col min="5395" max="5396" width="9.28515625" style="35"/>
    <col min="5397" max="5397" width="15.28515625" style="35" customWidth="1"/>
    <col min="5398" max="5398" width="18.7109375" style="35" customWidth="1"/>
    <col min="5399" max="5399" width="21.28515625" style="35" customWidth="1"/>
    <col min="5400" max="5400" width="11.42578125" style="35" customWidth="1"/>
    <col min="5401" max="5634" width="9.28515625" style="35"/>
    <col min="5635" max="5635" width="14.28515625" style="35" bestFit="1" customWidth="1"/>
    <col min="5636" max="5641" width="9.28515625" style="35"/>
    <col min="5642" max="5642" width="11.7109375" style="35" customWidth="1"/>
    <col min="5643" max="5643" width="22.7109375" style="35" customWidth="1"/>
    <col min="5644" max="5644" width="17.42578125" style="35" customWidth="1"/>
    <col min="5645" max="5648" width="9.28515625" style="35"/>
    <col min="5649" max="5649" width="18" style="35" customWidth="1"/>
    <col min="5650" max="5650" width="14.28515625" style="35" customWidth="1"/>
    <col min="5651" max="5652" width="9.28515625" style="35"/>
    <col min="5653" max="5653" width="15.28515625" style="35" customWidth="1"/>
    <col min="5654" max="5654" width="18.7109375" style="35" customWidth="1"/>
    <col min="5655" max="5655" width="21.28515625" style="35" customWidth="1"/>
    <col min="5656" max="5656" width="11.42578125" style="35" customWidth="1"/>
    <col min="5657" max="5890" width="9.28515625" style="35"/>
    <col min="5891" max="5891" width="14.28515625" style="35" bestFit="1" customWidth="1"/>
    <col min="5892" max="5897" width="9.28515625" style="35"/>
    <col min="5898" max="5898" width="11.7109375" style="35" customWidth="1"/>
    <col min="5899" max="5899" width="22.7109375" style="35" customWidth="1"/>
    <col min="5900" max="5900" width="17.42578125" style="35" customWidth="1"/>
    <col min="5901" max="5904" width="9.28515625" style="35"/>
    <col min="5905" max="5905" width="18" style="35" customWidth="1"/>
    <col min="5906" max="5906" width="14.28515625" style="35" customWidth="1"/>
    <col min="5907" max="5908" width="9.28515625" style="35"/>
    <col min="5909" max="5909" width="15.28515625" style="35" customWidth="1"/>
    <col min="5910" max="5910" width="18.7109375" style="35" customWidth="1"/>
    <col min="5911" max="5911" width="21.28515625" style="35" customWidth="1"/>
    <col min="5912" max="5912" width="11.42578125" style="35" customWidth="1"/>
    <col min="5913" max="6146" width="9.28515625" style="35"/>
    <col min="6147" max="6147" width="14.28515625" style="35" bestFit="1" customWidth="1"/>
    <col min="6148" max="6153" width="9.28515625" style="35"/>
    <col min="6154" max="6154" width="11.7109375" style="35" customWidth="1"/>
    <col min="6155" max="6155" width="22.7109375" style="35" customWidth="1"/>
    <col min="6156" max="6156" width="17.42578125" style="35" customWidth="1"/>
    <col min="6157" max="6160" width="9.28515625" style="35"/>
    <col min="6161" max="6161" width="18" style="35" customWidth="1"/>
    <col min="6162" max="6162" width="14.28515625" style="35" customWidth="1"/>
    <col min="6163" max="6164" width="9.28515625" style="35"/>
    <col min="6165" max="6165" width="15.28515625" style="35" customWidth="1"/>
    <col min="6166" max="6166" width="18.7109375" style="35" customWidth="1"/>
    <col min="6167" max="6167" width="21.28515625" style="35" customWidth="1"/>
    <col min="6168" max="6168" width="11.42578125" style="35" customWidth="1"/>
    <col min="6169" max="6402" width="9.28515625" style="35"/>
    <col min="6403" max="6403" width="14.28515625" style="35" bestFit="1" customWidth="1"/>
    <col min="6404" max="6409" width="9.28515625" style="35"/>
    <col min="6410" max="6410" width="11.7109375" style="35" customWidth="1"/>
    <col min="6411" max="6411" width="22.7109375" style="35" customWidth="1"/>
    <col min="6412" max="6412" width="17.42578125" style="35" customWidth="1"/>
    <col min="6413" max="6416" width="9.28515625" style="35"/>
    <col min="6417" max="6417" width="18" style="35" customWidth="1"/>
    <col min="6418" max="6418" width="14.28515625" style="35" customWidth="1"/>
    <col min="6419" max="6420" width="9.28515625" style="35"/>
    <col min="6421" max="6421" width="15.28515625" style="35" customWidth="1"/>
    <col min="6422" max="6422" width="18.7109375" style="35" customWidth="1"/>
    <col min="6423" max="6423" width="21.28515625" style="35" customWidth="1"/>
    <col min="6424" max="6424" width="11.42578125" style="35" customWidth="1"/>
    <col min="6425" max="6658" width="9.28515625" style="35"/>
    <col min="6659" max="6659" width="14.28515625" style="35" bestFit="1" customWidth="1"/>
    <col min="6660" max="6665" width="9.28515625" style="35"/>
    <col min="6666" max="6666" width="11.7109375" style="35" customWidth="1"/>
    <col min="6667" max="6667" width="22.7109375" style="35" customWidth="1"/>
    <col min="6668" max="6668" width="17.42578125" style="35" customWidth="1"/>
    <col min="6669" max="6672" width="9.28515625" style="35"/>
    <col min="6673" max="6673" width="18" style="35" customWidth="1"/>
    <col min="6674" max="6674" width="14.28515625" style="35" customWidth="1"/>
    <col min="6675" max="6676" width="9.28515625" style="35"/>
    <col min="6677" max="6677" width="15.28515625" style="35" customWidth="1"/>
    <col min="6678" max="6678" width="18.7109375" style="35" customWidth="1"/>
    <col min="6679" max="6679" width="21.28515625" style="35" customWidth="1"/>
    <col min="6680" max="6680" width="11.42578125" style="35" customWidth="1"/>
    <col min="6681" max="6914" width="9.28515625" style="35"/>
    <col min="6915" max="6915" width="14.28515625" style="35" bestFit="1" customWidth="1"/>
    <col min="6916" max="6921" width="9.28515625" style="35"/>
    <col min="6922" max="6922" width="11.7109375" style="35" customWidth="1"/>
    <col min="6923" max="6923" width="22.7109375" style="35" customWidth="1"/>
    <col min="6924" max="6924" width="17.42578125" style="35" customWidth="1"/>
    <col min="6925" max="6928" width="9.28515625" style="35"/>
    <col min="6929" max="6929" width="18" style="35" customWidth="1"/>
    <col min="6930" max="6930" width="14.28515625" style="35" customWidth="1"/>
    <col min="6931" max="6932" width="9.28515625" style="35"/>
    <col min="6933" max="6933" width="15.28515625" style="35" customWidth="1"/>
    <col min="6934" max="6934" width="18.7109375" style="35" customWidth="1"/>
    <col min="6935" max="6935" width="21.28515625" style="35" customWidth="1"/>
    <col min="6936" max="6936" width="11.42578125" style="35" customWidth="1"/>
    <col min="6937" max="7170" width="9.28515625" style="35"/>
    <col min="7171" max="7171" width="14.28515625" style="35" bestFit="1" customWidth="1"/>
    <col min="7172" max="7177" width="9.28515625" style="35"/>
    <col min="7178" max="7178" width="11.7109375" style="35" customWidth="1"/>
    <col min="7179" max="7179" width="22.7109375" style="35" customWidth="1"/>
    <col min="7180" max="7180" width="17.42578125" style="35" customWidth="1"/>
    <col min="7181" max="7184" width="9.28515625" style="35"/>
    <col min="7185" max="7185" width="18" style="35" customWidth="1"/>
    <col min="7186" max="7186" width="14.28515625" style="35" customWidth="1"/>
    <col min="7187" max="7188" width="9.28515625" style="35"/>
    <col min="7189" max="7189" width="15.28515625" style="35" customWidth="1"/>
    <col min="7190" max="7190" width="18.7109375" style="35" customWidth="1"/>
    <col min="7191" max="7191" width="21.28515625" style="35" customWidth="1"/>
    <col min="7192" max="7192" width="11.42578125" style="35" customWidth="1"/>
    <col min="7193" max="7426" width="9.28515625" style="35"/>
    <col min="7427" max="7427" width="14.28515625" style="35" bestFit="1" customWidth="1"/>
    <col min="7428" max="7433" width="9.28515625" style="35"/>
    <col min="7434" max="7434" width="11.7109375" style="35" customWidth="1"/>
    <col min="7435" max="7435" width="22.7109375" style="35" customWidth="1"/>
    <col min="7436" max="7436" width="17.42578125" style="35" customWidth="1"/>
    <col min="7437" max="7440" width="9.28515625" style="35"/>
    <col min="7441" max="7441" width="18" style="35" customWidth="1"/>
    <col min="7442" max="7442" width="14.28515625" style="35" customWidth="1"/>
    <col min="7443" max="7444" width="9.28515625" style="35"/>
    <col min="7445" max="7445" width="15.28515625" style="35" customWidth="1"/>
    <col min="7446" max="7446" width="18.7109375" style="35" customWidth="1"/>
    <col min="7447" max="7447" width="21.28515625" style="35" customWidth="1"/>
    <col min="7448" max="7448" width="11.42578125" style="35" customWidth="1"/>
    <col min="7449" max="7682" width="9.28515625" style="35"/>
    <col min="7683" max="7683" width="14.28515625" style="35" bestFit="1" customWidth="1"/>
    <col min="7684" max="7689" width="9.28515625" style="35"/>
    <col min="7690" max="7690" width="11.7109375" style="35" customWidth="1"/>
    <col min="7691" max="7691" width="22.7109375" style="35" customWidth="1"/>
    <col min="7692" max="7692" width="17.42578125" style="35" customWidth="1"/>
    <col min="7693" max="7696" width="9.28515625" style="35"/>
    <col min="7697" max="7697" width="18" style="35" customWidth="1"/>
    <col min="7698" max="7698" width="14.28515625" style="35" customWidth="1"/>
    <col min="7699" max="7700" width="9.28515625" style="35"/>
    <col min="7701" max="7701" width="15.28515625" style="35" customWidth="1"/>
    <col min="7702" max="7702" width="18.7109375" style="35" customWidth="1"/>
    <col min="7703" max="7703" width="21.28515625" style="35" customWidth="1"/>
    <col min="7704" max="7704" width="11.42578125" style="35" customWidth="1"/>
    <col min="7705" max="7938" width="9.28515625" style="35"/>
    <col min="7939" max="7939" width="14.28515625" style="35" bestFit="1" customWidth="1"/>
    <col min="7940" max="7945" width="9.28515625" style="35"/>
    <col min="7946" max="7946" width="11.7109375" style="35" customWidth="1"/>
    <col min="7947" max="7947" width="22.7109375" style="35" customWidth="1"/>
    <col min="7948" max="7948" width="17.42578125" style="35" customWidth="1"/>
    <col min="7949" max="7952" width="9.28515625" style="35"/>
    <col min="7953" max="7953" width="18" style="35" customWidth="1"/>
    <col min="7954" max="7954" width="14.28515625" style="35" customWidth="1"/>
    <col min="7955" max="7956" width="9.28515625" style="35"/>
    <col min="7957" max="7957" width="15.28515625" style="35" customWidth="1"/>
    <col min="7958" max="7958" width="18.7109375" style="35" customWidth="1"/>
    <col min="7959" max="7959" width="21.28515625" style="35" customWidth="1"/>
    <col min="7960" max="7960" width="11.42578125" style="35" customWidth="1"/>
    <col min="7961" max="8194" width="9.28515625" style="35"/>
    <col min="8195" max="8195" width="14.28515625" style="35" bestFit="1" customWidth="1"/>
    <col min="8196" max="8201" width="9.28515625" style="35"/>
    <col min="8202" max="8202" width="11.7109375" style="35" customWidth="1"/>
    <col min="8203" max="8203" width="22.7109375" style="35" customWidth="1"/>
    <col min="8204" max="8204" width="17.42578125" style="35" customWidth="1"/>
    <col min="8205" max="8208" width="9.28515625" style="35"/>
    <col min="8209" max="8209" width="18" style="35" customWidth="1"/>
    <col min="8210" max="8210" width="14.28515625" style="35" customWidth="1"/>
    <col min="8211" max="8212" width="9.28515625" style="35"/>
    <col min="8213" max="8213" width="15.28515625" style="35" customWidth="1"/>
    <col min="8214" max="8214" width="18.7109375" style="35" customWidth="1"/>
    <col min="8215" max="8215" width="21.28515625" style="35" customWidth="1"/>
    <col min="8216" max="8216" width="11.42578125" style="35" customWidth="1"/>
    <col min="8217" max="8450" width="9.28515625" style="35"/>
    <col min="8451" max="8451" width="14.28515625" style="35" bestFit="1" customWidth="1"/>
    <col min="8452" max="8457" width="9.28515625" style="35"/>
    <col min="8458" max="8458" width="11.7109375" style="35" customWidth="1"/>
    <col min="8459" max="8459" width="22.7109375" style="35" customWidth="1"/>
    <col min="8460" max="8460" width="17.42578125" style="35" customWidth="1"/>
    <col min="8461" max="8464" width="9.28515625" style="35"/>
    <col min="8465" max="8465" width="18" style="35" customWidth="1"/>
    <col min="8466" max="8466" width="14.28515625" style="35" customWidth="1"/>
    <col min="8467" max="8468" width="9.28515625" style="35"/>
    <col min="8469" max="8469" width="15.28515625" style="35" customWidth="1"/>
    <col min="8470" max="8470" width="18.7109375" style="35" customWidth="1"/>
    <col min="8471" max="8471" width="21.28515625" style="35" customWidth="1"/>
    <col min="8472" max="8472" width="11.42578125" style="35" customWidth="1"/>
    <col min="8473" max="8706" width="9.28515625" style="35"/>
    <col min="8707" max="8707" width="14.28515625" style="35" bestFit="1" customWidth="1"/>
    <col min="8708" max="8713" width="9.28515625" style="35"/>
    <col min="8714" max="8714" width="11.7109375" style="35" customWidth="1"/>
    <col min="8715" max="8715" width="22.7109375" style="35" customWidth="1"/>
    <col min="8716" max="8716" width="17.42578125" style="35" customWidth="1"/>
    <col min="8717" max="8720" width="9.28515625" style="35"/>
    <col min="8721" max="8721" width="18" style="35" customWidth="1"/>
    <col min="8722" max="8722" width="14.28515625" style="35" customWidth="1"/>
    <col min="8723" max="8724" width="9.28515625" style="35"/>
    <col min="8725" max="8725" width="15.28515625" style="35" customWidth="1"/>
    <col min="8726" max="8726" width="18.7109375" style="35" customWidth="1"/>
    <col min="8727" max="8727" width="21.28515625" style="35" customWidth="1"/>
    <col min="8728" max="8728" width="11.42578125" style="35" customWidth="1"/>
    <col min="8729" max="8962" width="9.28515625" style="35"/>
    <col min="8963" max="8963" width="14.28515625" style="35" bestFit="1" customWidth="1"/>
    <col min="8964" max="8969" width="9.28515625" style="35"/>
    <col min="8970" max="8970" width="11.7109375" style="35" customWidth="1"/>
    <col min="8971" max="8971" width="22.7109375" style="35" customWidth="1"/>
    <col min="8972" max="8972" width="17.42578125" style="35" customWidth="1"/>
    <col min="8973" max="8976" width="9.28515625" style="35"/>
    <col min="8977" max="8977" width="18" style="35" customWidth="1"/>
    <col min="8978" max="8978" width="14.28515625" style="35" customWidth="1"/>
    <col min="8979" max="8980" width="9.28515625" style="35"/>
    <col min="8981" max="8981" width="15.28515625" style="35" customWidth="1"/>
    <col min="8982" max="8982" width="18.7109375" style="35" customWidth="1"/>
    <col min="8983" max="8983" width="21.28515625" style="35" customWidth="1"/>
    <col min="8984" max="8984" width="11.42578125" style="35" customWidth="1"/>
    <col min="8985" max="9218" width="9.28515625" style="35"/>
    <col min="9219" max="9219" width="14.28515625" style="35" bestFit="1" customWidth="1"/>
    <col min="9220" max="9225" width="9.28515625" style="35"/>
    <col min="9226" max="9226" width="11.7109375" style="35" customWidth="1"/>
    <col min="9227" max="9227" width="22.7109375" style="35" customWidth="1"/>
    <col min="9228" max="9228" width="17.42578125" style="35" customWidth="1"/>
    <col min="9229" max="9232" width="9.28515625" style="35"/>
    <col min="9233" max="9233" width="18" style="35" customWidth="1"/>
    <col min="9234" max="9234" width="14.28515625" style="35" customWidth="1"/>
    <col min="9235" max="9236" width="9.28515625" style="35"/>
    <col min="9237" max="9237" width="15.28515625" style="35" customWidth="1"/>
    <col min="9238" max="9238" width="18.7109375" style="35" customWidth="1"/>
    <col min="9239" max="9239" width="21.28515625" style="35" customWidth="1"/>
    <col min="9240" max="9240" width="11.42578125" style="35" customWidth="1"/>
    <col min="9241" max="9474" width="9.28515625" style="35"/>
    <col min="9475" max="9475" width="14.28515625" style="35" bestFit="1" customWidth="1"/>
    <col min="9476" max="9481" width="9.28515625" style="35"/>
    <col min="9482" max="9482" width="11.7109375" style="35" customWidth="1"/>
    <col min="9483" max="9483" width="22.7109375" style="35" customWidth="1"/>
    <col min="9484" max="9484" width="17.42578125" style="35" customWidth="1"/>
    <col min="9485" max="9488" width="9.28515625" style="35"/>
    <col min="9489" max="9489" width="18" style="35" customWidth="1"/>
    <col min="9490" max="9490" width="14.28515625" style="35" customWidth="1"/>
    <col min="9491" max="9492" width="9.28515625" style="35"/>
    <col min="9493" max="9493" width="15.28515625" style="35" customWidth="1"/>
    <col min="9494" max="9494" width="18.7109375" style="35" customWidth="1"/>
    <col min="9495" max="9495" width="21.28515625" style="35" customWidth="1"/>
    <col min="9496" max="9496" width="11.42578125" style="35" customWidth="1"/>
    <col min="9497" max="9730" width="9.28515625" style="35"/>
    <col min="9731" max="9731" width="14.28515625" style="35" bestFit="1" customWidth="1"/>
    <col min="9732" max="9737" width="9.28515625" style="35"/>
    <col min="9738" max="9738" width="11.7109375" style="35" customWidth="1"/>
    <col min="9739" max="9739" width="22.7109375" style="35" customWidth="1"/>
    <col min="9740" max="9740" width="17.42578125" style="35" customWidth="1"/>
    <col min="9741" max="9744" width="9.28515625" style="35"/>
    <col min="9745" max="9745" width="18" style="35" customWidth="1"/>
    <col min="9746" max="9746" width="14.28515625" style="35" customWidth="1"/>
    <col min="9747" max="9748" width="9.28515625" style="35"/>
    <col min="9749" max="9749" width="15.28515625" style="35" customWidth="1"/>
    <col min="9750" max="9750" width="18.7109375" style="35" customWidth="1"/>
    <col min="9751" max="9751" width="21.28515625" style="35" customWidth="1"/>
    <col min="9752" max="9752" width="11.42578125" style="35" customWidth="1"/>
    <col min="9753" max="9986" width="9.28515625" style="35"/>
    <col min="9987" max="9987" width="14.28515625" style="35" bestFit="1" customWidth="1"/>
    <col min="9988" max="9993" width="9.28515625" style="35"/>
    <col min="9994" max="9994" width="11.7109375" style="35" customWidth="1"/>
    <col min="9995" max="9995" width="22.7109375" style="35" customWidth="1"/>
    <col min="9996" max="9996" width="17.42578125" style="35" customWidth="1"/>
    <col min="9997" max="10000" width="9.28515625" style="35"/>
    <col min="10001" max="10001" width="18" style="35" customWidth="1"/>
    <col min="10002" max="10002" width="14.28515625" style="35" customWidth="1"/>
    <col min="10003" max="10004" width="9.28515625" style="35"/>
    <col min="10005" max="10005" width="15.28515625" style="35" customWidth="1"/>
    <col min="10006" max="10006" width="18.7109375" style="35" customWidth="1"/>
    <col min="10007" max="10007" width="21.28515625" style="35" customWidth="1"/>
    <col min="10008" max="10008" width="11.42578125" style="35" customWidth="1"/>
    <col min="10009" max="10242" width="9.28515625" style="35"/>
    <col min="10243" max="10243" width="14.28515625" style="35" bestFit="1" customWidth="1"/>
    <col min="10244" max="10249" width="9.28515625" style="35"/>
    <col min="10250" max="10250" width="11.7109375" style="35" customWidth="1"/>
    <col min="10251" max="10251" width="22.7109375" style="35" customWidth="1"/>
    <col min="10252" max="10252" width="17.42578125" style="35" customWidth="1"/>
    <col min="10253" max="10256" width="9.28515625" style="35"/>
    <col min="10257" max="10257" width="18" style="35" customWidth="1"/>
    <col min="10258" max="10258" width="14.28515625" style="35" customWidth="1"/>
    <col min="10259" max="10260" width="9.28515625" style="35"/>
    <col min="10261" max="10261" width="15.28515625" style="35" customWidth="1"/>
    <col min="10262" max="10262" width="18.7109375" style="35" customWidth="1"/>
    <col min="10263" max="10263" width="21.28515625" style="35" customWidth="1"/>
    <col min="10264" max="10264" width="11.42578125" style="35" customWidth="1"/>
    <col min="10265" max="10498" width="9.28515625" style="35"/>
    <col min="10499" max="10499" width="14.28515625" style="35" bestFit="1" customWidth="1"/>
    <col min="10500" max="10505" width="9.28515625" style="35"/>
    <col min="10506" max="10506" width="11.7109375" style="35" customWidth="1"/>
    <col min="10507" max="10507" width="22.7109375" style="35" customWidth="1"/>
    <col min="10508" max="10508" width="17.42578125" style="35" customWidth="1"/>
    <col min="10509" max="10512" width="9.28515625" style="35"/>
    <col min="10513" max="10513" width="18" style="35" customWidth="1"/>
    <col min="10514" max="10514" width="14.28515625" style="35" customWidth="1"/>
    <col min="10515" max="10516" width="9.28515625" style="35"/>
    <col min="10517" max="10517" width="15.28515625" style="35" customWidth="1"/>
    <col min="10518" max="10518" width="18.7109375" style="35" customWidth="1"/>
    <col min="10519" max="10519" width="21.28515625" style="35" customWidth="1"/>
    <col min="10520" max="10520" width="11.42578125" style="35" customWidth="1"/>
    <col min="10521" max="10754" width="9.28515625" style="35"/>
    <col min="10755" max="10755" width="14.28515625" style="35" bestFit="1" customWidth="1"/>
    <col min="10756" max="10761" width="9.28515625" style="35"/>
    <col min="10762" max="10762" width="11.7109375" style="35" customWidth="1"/>
    <col min="10763" max="10763" width="22.7109375" style="35" customWidth="1"/>
    <col min="10764" max="10764" width="17.42578125" style="35" customWidth="1"/>
    <col min="10765" max="10768" width="9.28515625" style="35"/>
    <col min="10769" max="10769" width="18" style="35" customWidth="1"/>
    <col min="10770" max="10770" width="14.28515625" style="35" customWidth="1"/>
    <col min="10771" max="10772" width="9.28515625" style="35"/>
    <col min="10773" max="10773" width="15.28515625" style="35" customWidth="1"/>
    <col min="10774" max="10774" width="18.7109375" style="35" customWidth="1"/>
    <col min="10775" max="10775" width="21.28515625" style="35" customWidth="1"/>
    <col min="10776" max="10776" width="11.42578125" style="35" customWidth="1"/>
    <col min="10777" max="11010" width="9.28515625" style="35"/>
    <col min="11011" max="11011" width="14.28515625" style="35" bestFit="1" customWidth="1"/>
    <col min="11012" max="11017" width="9.28515625" style="35"/>
    <col min="11018" max="11018" width="11.7109375" style="35" customWidth="1"/>
    <col min="11019" max="11019" width="22.7109375" style="35" customWidth="1"/>
    <col min="11020" max="11020" width="17.42578125" style="35" customWidth="1"/>
    <col min="11021" max="11024" width="9.28515625" style="35"/>
    <col min="11025" max="11025" width="18" style="35" customWidth="1"/>
    <col min="11026" max="11026" width="14.28515625" style="35" customWidth="1"/>
    <col min="11027" max="11028" width="9.28515625" style="35"/>
    <col min="11029" max="11029" width="15.28515625" style="35" customWidth="1"/>
    <col min="11030" max="11030" width="18.7109375" style="35" customWidth="1"/>
    <col min="11031" max="11031" width="21.28515625" style="35" customWidth="1"/>
    <col min="11032" max="11032" width="11.42578125" style="35" customWidth="1"/>
    <col min="11033" max="11266" width="9.28515625" style="35"/>
    <col min="11267" max="11267" width="14.28515625" style="35" bestFit="1" customWidth="1"/>
    <col min="11268" max="11273" width="9.28515625" style="35"/>
    <col min="11274" max="11274" width="11.7109375" style="35" customWidth="1"/>
    <col min="11275" max="11275" width="22.7109375" style="35" customWidth="1"/>
    <col min="11276" max="11276" width="17.42578125" style="35" customWidth="1"/>
    <col min="11277" max="11280" width="9.28515625" style="35"/>
    <col min="11281" max="11281" width="18" style="35" customWidth="1"/>
    <col min="11282" max="11282" width="14.28515625" style="35" customWidth="1"/>
    <col min="11283" max="11284" width="9.28515625" style="35"/>
    <col min="11285" max="11285" width="15.28515625" style="35" customWidth="1"/>
    <col min="11286" max="11286" width="18.7109375" style="35" customWidth="1"/>
    <col min="11287" max="11287" width="21.28515625" style="35" customWidth="1"/>
    <col min="11288" max="11288" width="11.42578125" style="35" customWidth="1"/>
    <col min="11289" max="11522" width="9.28515625" style="35"/>
    <col min="11523" max="11523" width="14.28515625" style="35" bestFit="1" customWidth="1"/>
    <col min="11524" max="11529" width="9.28515625" style="35"/>
    <col min="11530" max="11530" width="11.7109375" style="35" customWidth="1"/>
    <col min="11531" max="11531" width="22.7109375" style="35" customWidth="1"/>
    <col min="11532" max="11532" width="17.42578125" style="35" customWidth="1"/>
    <col min="11533" max="11536" width="9.28515625" style="35"/>
    <col min="11537" max="11537" width="18" style="35" customWidth="1"/>
    <col min="11538" max="11538" width="14.28515625" style="35" customWidth="1"/>
    <col min="11539" max="11540" width="9.28515625" style="35"/>
    <col min="11541" max="11541" width="15.28515625" style="35" customWidth="1"/>
    <col min="11542" max="11542" width="18.7109375" style="35" customWidth="1"/>
    <col min="11543" max="11543" width="21.28515625" style="35" customWidth="1"/>
    <col min="11544" max="11544" width="11.42578125" style="35" customWidth="1"/>
    <col min="11545" max="11778" width="9.28515625" style="35"/>
    <col min="11779" max="11779" width="14.28515625" style="35" bestFit="1" customWidth="1"/>
    <col min="11780" max="11785" width="9.28515625" style="35"/>
    <col min="11786" max="11786" width="11.7109375" style="35" customWidth="1"/>
    <col min="11787" max="11787" width="22.7109375" style="35" customWidth="1"/>
    <col min="11788" max="11788" width="17.42578125" style="35" customWidth="1"/>
    <col min="11789" max="11792" width="9.28515625" style="35"/>
    <col min="11793" max="11793" width="18" style="35" customWidth="1"/>
    <col min="11794" max="11794" width="14.28515625" style="35" customWidth="1"/>
    <col min="11795" max="11796" width="9.28515625" style="35"/>
    <col min="11797" max="11797" width="15.28515625" style="35" customWidth="1"/>
    <col min="11798" max="11798" width="18.7109375" style="35" customWidth="1"/>
    <col min="11799" max="11799" width="21.28515625" style="35" customWidth="1"/>
    <col min="11800" max="11800" width="11.42578125" style="35" customWidth="1"/>
    <col min="11801" max="12034" width="9.28515625" style="35"/>
    <col min="12035" max="12035" width="14.28515625" style="35" bestFit="1" customWidth="1"/>
    <col min="12036" max="12041" width="9.28515625" style="35"/>
    <col min="12042" max="12042" width="11.7109375" style="35" customWidth="1"/>
    <col min="12043" max="12043" width="22.7109375" style="35" customWidth="1"/>
    <col min="12044" max="12044" width="17.42578125" style="35" customWidth="1"/>
    <col min="12045" max="12048" width="9.28515625" style="35"/>
    <col min="12049" max="12049" width="18" style="35" customWidth="1"/>
    <col min="12050" max="12050" width="14.28515625" style="35" customWidth="1"/>
    <col min="12051" max="12052" width="9.28515625" style="35"/>
    <col min="12053" max="12053" width="15.28515625" style="35" customWidth="1"/>
    <col min="12054" max="12054" width="18.7109375" style="35" customWidth="1"/>
    <col min="12055" max="12055" width="21.28515625" style="35" customWidth="1"/>
    <col min="12056" max="12056" width="11.42578125" style="35" customWidth="1"/>
    <col min="12057" max="12290" width="9.28515625" style="35"/>
    <col min="12291" max="12291" width="14.28515625" style="35" bestFit="1" customWidth="1"/>
    <col min="12292" max="12297" width="9.28515625" style="35"/>
    <col min="12298" max="12298" width="11.7109375" style="35" customWidth="1"/>
    <col min="12299" max="12299" width="22.7109375" style="35" customWidth="1"/>
    <col min="12300" max="12300" width="17.42578125" style="35" customWidth="1"/>
    <col min="12301" max="12304" width="9.28515625" style="35"/>
    <col min="12305" max="12305" width="18" style="35" customWidth="1"/>
    <col min="12306" max="12306" width="14.28515625" style="35" customWidth="1"/>
    <col min="12307" max="12308" width="9.28515625" style="35"/>
    <col min="12309" max="12309" width="15.28515625" style="35" customWidth="1"/>
    <col min="12310" max="12310" width="18.7109375" style="35" customWidth="1"/>
    <col min="12311" max="12311" width="21.28515625" style="35" customWidth="1"/>
    <col min="12312" max="12312" width="11.42578125" style="35" customWidth="1"/>
    <col min="12313" max="12546" width="9.28515625" style="35"/>
    <col min="12547" max="12547" width="14.28515625" style="35" bestFit="1" customWidth="1"/>
    <col min="12548" max="12553" width="9.28515625" style="35"/>
    <col min="12554" max="12554" width="11.7109375" style="35" customWidth="1"/>
    <col min="12555" max="12555" width="22.7109375" style="35" customWidth="1"/>
    <col min="12556" max="12556" width="17.42578125" style="35" customWidth="1"/>
    <col min="12557" max="12560" width="9.28515625" style="35"/>
    <col min="12561" max="12561" width="18" style="35" customWidth="1"/>
    <col min="12562" max="12562" width="14.28515625" style="35" customWidth="1"/>
    <col min="12563" max="12564" width="9.28515625" style="35"/>
    <col min="12565" max="12565" width="15.28515625" style="35" customWidth="1"/>
    <col min="12566" max="12566" width="18.7109375" style="35" customWidth="1"/>
    <col min="12567" max="12567" width="21.28515625" style="35" customWidth="1"/>
    <col min="12568" max="12568" width="11.42578125" style="35" customWidth="1"/>
    <col min="12569" max="12802" width="9.28515625" style="35"/>
    <col min="12803" max="12803" width="14.28515625" style="35" bestFit="1" customWidth="1"/>
    <col min="12804" max="12809" width="9.28515625" style="35"/>
    <col min="12810" max="12810" width="11.7109375" style="35" customWidth="1"/>
    <col min="12811" max="12811" width="22.7109375" style="35" customWidth="1"/>
    <col min="12812" max="12812" width="17.42578125" style="35" customWidth="1"/>
    <col min="12813" max="12816" width="9.28515625" style="35"/>
    <col min="12817" max="12817" width="18" style="35" customWidth="1"/>
    <col min="12818" max="12818" width="14.28515625" style="35" customWidth="1"/>
    <col min="12819" max="12820" width="9.28515625" style="35"/>
    <col min="12821" max="12821" width="15.28515625" style="35" customWidth="1"/>
    <col min="12822" max="12822" width="18.7109375" style="35" customWidth="1"/>
    <col min="12823" max="12823" width="21.28515625" style="35" customWidth="1"/>
    <col min="12824" max="12824" width="11.42578125" style="35" customWidth="1"/>
    <col min="12825" max="13058" width="9.28515625" style="35"/>
    <col min="13059" max="13059" width="14.28515625" style="35" bestFit="1" customWidth="1"/>
    <col min="13060" max="13065" width="9.28515625" style="35"/>
    <col min="13066" max="13066" width="11.7109375" style="35" customWidth="1"/>
    <col min="13067" max="13067" width="22.7109375" style="35" customWidth="1"/>
    <col min="13068" max="13068" width="17.42578125" style="35" customWidth="1"/>
    <col min="13069" max="13072" width="9.28515625" style="35"/>
    <col min="13073" max="13073" width="18" style="35" customWidth="1"/>
    <col min="13074" max="13074" width="14.28515625" style="35" customWidth="1"/>
    <col min="13075" max="13076" width="9.28515625" style="35"/>
    <col min="13077" max="13077" width="15.28515625" style="35" customWidth="1"/>
    <col min="13078" max="13078" width="18.7109375" style="35" customWidth="1"/>
    <col min="13079" max="13079" width="21.28515625" style="35" customWidth="1"/>
    <col min="13080" max="13080" width="11.42578125" style="35" customWidth="1"/>
    <col min="13081" max="13314" width="9.28515625" style="35"/>
    <col min="13315" max="13315" width="14.28515625" style="35" bestFit="1" customWidth="1"/>
    <col min="13316" max="13321" width="9.28515625" style="35"/>
    <col min="13322" max="13322" width="11.7109375" style="35" customWidth="1"/>
    <col min="13323" max="13323" width="22.7109375" style="35" customWidth="1"/>
    <col min="13324" max="13324" width="17.42578125" style="35" customWidth="1"/>
    <col min="13325" max="13328" width="9.28515625" style="35"/>
    <col min="13329" max="13329" width="18" style="35" customWidth="1"/>
    <col min="13330" max="13330" width="14.28515625" style="35" customWidth="1"/>
    <col min="13331" max="13332" width="9.28515625" style="35"/>
    <col min="13333" max="13333" width="15.28515625" style="35" customWidth="1"/>
    <col min="13334" max="13334" width="18.7109375" style="35" customWidth="1"/>
    <col min="13335" max="13335" width="21.28515625" style="35" customWidth="1"/>
    <col min="13336" max="13336" width="11.42578125" style="35" customWidth="1"/>
    <col min="13337" max="13570" width="9.28515625" style="35"/>
    <col min="13571" max="13571" width="14.28515625" style="35" bestFit="1" customWidth="1"/>
    <col min="13572" max="13577" width="9.28515625" style="35"/>
    <col min="13578" max="13578" width="11.7109375" style="35" customWidth="1"/>
    <col min="13579" max="13579" width="22.7109375" style="35" customWidth="1"/>
    <col min="13580" max="13580" width="17.42578125" style="35" customWidth="1"/>
    <col min="13581" max="13584" width="9.28515625" style="35"/>
    <col min="13585" max="13585" width="18" style="35" customWidth="1"/>
    <col min="13586" max="13586" width="14.28515625" style="35" customWidth="1"/>
    <col min="13587" max="13588" width="9.28515625" style="35"/>
    <col min="13589" max="13589" width="15.28515625" style="35" customWidth="1"/>
    <col min="13590" max="13590" width="18.7109375" style="35" customWidth="1"/>
    <col min="13591" max="13591" width="21.28515625" style="35" customWidth="1"/>
    <col min="13592" max="13592" width="11.42578125" style="35" customWidth="1"/>
    <col min="13593" max="13826" width="9.28515625" style="35"/>
    <col min="13827" max="13827" width="14.28515625" style="35" bestFit="1" customWidth="1"/>
    <col min="13828" max="13833" width="9.28515625" style="35"/>
    <col min="13834" max="13834" width="11.7109375" style="35" customWidth="1"/>
    <col min="13835" max="13835" width="22.7109375" style="35" customWidth="1"/>
    <col min="13836" max="13836" width="17.42578125" style="35" customWidth="1"/>
    <col min="13837" max="13840" width="9.28515625" style="35"/>
    <col min="13841" max="13841" width="18" style="35" customWidth="1"/>
    <col min="13842" max="13842" width="14.28515625" style="35" customWidth="1"/>
    <col min="13843" max="13844" width="9.28515625" style="35"/>
    <col min="13845" max="13845" width="15.28515625" style="35" customWidth="1"/>
    <col min="13846" max="13846" width="18.7109375" style="35" customWidth="1"/>
    <col min="13847" max="13847" width="21.28515625" style="35" customWidth="1"/>
    <col min="13848" max="13848" width="11.42578125" style="35" customWidth="1"/>
    <col min="13849" max="14082" width="9.28515625" style="35"/>
    <col min="14083" max="14083" width="14.28515625" style="35" bestFit="1" customWidth="1"/>
    <col min="14084" max="14089" width="9.28515625" style="35"/>
    <col min="14090" max="14090" width="11.7109375" style="35" customWidth="1"/>
    <col min="14091" max="14091" width="22.7109375" style="35" customWidth="1"/>
    <col min="14092" max="14092" width="17.42578125" style="35" customWidth="1"/>
    <col min="14093" max="14096" width="9.28515625" style="35"/>
    <col min="14097" max="14097" width="18" style="35" customWidth="1"/>
    <col min="14098" max="14098" width="14.28515625" style="35" customWidth="1"/>
    <col min="14099" max="14100" width="9.28515625" style="35"/>
    <col min="14101" max="14101" width="15.28515625" style="35" customWidth="1"/>
    <col min="14102" max="14102" width="18.7109375" style="35" customWidth="1"/>
    <col min="14103" max="14103" width="21.28515625" style="35" customWidth="1"/>
    <col min="14104" max="14104" width="11.42578125" style="35" customWidth="1"/>
    <col min="14105" max="14338" width="9.28515625" style="35"/>
    <col min="14339" max="14339" width="14.28515625" style="35" bestFit="1" customWidth="1"/>
    <col min="14340" max="14345" width="9.28515625" style="35"/>
    <col min="14346" max="14346" width="11.7109375" style="35" customWidth="1"/>
    <col min="14347" max="14347" width="22.7109375" style="35" customWidth="1"/>
    <col min="14348" max="14348" width="17.42578125" style="35" customWidth="1"/>
    <col min="14349" max="14352" width="9.28515625" style="35"/>
    <col min="14353" max="14353" width="18" style="35" customWidth="1"/>
    <col min="14354" max="14354" width="14.28515625" style="35" customWidth="1"/>
    <col min="14355" max="14356" width="9.28515625" style="35"/>
    <col min="14357" max="14357" width="15.28515625" style="35" customWidth="1"/>
    <col min="14358" max="14358" width="18.7109375" style="35" customWidth="1"/>
    <col min="14359" max="14359" width="21.28515625" style="35" customWidth="1"/>
    <col min="14360" max="14360" width="11.42578125" style="35" customWidth="1"/>
    <col min="14361" max="14594" width="9.28515625" style="35"/>
    <col min="14595" max="14595" width="14.28515625" style="35" bestFit="1" customWidth="1"/>
    <col min="14596" max="14601" width="9.28515625" style="35"/>
    <col min="14602" max="14602" width="11.7109375" style="35" customWidth="1"/>
    <col min="14603" max="14603" width="22.7109375" style="35" customWidth="1"/>
    <col min="14604" max="14604" width="17.42578125" style="35" customWidth="1"/>
    <col min="14605" max="14608" width="9.28515625" style="35"/>
    <col min="14609" max="14609" width="18" style="35" customWidth="1"/>
    <col min="14610" max="14610" width="14.28515625" style="35" customWidth="1"/>
    <col min="14611" max="14612" width="9.28515625" style="35"/>
    <col min="14613" max="14613" width="15.28515625" style="35" customWidth="1"/>
    <col min="14614" max="14614" width="18.7109375" style="35" customWidth="1"/>
    <col min="14615" max="14615" width="21.28515625" style="35" customWidth="1"/>
    <col min="14616" max="14616" width="11.42578125" style="35" customWidth="1"/>
    <col min="14617" max="14850" width="9.28515625" style="35"/>
    <col min="14851" max="14851" width="14.28515625" style="35" bestFit="1" customWidth="1"/>
    <col min="14852" max="14857" width="9.28515625" style="35"/>
    <col min="14858" max="14858" width="11.7109375" style="35" customWidth="1"/>
    <col min="14859" max="14859" width="22.7109375" style="35" customWidth="1"/>
    <col min="14860" max="14860" width="17.42578125" style="35" customWidth="1"/>
    <col min="14861" max="14864" width="9.28515625" style="35"/>
    <col min="14865" max="14865" width="18" style="35" customWidth="1"/>
    <col min="14866" max="14866" width="14.28515625" style="35" customWidth="1"/>
    <col min="14867" max="14868" width="9.28515625" style="35"/>
    <col min="14869" max="14869" width="15.28515625" style="35" customWidth="1"/>
    <col min="14870" max="14870" width="18.7109375" style="35" customWidth="1"/>
    <col min="14871" max="14871" width="21.28515625" style="35" customWidth="1"/>
    <col min="14872" max="14872" width="11.42578125" style="35" customWidth="1"/>
    <col min="14873" max="15106" width="9.28515625" style="35"/>
    <col min="15107" max="15107" width="14.28515625" style="35" bestFit="1" customWidth="1"/>
    <col min="15108" max="15113" width="9.28515625" style="35"/>
    <col min="15114" max="15114" width="11.7109375" style="35" customWidth="1"/>
    <col min="15115" max="15115" width="22.7109375" style="35" customWidth="1"/>
    <col min="15116" max="15116" width="17.42578125" style="35" customWidth="1"/>
    <col min="15117" max="15120" width="9.28515625" style="35"/>
    <col min="15121" max="15121" width="18" style="35" customWidth="1"/>
    <col min="15122" max="15122" width="14.28515625" style="35" customWidth="1"/>
    <col min="15123" max="15124" width="9.28515625" style="35"/>
    <col min="15125" max="15125" width="15.28515625" style="35" customWidth="1"/>
    <col min="15126" max="15126" width="18.7109375" style="35" customWidth="1"/>
    <col min="15127" max="15127" width="21.28515625" style="35" customWidth="1"/>
    <col min="15128" max="15128" width="11.42578125" style="35" customWidth="1"/>
    <col min="15129" max="15362" width="9.28515625" style="35"/>
    <col min="15363" max="15363" width="14.28515625" style="35" bestFit="1" customWidth="1"/>
    <col min="15364" max="15369" width="9.28515625" style="35"/>
    <col min="15370" max="15370" width="11.7109375" style="35" customWidth="1"/>
    <col min="15371" max="15371" width="22.7109375" style="35" customWidth="1"/>
    <col min="15372" max="15372" width="17.42578125" style="35" customWidth="1"/>
    <col min="15373" max="15376" width="9.28515625" style="35"/>
    <col min="15377" max="15377" width="18" style="35" customWidth="1"/>
    <col min="15378" max="15378" width="14.28515625" style="35" customWidth="1"/>
    <col min="15379" max="15380" width="9.28515625" style="35"/>
    <col min="15381" max="15381" width="15.28515625" style="35" customWidth="1"/>
    <col min="15382" max="15382" width="18.7109375" style="35" customWidth="1"/>
    <col min="15383" max="15383" width="21.28515625" style="35" customWidth="1"/>
    <col min="15384" max="15384" width="11.42578125" style="35" customWidth="1"/>
    <col min="15385" max="15618" width="9.28515625" style="35"/>
    <col min="15619" max="15619" width="14.28515625" style="35" bestFit="1" customWidth="1"/>
    <col min="15620" max="15625" width="9.28515625" style="35"/>
    <col min="15626" max="15626" width="11.7109375" style="35" customWidth="1"/>
    <col min="15627" max="15627" width="22.7109375" style="35" customWidth="1"/>
    <col min="15628" max="15628" width="17.42578125" style="35" customWidth="1"/>
    <col min="15629" max="15632" width="9.28515625" style="35"/>
    <col min="15633" max="15633" width="18" style="35" customWidth="1"/>
    <col min="15634" max="15634" width="14.28515625" style="35" customWidth="1"/>
    <col min="15635" max="15636" width="9.28515625" style="35"/>
    <col min="15637" max="15637" width="15.28515625" style="35" customWidth="1"/>
    <col min="15638" max="15638" width="18.7109375" style="35" customWidth="1"/>
    <col min="15639" max="15639" width="21.28515625" style="35" customWidth="1"/>
    <col min="15640" max="15640" width="11.42578125" style="35" customWidth="1"/>
    <col min="15641" max="15874" width="9.28515625" style="35"/>
    <col min="15875" max="15875" width="14.28515625" style="35" bestFit="1" customWidth="1"/>
    <col min="15876" max="15881" width="9.28515625" style="35"/>
    <col min="15882" max="15882" width="11.7109375" style="35" customWidth="1"/>
    <col min="15883" max="15883" width="22.7109375" style="35" customWidth="1"/>
    <col min="15884" max="15884" width="17.42578125" style="35" customWidth="1"/>
    <col min="15885" max="15888" width="9.28515625" style="35"/>
    <col min="15889" max="15889" width="18" style="35" customWidth="1"/>
    <col min="15890" max="15890" width="14.28515625" style="35" customWidth="1"/>
    <col min="15891" max="15892" width="9.28515625" style="35"/>
    <col min="15893" max="15893" width="15.28515625" style="35" customWidth="1"/>
    <col min="15894" max="15894" width="18.7109375" style="35" customWidth="1"/>
    <col min="15895" max="15895" width="21.28515625" style="35" customWidth="1"/>
    <col min="15896" max="15896" width="11.42578125" style="35" customWidth="1"/>
    <col min="15897" max="16130" width="9.28515625" style="35"/>
    <col min="16131" max="16131" width="14.28515625" style="35" bestFit="1" customWidth="1"/>
    <col min="16132" max="16137" width="9.28515625" style="35"/>
    <col min="16138" max="16138" width="11.7109375" style="35" customWidth="1"/>
    <col min="16139" max="16139" width="22.7109375" style="35" customWidth="1"/>
    <col min="16140" max="16140" width="17.42578125" style="35" customWidth="1"/>
    <col min="16141" max="16144" width="9.28515625" style="35"/>
    <col min="16145" max="16145" width="18" style="35" customWidth="1"/>
    <col min="16146" max="16146" width="14.28515625" style="35" customWidth="1"/>
    <col min="16147" max="16148" width="9.28515625" style="35"/>
    <col min="16149" max="16149" width="15.28515625" style="35" customWidth="1"/>
    <col min="16150" max="16150" width="18.7109375" style="35" customWidth="1"/>
    <col min="16151" max="16151" width="21.28515625" style="35" customWidth="1"/>
    <col min="16152" max="16152" width="11.42578125" style="35" customWidth="1"/>
    <col min="16153" max="16384" width="9.28515625" style="35"/>
  </cols>
  <sheetData>
    <row r="1" spans="1:30" ht="12" customHeight="1" x14ac:dyDescent="0.25">
      <c r="A1" s="20" t="s">
        <v>654</v>
      </c>
      <c r="B1" s="20"/>
      <c r="C1" s="20"/>
      <c r="D1" s="20"/>
      <c r="E1" s="20"/>
      <c r="F1" s="20"/>
      <c r="G1" s="20"/>
      <c r="H1" s="88"/>
      <c r="I1" s="88"/>
      <c r="J1" s="88"/>
      <c r="K1" s="88"/>
      <c r="L1" s="20"/>
      <c r="M1" s="20"/>
      <c r="N1" s="18"/>
      <c r="O1" s="18"/>
      <c r="P1" s="18"/>
      <c r="Q1" s="18"/>
      <c r="R1" s="20"/>
      <c r="S1" s="20"/>
      <c r="T1" s="19"/>
      <c r="U1" s="20"/>
      <c r="V1" s="20"/>
      <c r="W1" s="20"/>
      <c r="X1" s="22"/>
      <c r="Y1" s="22"/>
      <c r="Z1" s="20"/>
      <c r="AA1" s="20"/>
      <c r="AB1" s="20"/>
      <c r="AC1" s="20"/>
      <c r="AD1" s="21"/>
    </row>
    <row r="2" spans="1:30" ht="12" customHeight="1" x14ac:dyDescent="0.25">
      <c r="A2" s="2" t="s">
        <v>3</v>
      </c>
      <c r="B2" s="2" t="s">
        <v>45</v>
      </c>
      <c r="C2" s="2" t="s">
        <v>338</v>
      </c>
      <c r="D2" s="2" t="s">
        <v>339</v>
      </c>
      <c r="E2" s="13" t="s">
        <v>162</v>
      </c>
      <c r="F2" s="13" t="s">
        <v>96</v>
      </c>
      <c r="G2" s="13" t="s">
        <v>91</v>
      </c>
      <c r="H2" s="84" t="s">
        <v>111</v>
      </c>
      <c r="I2" s="84" t="s">
        <v>355</v>
      </c>
      <c r="J2" s="84" t="s">
        <v>113</v>
      </c>
      <c r="K2" s="84" t="s">
        <v>4</v>
      </c>
      <c r="L2" s="13" t="s">
        <v>252</v>
      </c>
      <c r="M2" s="13" t="s">
        <v>90</v>
      </c>
      <c r="N2" s="13" t="s">
        <v>119</v>
      </c>
      <c r="O2" s="13" t="s">
        <v>114</v>
      </c>
      <c r="P2" s="13" t="s">
        <v>0</v>
      </c>
      <c r="Q2" s="13" t="s">
        <v>2</v>
      </c>
      <c r="R2" s="13" t="s">
        <v>76</v>
      </c>
      <c r="S2" s="13" t="s">
        <v>115</v>
      </c>
      <c r="T2" s="72" t="s">
        <v>247</v>
      </c>
      <c r="U2" s="13" t="s">
        <v>47</v>
      </c>
      <c r="V2" s="101" t="s">
        <v>278</v>
      </c>
      <c r="W2" s="101" t="s">
        <v>302</v>
      </c>
      <c r="X2" s="102" t="s">
        <v>310</v>
      </c>
      <c r="Y2" s="102" t="s">
        <v>311</v>
      </c>
      <c r="Z2" s="2" t="s">
        <v>270</v>
      </c>
      <c r="AA2" s="2" t="s">
        <v>271</v>
      </c>
      <c r="AB2" s="2" t="s">
        <v>272</v>
      </c>
      <c r="AC2" s="2" t="s">
        <v>273</v>
      </c>
      <c r="AD2" s="2" t="s">
        <v>274</v>
      </c>
    </row>
    <row r="3" spans="1:30" ht="12" customHeight="1" x14ac:dyDescent="0.25">
      <c r="A3" s="8">
        <v>10</v>
      </c>
      <c r="B3" s="8"/>
      <c r="C3" s="8"/>
      <c r="D3" s="8"/>
      <c r="E3" s="8" t="s">
        <v>372</v>
      </c>
      <c r="F3" s="3" t="s">
        <v>373</v>
      </c>
      <c r="G3" s="3" t="s">
        <v>374</v>
      </c>
      <c r="H3" s="26">
        <v>32000</v>
      </c>
      <c r="I3" s="26">
        <v>120000</v>
      </c>
      <c r="J3" s="26"/>
      <c r="K3" s="26">
        <v>1000</v>
      </c>
      <c r="L3" s="4"/>
      <c r="M3" s="8" t="s">
        <v>359</v>
      </c>
      <c r="N3" s="8" t="s">
        <v>360</v>
      </c>
      <c r="O3" s="8" t="s">
        <v>371</v>
      </c>
      <c r="P3" s="8"/>
      <c r="Q3" s="8"/>
      <c r="R3" s="3">
        <v>1</v>
      </c>
      <c r="S3" s="3">
        <v>1</v>
      </c>
      <c r="T3" s="9" t="s">
        <v>362</v>
      </c>
      <c r="U3" s="3"/>
      <c r="V3" s="3"/>
      <c r="W3" s="3"/>
      <c r="X3" s="103"/>
      <c r="Y3" s="103"/>
      <c r="Z3" s="3"/>
      <c r="AA3" s="3"/>
      <c r="AB3" s="3"/>
      <c r="AC3" s="3"/>
      <c r="AD3" s="3"/>
    </row>
    <row r="4" spans="1:30" ht="12" customHeight="1" x14ac:dyDescent="0.25">
      <c r="A4" s="8">
        <v>11</v>
      </c>
      <c r="B4" s="8"/>
      <c r="C4" s="8"/>
      <c r="D4" s="8"/>
      <c r="E4" s="8" t="s">
        <v>375</v>
      </c>
      <c r="F4" s="3" t="s">
        <v>376</v>
      </c>
      <c r="G4" s="3" t="s">
        <v>377</v>
      </c>
      <c r="H4" s="26">
        <v>18000</v>
      </c>
      <c r="I4" s="26">
        <v>65000</v>
      </c>
      <c r="J4" s="26"/>
      <c r="K4" s="26">
        <v>500</v>
      </c>
      <c r="L4" s="4"/>
      <c r="M4" s="8" t="s">
        <v>359</v>
      </c>
      <c r="N4" s="8" t="s">
        <v>360</v>
      </c>
      <c r="O4" s="8" t="s">
        <v>371</v>
      </c>
      <c r="P4" s="8"/>
      <c r="Q4" s="8"/>
      <c r="R4" s="3">
        <v>1</v>
      </c>
      <c r="S4" s="3">
        <v>1</v>
      </c>
      <c r="T4" s="9" t="s">
        <v>362</v>
      </c>
      <c r="U4" s="3"/>
      <c r="V4" s="3"/>
      <c r="W4" s="3"/>
      <c r="X4" s="103"/>
      <c r="Y4" s="103"/>
      <c r="Z4" s="3"/>
      <c r="AA4" s="3"/>
      <c r="AB4" s="3"/>
      <c r="AC4" s="3"/>
      <c r="AD4" s="3"/>
    </row>
    <row r="5" spans="1:30" ht="12" customHeight="1" x14ac:dyDescent="0.25">
      <c r="A5" s="8">
        <v>12</v>
      </c>
      <c r="B5" s="8"/>
      <c r="C5" s="8"/>
      <c r="D5" s="8"/>
      <c r="E5" s="8" t="s">
        <v>378</v>
      </c>
      <c r="F5" s="3" t="s">
        <v>379</v>
      </c>
      <c r="G5" s="3" t="s">
        <v>380</v>
      </c>
      <c r="H5" s="26">
        <v>28500</v>
      </c>
      <c r="I5" s="26">
        <v>65000</v>
      </c>
      <c r="J5" s="26"/>
      <c r="K5" s="26">
        <v>1000</v>
      </c>
      <c r="L5" s="4"/>
      <c r="M5" s="8" t="s">
        <v>359</v>
      </c>
      <c r="N5" s="8" t="s">
        <v>360</v>
      </c>
      <c r="O5" s="8" t="s">
        <v>371</v>
      </c>
      <c r="P5" s="8"/>
      <c r="Q5" s="8"/>
      <c r="R5" s="3">
        <v>1</v>
      </c>
      <c r="S5" s="3">
        <v>1</v>
      </c>
      <c r="T5" s="9" t="s">
        <v>362</v>
      </c>
      <c r="U5" s="3"/>
      <c r="V5" s="3"/>
      <c r="W5" s="3"/>
      <c r="X5" s="103"/>
      <c r="Y5" s="103"/>
      <c r="Z5" s="3"/>
      <c r="AA5" s="3"/>
      <c r="AB5" s="3"/>
      <c r="AC5" s="3"/>
      <c r="AD5" s="3"/>
    </row>
    <row r="6" spans="1:30" ht="12" customHeight="1" x14ac:dyDescent="0.25">
      <c r="A6" s="8">
        <v>13</v>
      </c>
      <c r="B6" s="8"/>
      <c r="C6" s="8"/>
      <c r="D6" s="8"/>
      <c r="E6" s="8" t="s">
        <v>381</v>
      </c>
      <c r="F6" s="3" t="s">
        <v>382</v>
      </c>
      <c r="G6" s="3" t="s">
        <v>383</v>
      </c>
      <c r="H6" s="26">
        <v>13500</v>
      </c>
      <c r="I6" s="26">
        <v>28000</v>
      </c>
      <c r="J6" s="26"/>
      <c r="K6" s="26">
        <v>500</v>
      </c>
      <c r="L6" s="4"/>
      <c r="M6" s="8" t="s">
        <v>359</v>
      </c>
      <c r="N6" s="8" t="s">
        <v>360</v>
      </c>
      <c r="O6" s="8" t="s">
        <v>371</v>
      </c>
      <c r="P6" s="8"/>
      <c r="Q6" s="8"/>
      <c r="R6" s="3">
        <v>1</v>
      </c>
      <c r="S6" s="3">
        <v>1</v>
      </c>
      <c r="T6" s="9" t="s">
        <v>362</v>
      </c>
      <c r="U6" s="3"/>
      <c r="V6" s="3"/>
      <c r="W6" s="3"/>
      <c r="X6" s="103"/>
      <c r="Y6" s="103"/>
      <c r="Z6" s="3"/>
      <c r="AA6" s="3"/>
      <c r="AB6" s="3"/>
      <c r="AC6" s="3"/>
      <c r="AD6" s="3"/>
    </row>
    <row r="7" spans="1:30" ht="12" customHeight="1" x14ac:dyDescent="0.25">
      <c r="A7" s="8">
        <v>15</v>
      </c>
      <c r="B7" s="8"/>
      <c r="C7" s="8"/>
      <c r="D7" s="8"/>
      <c r="E7" s="8" t="s">
        <v>384</v>
      </c>
      <c r="F7" s="3" t="s">
        <v>385</v>
      </c>
      <c r="G7" s="3" t="s">
        <v>386</v>
      </c>
      <c r="H7" s="26">
        <v>5000</v>
      </c>
      <c r="I7" s="26">
        <v>18000</v>
      </c>
      <c r="J7" s="26"/>
      <c r="K7" s="26">
        <v>250</v>
      </c>
      <c r="L7" s="4"/>
      <c r="M7" s="8" t="s">
        <v>359</v>
      </c>
      <c r="N7" s="8" t="s">
        <v>360</v>
      </c>
      <c r="O7" s="8" t="s">
        <v>371</v>
      </c>
      <c r="P7" s="8"/>
      <c r="Q7" s="8"/>
      <c r="R7" s="3">
        <v>1</v>
      </c>
      <c r="S7" s="3">
        <v>1</v>
      </c>
      <c r="T7" s="9" t="s">
        <v>362</v>
      </c>
      <c r="U7" s="3"/>
      <c r="V7" s="3"/>
      <c r="W7" s="3"/>
      <c r="X7" s="103"/>
      <c r="Y7" s="103"/>
      <c r="Z7" s="3"/>
      <c r="AA7" s="3"/>
      <c r="AB7" s="3"/>
      <c r="AC7" s="3"/>
      <c r="AD7" s="3"/>
    </row>
    <row r="8" spans="1:30" ht="12" customHeight="1" x14ac:dyDescent="0.25">
      <c r="A8" s="8">
        <v>18</v>
      </c>
      <c r="B8" s="8"/>
      <c r="C8" s="8"/>
      <c r="D8" s="8"/>
      <c r="E8" s="8" t="s">
        <v>387</v>
      </c>
      <c r="F8" s="3" t="s">
        <v>388</v>
      </c>
      <c r="G8" s="3" t="s">
        <v>389</v>
      </c>
      <c r="H8" s="26">
        <v>68000</v>
      </c>
      <c r="I8" s="26">
        <v>95000</v>
      </c>
      <c r="J8" s="26"/>
      <c r="K8" s="26">
        <v>1000</v>
      </c>
      <c r="L8" s="4"/>
      <c r="M8" s="8" t="s">
        <v>359</v>
      </c>
      <c r="N8" s="8" t="s">
        <v>360</v>
      </c>
      <c r="O8" s="8" t="s">
        <v>371</v>
      </c>
      <c r="P8" s="8"/>
      <c r="Q8" s="8"/>
      <c r="R8" s="3">
        <v>1</v>
      </c>
      <c r="S8" s="3">
        <v>1</v>
      </c>
      <c r="T8" s="9" t="s">
        <v>362</v>
      </c>
      <c r="U8" s="3"/>
      <c r="V8" s="3"/>
      <c r="W8" s="3"/>
      <c r="X8" s="103"/>
      <c r="Y8" s="103"/>
      <c r="Z8" s="3"/>
      <c r="AA8" s="3"/>
      <c r="AB8" s="3"/>
      <c r="AC8" s="3"/>
      <c r="AD8" s="3"/>
    </row>
    <row r="9" spans="1:30" ht="12" customHeight="1" x14ac:dyDescent="0.25">
      <c r="A9" s="8">
        <v>19</v>
      </c>
      <c r="B9" s="8"/>
      <c r="C9" s="8"/>
      <c r="D9" s="8"/>
      <c r="E9" s="8" t="s">
        <v>390</v>
      </c>
      <c r="F9" s="3" t="s">
        <v>391</v>
      </c>
      <c r="G9" s="3" t="s">
        <v>392</v>
      </c>
      <c r="H9" s="26">
        <v>65000</v>
      </c>
      <c r="I9" s="26">
        <v>135000</v>
      </c>
      <c r="J9" s="26"/>
      <c r="K9" s="26">
        <v>1000</v>
      </c>
      <c r="L9" s="4"/>
      <c r="M9" s="8" t="s">
        <v>359</v>
      </c>
      <c r="N9" s="8" t="s">
        <v>360</v>
      </c>
      <c r="O9" s="8" t="s">
        <v>371</v>
      </c>
      <c r="P9" s="8"/>
      <c r="Q9" s="8"/>
      <c r="R9" s="3">
        <v>1</v>
      </c>
      <c r="S9" s="3">
        <v>1</v>
      </c>
      <c r="T9" s="9" t="s">
        <v>362</v>
      </c>
      <c r="U9" s="3"/>
      <c r="V9" s="3"/>
      <c r="W9" s="3"/>
      <c r="X9" s="103"/>
      <c r="Y9" s="103"/>
      <c r="Z9" s="3"/>
      <c r="AA9" s="3"/>
      <c r="AB9" s="3"/>
      <c r="AC9" s="3"/>
      <c r="AD9" s="3"/>
    </row>
    <row r="10" spans="1:30" ht="12" customHeight="1" x14ac:dyDescent="0.25">
      <c r="A10" s="8">
        <v>20</v>
      </c>
      <c r="B10" s="8"/>
      <c r="C10" s="8"/>
      <c r="D10" s="8"/>
      <c r="E10" s="8" t="s">
        <v>393</v>
      </c>
      <c r="F10" s="8" t="s">
        <v>394</v>
      </c>
      <c r="G10" s="8" t="s">
        <v>395</v>
      </c>
      <c r="H10" s="12">
        <v>56000</v>
      </c>
      <c r="I10" s="12">
        <v>78000</v>
      </c>
      <c r="J10" s="12"/>
      <c r="K10" s="12">
        <v>1000</v>
      </c>
      <c r="L10" s="12"/>
      <c r="M10" s="8" t="s">
        <v>359</v>
      </c>
      <c r="N10" s="8" t="s">
        <v>360</v>
      </c>
      <c r="O10" s="8" t="s">
        <v>371</v>
      </c>
      <c r="P10" s="8"/>
      <c r="Q10" s="8"/>
      <c r="R10" s="8">
        <v>1</v>
      </c>
      <c r="S10" s="8">
        <v>1</v>
      </c>
      <c r="T10" s="9" t="s">
        <v>362</v>
      </c>
      <c r="U10" s="3"/>
      <c r="V10" s="3"/>
      <c r="W10" s="3"/>
      <c r="X10" s="103"/>
      <c r="Y10" s="103"/>
      <c r="Z10" s="3"/>
      <c r="AA10" s="3"/>
      <c r="AB10" s="3"/>
      <c r="AC10" s="3"/>
      <c r="AD10" s="3"/>
    </row>
    <row r="11" spans="1:30" ht="12" customHeight="1" x14ac:dyDescent="0.25">
      <c r="A11" s="8">
        <v>21</v>
      </c>
      <c r="B11" s="8"/>
      <c r="C11" s="8"/>
      <c r="D11" s="8"/>
      <c r="E11" s="8" t="s">
        <v>396</v>
      </c>
      <c r="F11" s="8" t="s">
        <v>397</v>
      </c>
      <c r="G11" s="8" t="s">
        <v>398</v>
      </c>
      <c r="H11" s="12">
        <v>58500</v>
      </c>
      <c r="I11" s="12">
        <v>90000</v>
      </c>
      <c r="J11" s="12"/>
      <c r="K11" s="12">
        <v>1000</v>
      </c>
      <c r="L11" s="12"/>
      <c r="M11" s="8" t="s">
        <v>359</v>
      </c>
      <c r="N11" s="8" t="s">
        <v>360</v>
      </c>
      <c r="O11" s="8" t="s">
        <v>371</v>
      </c>
      <c r="P11" s="8"/>
      <c r="Q11" s="8"/>
      <c r="R11" s="8">
        <v>1</v>
      </c>
      <c r="S11" s="8">
        <v>1</v>
      </c>
      <c r="T11" s="9" t="s">
        <v>362</v>
      </c>
      <c r="U11" s="3"/>
      <c r="V11" s="3"/>
      <c r="W11" s="3"/>
      <c r="X11" s="103"/>
      <c r="Y11" s="103"/>
      <c r="Z11" s="3"/>
      <c r="AA11" s="3"/>
      <c r="AB11" s="3"/>
      <c r="AC11" s="3"/>
      <c r="AD11" s="3"/>
    </row>
    <row r="12" spans="1:30" ht="12" customHeight="1" x14ac:dyDescent="0.25">
      <c r="A12" s="8">
        <v>29</v>
      </c>
      <c r="B12" s="8"/>
      <c r="C12" s="8"/>
      <c r="D12" s="8"/>
      <c r="E12" s="8" t="s">
        <v>399</v>
      </c>
      <c r="F12" s="8" t="s">
        <v>400</v>
      </c>
      <c r="G12" s="8" t="s">
        <v>401</v>
      </c>
      <c r="H12" s="12">
        <v>69000</v>
      </c>
      <c r="I12" s="12">
        <v>135000</v>
      </c>
      <c r="J12" s="12"/>
      <c r="K12" s="12">
        <v>1000</v>
      </c>
      <c r="L12" s="12"/>
      <c r="M12" s="8" t="s">
        <v>359</v>
      </c>
      <c r="N12" s="8" t="s">
        <v>360</v>
      </c>
      <c r="O12" s="8" t="s">
        <v>371</v>
      </c>
      <c r="P12" s="8"/>
      <c r="Q12" s="8"/>
      <c r="R12" s="8">
        <v>1</v>
      </c>
      <c r="S12" s="8">
        <v>1</v>
      </c>
      <c r="T12" s="9" t="s">
        <v>362</v>
      </c>
      <c r="U12" s="3"/>
      <c r="V12" s="3"/>
      <c r="W12" s="3"/>
      <c r="X12" s="103"/>
      <c r="Y12" s="103"/>
      <c r="Z12" s="3"/>
      <c r="AA12" s="3"/>
      <c r="AB12" s="3"/>
      <c r="AC12" s="3"/>
      <c r="AD12" s="3"/>
    </row>
    <row r="13" spans="1:30" ht="12" customHeight="1" x14ac:dyDescent="0.25">
      <c r="A13" s="8">
        <v>30</v>
      </c>
      <c r="B13" s="8"/>
      <c r="C13" s="8"/>
      <c r="D13" s="8"/>
      <c r="E13" s="8">
        <v>20556</v>
      </c>
      <c r="F13" s="3" t="s">
        <v>363</v>
      </c>
      <c r="G13" s="3" t="s">
        <v>365</v>
      </c>
      <c r="H13" s="26">
        <v>7800</v>
      </c>
      <c r="I13" s="26">
        <v>35000</v>
      </c>
      <c r="J13" s="26"/>
      <c r="K13" s="26">
        <v>500</v>
      </c>
      <c r="L13" s="4"/>
      <c r="M13" s="8" t="s">
        <v>359</v>
      </c>
      <c r="N13" s="8" t="s">
        <v>360</v>
      </c>
      <c r="O13" s="8" t="s">
        <v>361</v>
      </c>
      <c r="P13" s="8"/>
      <c r="Q13" s="8"/>
      <c r="R13" s="3">
        <v>1</v>
      </c>
      <c r="S13" s="3">
        <v>1</v>
      </c>
      <c r="T13" s="9"/>
      <c r="U13" s="3"/>
      <c r="V13" s="3"/>
      <c r="W13" s="3"/>
      <c r="X13" s="103"/>
      <c r="Y13" s="103"/>
      <c r="Z13" s="3"/>
      <c r="AA13" s="3"/>
      <c r="AB13" s="25"/>
      <c r="AC13" s="3"/>
      <c r="AD13" s="3"/>
    </row>
    <row r="14" spans="1:30" ht="12" customHeight="1" x14ac:dyDescent="0.25">
      <c r="A14" s="8">
        <v>49</v>
      </c>
      <c r="B14" s="8"/>
      <c r="C14" s="8"/>
      <c r="D14" s="8"/>
      <c r="E14" s="8">
        <v>20653</v>
      </c>
      <c r="F14" s="143" t="s">
        <v>402</v>
      </c>
      <c r="G14" s="143" t="s">
        <v>403</v>
      </c>
      <c r="H14" s="12">
        <v>1900</v>
      </c>
      <c r="I14" s="142">
        <v>6500</v>
      </c>
      <c r="J14" s="12"/>
      <c r="K14" s="142">
        <v>250</v>
      </c>
      <c r="L14" s="12"/>
      <c r="M14" s="8" t="s">
        <v>359</v>
      </c>
      <c r="N14" s="8" t="s">
        <v>360</v>
      </c>
      <c r="O14" s="8" t="s">
        <v>371</v>
      </c>
      <c r="P14" s="8"/>
      <c r="Q14" s="8"/>
      <c r="R14" s="8">
        <v>1</v>
      </c>
      <c r="S14" s="8">
        <v>1</v>
      </c>
      <c r="T14" s="9" t="s">
        <v>362</v>
      </c>
      <c r="U14" s="3"/>
      <c r="V14" s="3"/>
      <c r="W14" s="3"/>
      <c r="X14" s="103"/>
      <c r="Y14" s="103"/>
      <c r="Z14" s="3"/>
      <c r="AA14" s="3"/>
      <c r="AB14" s="3"/>
      <c r="AC14" s="3"/>
      <c r="AD14" s="3"/>
    </row>
    <row r="15" spans="1:30" ht="12" customHeight="1" x14ac:dyDescent="0.25">
      <c r="A15" s="8">
        <v>50</v>
      </c>
      <c r="B15" s="8"/>
      <c r="C15" s="8"/>
      <c r="D15" s="8"/>
      <c r="E15" s="8">
        <v>20650</v>
      </c>
      <c r="F15" s="143" t="s">
        <v>404</v>
      </c>
      <c r="G15" s="8" t="s">
        <v>405</v>
      </c>
      <c r="H15" s="12">
        <v>1600</v>
      </c>
      <c r="I15" s="142">
        <v>5000</v>
      </c>
      <c r="J15" s="12"/>
      <c r="K15" s="12">
        <v>250</v>
      </c>
      <c r="L15" s="12"/>
      <c r="M15" s="8" t="s">
        <v>359</v>
      </c>
      <c r="N15" s="8" t="s">
        <v>360</v>
      </c>
      <c r="O15" s="8" t="s">
        <v>371</v>
      </c>
      <c r="P15" s="8"/>
      <c r="Q15" s="8"/>
      <c r="R15" s="8">
        <v>1</v>
      </c>
      <c r="S15" s="8">
        <v>1</v>
      </c>
      <c r="T15" s="9" t="s">
        <v>362</v>
      </c>
      <c r="U15" s="3"/>
      <c r="V15" s="3"/>
      <c r="W15" s="3"/>
      <c r="X15" s="103"/>
      <c r="Y15" s="103"/>
      <c r="Z15" s="3"/>
      <c r="AA15" s="3"/>
      <c r="AB15" s="3"/>
      <c r="AC15" s="3"/>
      <c r="AD15" s="3"/>
    </row>
    <row r="16" spans="1:30" ht="12" customHeight="1" x14ac:dyDescent="0.25">
      <c r="A16" s="8">
        <v>51</v>
      </c>
      <c r="B16" s="8"/>
      <c r="C16" s="8"/>
      <c r="D16" s="8"/>
      <c r="E16" s="8">
        <v>20682</v>
      </c>
      <c r="F16" s="143" t="s">
        <v>406</v>
      </c>
      <c r="G16" s="8" t="s">
        <v>407</v>
      </c>
      <c r="H16" s="12">
        <v>19800</v>
      </c>
      <c r="I16" s="12">
        <v>55000</v>
      </c>
      <c r="J16" s="12"/>
      <c r="K16" s="12">
        <v>500</v>
      </c>
      <c r="L16" s="12"/>
      <c r="M16" s="8" t="s">
        <v>359</v>
      </c>
      <c r="N16" s="8" t="s">
        <v>360</v>
      </c>
      <c r="O16" s="8" t="s">
        <v>371</v>
      </c>
      <c r="P16" s="8"/>
      <c r="Q16" s="8"/>
      <c r="R16" s="8">
        <v>1</v>
      </c>
      <c r="S16" s="8">
        <v>1</v>
      </c>
      <c r="T16" s="9" t="s">
        <v>362</v>
      </c>
      <c r="U16" s="3"/>
      <c r="V16" s="3"/>
      <c r="W16" s="3"/>
      <c r="X16" s="103"/>
      <c r="Y16" s="103"/>
      <c r="Z16" s="3"/>
      <c r="AA16" s="3"/>
      <c r="AB16" s="3"/>
      <c r="AC16" s="3"/>
      <c r="AD16" s="3"/>
    </row>
    <row r="17" spans="1:30" ht="12" customHeight="1" x14ac:dyDescent="0.25">
      <c r="A17" s="8">
        <v>52</v>
      </c>
      <c r="B17" s="8"/>
      <c r="C17" s="8"/>
      <c r="D17" s="8"/>
      <c r="E17" s="8">
        <v>20667</v>
      </c>
      <c r="F17" s="143" t="s">
        <v>408</v>
      </c>
      <c r="G17" s="8" t="s">
        <v>409</v>
      </c>
      <c r="H17" s="12">
        <v>6800</v>
      </c>
      <c r="I17" s="12">
        <v>20000</v>
      </c>
      <c r="J17" s="12"/>
      <c r="K17" s="12">
        <v>500</v>
      </c>
      <c r="L17" s="12"/>
      <c r="M17" s="8" t="s">
        <v>359</v>
      </c>
      <c r="N17" s="8" t="s">
        <v>360</v>
      </c>
      <c r="O17" s="8" t="s">
        <v>371</v>
      </c>
      <c r="P17" s="8"/>
      <c r="Q17" s="8"/>
      <c r="R17" s="8">
        <v>1</v>
      </c>
      <c r="S17" s="8">
        <v>1</v>
      </c>
      <c r="T17" s="9" t="s">
        <v>362</v>
      </c>
      <c r="U17" s="3"/>
      <c r="V17" s="3"/>
      <c r="W17" s="3"/>
      <c r="X17" s="103"/>
      <c r="Y17" s="103"/>
      <c r="Z17" s="3"/>
      <c r="AA17" s="3"/>
      <c r="AB17" s="3"/>
      <c r="AC17" s="3"/>
      <c r="AD17" s="3"/>
    </row>
    <row r="18" spans="1:30" ht="12" customHeight="1" x14ac:dyDescent="0.25">
      <c r="A18" s="8">
        <v>53</v>
      </c>
      <c r="B18" s="8"/>
      <c r="C18" s="8"/>
      <c r="D18" s="8"/>
      <c r="E18" s="8">
        <v>20838</v>
      </c>
      <c r="F18" s="3" t="s">
        <v>410</v>
      </c>
      <c r="G18" s="3" t="s">
        <v>411</v>
      </c>
      <c r="H18" s="26">
        <v>7000</v>
      </c>
      <c r="I18" s="26">
        <v>25000</v>
      </c>
      <c r="J18" s="26"/>
      <c r="K18" s="26">
        <v>500</v>
      </c>
      <c r="L18" s="4"/>
      <c r="M18" s="8" t="s">
        <v>359</v>
      </c>
      <c r="N18" s="8" t="s">
        <v>360</v>
      </c>
      <c r="O18" s="8" t="s">
        <v>371</v>
      </c>
      <c r="P18" s="8"/>
      <c r="Q18" s="8"/>
      <c r="R18" s="3">
        <v>1</v>
      </c>
      <c r="S18" s="3">
        <v>1</v>
      </c>
      <c r="T18" s="9" t="s">
        <v>362</v>
      </c>
      <c r="U18" s="3"/>
      <c r="V18" s="3"/>
      <c r="W18" s="3"/>
      <c r="X18" s="103"/>
      <c r="Y18" s="103"/>
      <c r="Z18" s="3"/>
      <c r="AA18" s="3"/>
      <c r="AB18" s="3"/>
      <c r="AC18" s="3"/>
      <c r="AD18" s="3"/>
    </row>
    <row r="19" spans="1:30" ht="12" customHeight="1" x14ac:dyDescent="0.25">
      <c r="A19" s="8">
        <v>54</v>
      </c>
      <c r="B19" s="8"/>
      <c r="C19" s="8"/>
      <c r="D19" s="8"/>
      <c r="E19" s="8">
        <v>20837</v>
      </c>
      <c r="F19" s="3" t="s">
        <v>412</v>
      </c>
      <c r="G19" s="3" t="s">
        <v>413</v>
      </c>
      <c r="H19" s="26">
        <v>2200</v>
      </c>
      <c r="I19" s="26">
        <v>5000</v>
      </c>
      <c r="J19" s="26"/>
      <c r="K19" s="26">
        <v>250</v>
      </c>
      <c r="L19" s="4"/>
      <c r="M19" s="8" t="s">
        <v>359</v>
      </c>
      <c r="N19" s="8" t="s">
        <v>360</v>
      </c>
      <c r="O19" s="8" t="s">
        <v>371</v>
      </c>
      <c r="P19" s="8"/>
      <c r="Q19" s="8"/>
      <c r="R19" s="3">
        <v>1</v>
      </c>
      <c r="S19" s="3">
        <v>1</v>
      </c>
      <c r="T19" s="9" t="s">
        <v>362</v>
      </c>
      <c r="U19" s="3"/>
      <c r="V19" s="3"/>
      <c r="W19" s="3"/>
      <c r="X19" s="103"/>
      <c r="Y19" s="103"/>
      <c r="Z19" s="3"/>
      <c r="AA19" s="3"/>
      <c r="AB19" s="3"/>
      <c r="AC19" s="3"/>
      <c r="AD19" s="3"/>
    </row>
    <row r="20" spans="1:30" ht="12" customHeight="1" x14ac:dyDescent="0.25">
      <c r="A20" s="8">
        <v>80</v>
      </c>
      <c r="B20" s="8"/>
      <c r="C20" s="8"/>
      <c r="D20" s="8"/>
      <c r="E20" s="16">
        <v>20697</v>
      </c>
      <c r="F20" s="8" t="s">
        <v>414</v>
      </c>
      <c r="G20" s="8" t="s">
        <v>415</v>
      </c>
      <c r="H20" s="12">
        <v>18000</v>
      </c>
      <c r="I20" s="142">
        <v>35000</v>
      </c>
      <c r="J20" s="12"/>
      <c r="K20" s="12">
        <v>500</v>
      </c>
      <c r="L20" s="12"/>
      <c r="M20" s="8" t="s">
        <v>359</v>
      </c>
      <c r="N20" s="8" t="s">
        <v>360</v>
      </c>
      <c r="O20" s="8" t="s">
        <v>361</v>
      </c>
      <c r="P20" s="8"/>
      <c r="Q20" s="8"/>
      <c r="R20" s="8">
        <v>1</v>
      </c>
      <c r="S20" s="8">
        <v>1</v>
      </c>
      <c r="T20" s="9" t="s">
        <v>362</v>
      </c>
      <c r="U20" s="3"/>
      <c r="V20" s="3"/>
      <c r="W20" s="3"/>
      <c r="X20" s="103"/>
      <c r="Y20" s="103"/>
      <c r="Z20" s="3"/>
      <c r="AA20" s="3"/>
      <c r="AB20" s="3"/>
      <c r="AC20" s="3"/>
      <c r="AD20" s="3"/>
    </row>
    <row r="21" spans="1:30" ht="12" customHeight="1" x14ac:dyDescent="0.25">
      <c r="A21" s="8">
        <v>81</v>
      </c>
      <c r="B21" s="8"/>
      <c r="C21" s="8"/>
      <c r="D21" s="8"/>
      <c r="E21" s="16">
        <v>20698</v>
      </c>
      <c r="F21" s="8" t="s">
        <v>416</v>
      </c>
      <c r="G21" s="8" t="s">
        <v>417</v>
      </c>
      <c r="H21" s="12">
        <v>18000</v>
      </c>
      <c r="I21" s="142">
        <v>35000</v>
      </c>
      <c r="J21" s="12">
        <v>500</v>
      </c>
      <c r="K21" s="12">
        <v>500</v>
      </c>
      <c r="L21" s="12"/>
      <c r="M21" s="8" t="s">
        <v>359</v>
      </c>
      <c r="N21" s="8" t="s">
        <v>360</v>
      </c>
      <c r="O21" s="8" t="s">
        <v>361</v>
      </c>
      <c r="P21" s="8"/>
      <c r="Q21" s="8"/>
      <c r="R21" s="8">
        <v>1</v>
      </c>
      <c r="S21" s="8">
        <v>1</v>
      </c>
      <c r="T21" s="9" t="s">
        <v>362</v>
      </c>
      <c r="U21" s="3"/>
      <c r="V21" s="3"/>
      <c r="W21" s="3"/>
      <c r="X21" s="103"/>
      <c r="Y21" s="103"/>
      <c r="Z21" s="3"/>
      <c r="AA21" s="3"/>
      <c r="AB21" s="3"/>
      <c r="AC21" s="3"/>
      <c r="AD21" s="3"/>
    </row>
    <row r="22" spans="1:30" ht="12" customHeight="1" x14ac:dyDescent="0.25">
      <c r="A22" s="8">
        <v>82</v>
      </c>
      <c r="B22" s="8"/>
      <c r="C22" s="8"/>
      <c r="D22" s="8"/>
      <c r="E22" s="8" t="s">
        <v>418</v>
      </c>
      <c r="F22" s="8" t="s">
        <v>419</v>
      </c>
      <c r="G22" s="8" t="s">
        <v>420</v>
      </c>
      <c r="H22" s="24">
        <v>22500</v>
      </c>
      <c r="I22" s="24">
        <v>65000</v>
      </c>
      <c r="J22" s="24"/>
      <c r="K22" s="24">
        <v>1000</v>
      </c>
      <c r="L22" s="12"/>
      <c r="M22" s="8" t="s">
        <v>359</v>
      </c>
      <c r="N22" s="8" t="s">
        <v>360</v>
      </c>
      <c r="O22" s="8" t="s">
        <v>371</v>
      </c>
      <c r="P22" s="8"/>
      <c r="Q22" s="8"/>
      <c r="R22" s="8">
        <v>1</v>
      </c>
      <c r="S22" s="8">
        <v>1</v>
      </c>
      <c r="T22" s="9" t="s">
        <v>362</v>
      </c>
      <c r="U22" s="3"/>
      <c r="V22" s="3"/>
      <c r="W22" s="3"/>
      <c r="X22" s="103"/>
      <c r="Y22" s="103"/>
      <c r="Z22" s="3"/>
      <c r="AA22" s="3"/>
      <c r="AB22" s="3"/>
      <c r="AC22" s="3"/>
      <c r="AD22" s="3"/>
    </row>
    <row r="23" spans="1:30" ht="12" customHeight="1" x14ac:dyDescent="0.25">
      <c r="A23" s="8">
        <v>84</v>
      </c>
      <c r="B23" s="8"/>
      <c r="C23" s="8"/>
      <c r="D23" s="8"/>
      <c r="E23" s="8" t="s">
        <v>421</v>
      </c>
      <c r="F23" s="8" t="s">
        <v>422</v>
      </c>
      <c r="G23" s="8" t="s">
        <v>423</v>
      </c>
      <c r="H23" s="24">
        <v>13950</v>
      </c>
      <c r="I23" s="24">
        <v>24000</v>
      </c>
      <c r="J23" s="24"/>
      <c r="K23" s="24">
        <v>500</v>
      </c>
      <c r="L23" s="12"/>
      <c r="M23" s="8" t="s">
        <v>359</v>
      </c>
      <c r="N23" s="8" t="s">
        <v>360</v>
      </c>
      <c r="O23" s="8" t="s">
        <v>371</v>
      </c>
      <c r="P23" s="8"/>
      <c r="Q23" s="8"/>
      <c r="R23" s="8">
        <v>1</v>
      </c>
      <c r="S23" s="8">
        <v>1</v>
      </c>
      <c r="T23" s="9" t="s">
        <v>362</v>
      </c>
      <c r="U23" s="3"/>
      <c r="V23" s="3"/>
      <c r="W23" s="3"/>
      <c r="X23" s="103"/>
      <c r="Y23" s="103"/>
      <c r="Z23" s="3"/>
      <c r="AA23" s="3"/>
      <c r="AB23" s="3"/>
      <c r="AC23" s="3"/>
      <c r="AD23" s="3"/>
    </row>
    <row r="24" spans="1:30" ht="12" customHeight="1" x14ac:dyDescent="0.25">
      <c r="A24" s="8">
        <v>85</v>
      </c>
      <c r="B24" s="8"/>
      <c r="C24" s="8"/>
      <c r="D24" s="8"/>
      <c r="E24" s="8" t="s">
        <v>424</v>
      </c>
      <c r="F24" s="8" t="s">
        <v>425</v>
      </c>
      <c r="G24" s="8" t="s">
        <v>426</v>
      </c>
      <c r="H24" s="24">
        <v>6500</v>
      </c>
      <c r="I24" s="24">
        <v>13500</v>
      </c>
      <c r="J24" s="24"/>
      <c r="K24" s="24">
        <v>500</v>
      </c>
      <c r="L24" s="12"/>
      <c r="M24" s="8" t="s">
        <v>359</v>
      </c>
      <c r="N24" s="8" t="s">
        <v>360</v>
      </c>
      <c r="O24" s="8" t="s">
        <v>371</v>
      </c>
      <c r="P24" s="8"/>
      <c r="Q24" s="8"/>
      <c r="R24" s="8">
        <v>1</v>
      </c>
      <c r="S24" s="8">
        <v>1</v>
      </c>
      <c r="T24" s="9" t="s">
        <v>362</v>
      </c>
      <c r="U24" s="3"/>
      <c r="V24" s="3"/>
      <c r="W24" s="3"/>
      <c r="X24" s="103"/>
      <c r="Y24" s="103"/>
      <c r="Z24" s="3"/>
      <c r="AA24" s="3"/>
      <c r="AB24" s="3"/>
      <c r="AC24" s="3"/>
      <c r="AD24" s="3"/>
    </row>
    <row r="25" spans="1:30" ht="12" customHeight="1" x14ac:dyDescent="0.25">
      <c r="A25" s="8">
        <v>86</v>
      </c>
      <c r="B25" s="8"/>
      <c r="C25" s="8"/>
      <c r="D25" s="8"/>
      <c r="E25" s="16" t="s">
        <v>427</v>
      </c>
      <c r="F25" s="8" t="s">
        <v>428</v>
      </c>
      <c r="G25" s="8" t="s">
        <v>429</v>
      </c>
      <c r="H25" s="12">
        <v>13000</v>
      </c>
      <c r="I25" s="142">
        <v>25000</v>
      </c>
      <c r="J25" s="12"/>
      <c r="K25" s="12">
        <v>1000</v>
      </c>
      <c r="L25" s="12"/>
      <c r="M25" s="8" t="s">
        <v>359</v>
      </c>
      <c r="N25" s="8" t="s">
        <v>360</v>
      </c>
      <c r="O25" s="8" t="s">
        <v>371</v>
      </c>
      <c r="P25" s="8"/>
      <c r="Q25" s="8"/>
      <c r="R25" s="8">
        <v>1</v>
      </c>
      <c r="S25" s="8">
        <v>1</v>
      </c>
      <c r="T25" s="9" t="s">
        <v>362</v>
      </c>
      <c r="U25" s="3"/>
      <c r="V25" s="3"/>
      <c r="W25" s="3"/>
      <c r="X25" s="103"/>
      <c r="Y25" s="103"/>
      <c r="Z25" s="3"/>
      <c r="AA25" s="3"/>
      <c r="AB25" s="3"/>
      <c r="AC25" s="3"/>
      <c r="AD25" s="3"/>
    </row>
    <row r="26" spans="1:30" ht="12" customHeight="1" x14ac:dyDescent="0.25">
      <c r="A26" s="8">
        <v>87</v>
      </c>
      <c r="B26" s="8"/>
      <c r="C26" s="8"/>
      <c r="D26" s="8"/>
      <c r="E26" s="8" t="s">
        <v>430</v>
      </c>
      <c r="F26" s="8" t="s">
        <v>431</v>
      </c>
      <c r="G26" s="8" t="s">
        <v>432</v>
      </c>
      <c r="H26" s="12">
        <v>5600</v>
      </c>
      <c r="I26" s="12">
        <v>12000</v>
      </c>
      <c r="J26" s="12"/>
      <c r="K26" s="12">
        <v>250</v>
      </c>
      <c r="L26" s="12"/>
      <c r="M26" s="8" t="s">
        <v>359</v>
      </c>
      <c r="N26" s="8" t="s">
        <v>360</v>
      </c>
      <c r="O26" s="8" t="s">
        <v>371</v>
      </c>
      <c r="P26" s="8"/>
      <c r="Q26" s="8"/>
      <c r="R26" s="8">
        <v>1</v>
      </c>
      <c r="S26" s="8">
        <v>1</v>
      </c>
      <c r="T26" s="9" t="s">
        <v>362</v>
      </c>
      <c r="U26" s="3"/>
      <c r="V26" s="3"/>
      <c r="W26" s="3"/>
      <c r="X26" s="103"/>
      <c r="Y26" s="103"/>
      <c r="Z26" s="3"/>
      <c r="AA26" s="3"/>
      <c r="AB26" s="3"/>
      <c r="AC26" s="3"/>
      <c r="AD26" s="3"/>
    </row>
    <row r="27" spans="1:30" ht="12" customHeight="1" x14ac:dyDescent="0.25">
      <c r="A27" s="8">
        <v>89</v>
      </c>
      <c r="B27" s="8"/>
      <c r="C27" s="8"/>
      <c r="D27" s="8"/>
      <c r="E27" s="8">
        <v>20755</v>
      </c>
      <c r="F27" s="8" t="s">
        <v>433</v>
      </c>
      <c r="G27" s="8" t="s">
        <v>434</v>
      </c>
      <c r="H27" s="24">
        <v>4000</v>
      </c>
      <c r="I27" s="24">
        <v>15000</v>
      </c>
      <c r="J27" s="24"/>
      <c r="K27" s="24">
        <v>250</v>
      </c>
      <c r="L27" s="12"/>
      <c r="M27" s="8" t="s">
        <v>359</v>
      </c>
      <c r="N27" s="8" t="s">
        <v>360</v>
      </c>
      <c r="O27" s="8" t="s">
        <v>371</v>
      </c>
      <c r="P27" s="8"/>
      <c r="Q27" s="8"/>
      <c r="R27" s="8">
        <v>1</v>
      </c>
      <c r="S27" s="8">
        <v>1</v>
      </c>
      <c r="T27" s="9" t="s">
        <v>362</v>
      </c>
      <c r="U27" s="3"/>
      <c r="V27" s="3"/>
      <c r="W27" s="3"/>
      <c r="X27" s="103"/>
      <c r="Y27" s="103"/>
      <c r="Z27" s="3"/>
      <c r="AA27" s="3"/>
      <c r="AB27" s="3"/>
      <c r="AC27" s="3"/>
      <c r="AD27" s="3"/>
    </row>
    <row r="28" spans="1:30" ht="12" customHeight="1" x14ac:dyDescent="0.25">
      <c r="A28" s="8">
        <v>90</v>
      </c>
      <c r="B28" s="8"/>
      <c r="C28" s="8"/>
      <c r="D28" s="8"/>
      <c r="E28" s="8">
        <v>20749</v>
      </c>
      <c r="F28" s="8" t="s">
        <v>435</v>
      </c>
      <c r="G28" s="8" t="s">
        <v>436</v>
      </c>
      <c r="H28" s="24">
        <v>5700</v>
      </c>
      <c r="I28" s="24">
        <v>12000</v>
      </c>
      <c r="J28" s="24"/>
      <c r="K28" s="24">
        <v>500</v>
      </c>
      <c r="L28" s="12"/>
      <c r="M28" s="8" t="s">
        <v>359</v>
      </c>
      <c r="N28" s="8" t="s">
        <v>360</v>
      </c>
      <c r="O28" s="8" t="s">
        <v>371</v>
      </c>
      <c r="P28" s="8"/>
      <c r="Q28" s="8"/>
      <c r="R28" s="8">
        <v>1</v>
      </c>
      <c r="S28" s="8">
        <v>1</v>
      </c>
      <c r="T28" s="9" t="s">
        <v>362</v>
      </c>
      <c r="U28" s="3"/>
      <c r="V28" s="3"/>
      <c r="W28" s="3"/>
      <c r="X28" s="103"/>
      <c r="Y28" s="103"/>
      <c r="Z28" s="3"/>
      <c r="AA28" s="3"/>
      <c r="AB28" s="3"/>
      <c r="AC28" s="3"/>
      <c r="AD28" s="3"/>
    </row>
    <row r="29" spans="1:30" ht="12" customHeight="1" x14ac:dyDescent="0.25">
      <c r="A29" s="8">
        <v>91</v>
      </c>
      <c r="B29" s="8"/>
      <c r="C29" s="8"/>
      <c r="D29" s="8"/>
      <c r="E29" s="8">
        <v>20752</v>
      </c>
      <c r="F29" s="8" t="s">
        <v>437</v>
      </c>
      <c r="G29" s="8" t="s">
        <v>438</v>
      </c>
      <c r="H29" s="24">
        <v>17500</v>
      </c>
      <c r="I29" s="24">
        <v>35000</v>
      </c>
      <c r="J29" s="24"/>
      <c r="K29" s="24">
        <v>500</v>
      </c>
      <c r="L29" s="12"/>
      <c r="M29" s="8" t="s">
        <v>359</v>
      </c>
      <c r="N29" s="8" t="s">
        <v>360</v>
      </c>
      <c r="O29" s="8" t="s">
        <v>371</v>
      </c>
      <c r="P29" s="8"/>
      <c r="Q29" s="8"/>
      <c r="R29" s="8">
        <v>1</v>
      </c>
      <c r="S29" s="8">
        <v>1</v>
      </c>
      <c r="T29" s="9" t="s">
        <v>362</v>
      </c>
      <c r="U29" s="3"/>
      <c r="V29" s="3"/>
      <c r="W29" s="3"/>
      <c r="X29" s="103"/>
      <c r="Y29" s="103"/>
      <c r="Z29" s="3"/>
      <c r="AA29" s="3"/>
      <c r="AB29" s="3"/>
      <c r="AC29" s="3"/>
      <c r="AD29" s="3"/>
    </row>
    <row r="30" spans="1:30" s="151" customFormat="1" ht="12" customHeight="1" x14ac:dyDescent="0.25">
      <c r="A30" s="8">
        <v>93</v>
      </c>
      <c r="B30" s="8"/>
      <c r="C30" s="8"/>
      <c r="D30" s="8"/>
      <c r="E30" s="8" t="s">
        <v>439</v>
      </c>
      <c r="F30" s="3" t="s">
        <v>440</v>
      </c>
      <c r="G30" s="3" t="s">
        <v>441</v>
      </c>
      <c r="H30" s="26">
        <v>7500</v>
      </c>
      <c r="I30" s="26">
        <v>10000</v>
      </c>
      <c r="J30" s="26"/>
      <c r="K30" s="26">
        <v>500</v>
      </c>
      <c r="L30" s="4"/>
      <c r="M30" s="8" t="s">
        <v>359</v>
      </c>
      <c r="N30" s="8" t="s">
        <v>360</v>
      </c>
      <c r="O30" s="8" t="s">
        <v>371</v>
      </c>
      <c r="P30" s="8"/>
      <c r="Q30" s="8"/>
      <c r="R30" s="3">
        <v>1</v>
      </c>
      <c r="S30" s="3">
        <v>1</v>
      </c>
      <c r="T30" s="9" t="s">
        <v>362</v>
      </c>
      <c r="U30" s="3"/>
      <c r="V30" s="3"/>
      <c r="W30" s="3"/>
      <c r="X30" s="103"/>
      <c r="Y30" s="103"/>
      <c r="Z30" s="3"/>
      <c r="AA30" s="3"/>
      <c r="AB30" s="3"/>
      <c r="AC30" s="3"/>
      <c r="AD30" s="3"/>
    </row>
    <row r="31" spans="1:30" ht="12" customHeight="1" x14ac:dyDescent="0.25">
      <c r="A31" s="8">
        <v>97</v>
      </c>
      <c r="B31" s="8"/>
      <c r="C31" s="8"/>
      <c r="D31" s="8"/>
      <c r="E31" s="8">
        <v>20765</v>
      </c>
      <c r="F31" s="8" t="s">
        <v>442</v>
      </c>
      <c r="G31" s="8" t="s">
        <v>443</v>
      </c>
      <c r="H31" s="24">
        <v>3650</v>
      </c>
      <c r="I31" s="24">
        <v>8000</v>
      </c>
      <c r="J31" s="24"/>
      <c r="K31" s="24">
        <v>250</v>
      </c>
      <c r="L31" s="12"/>
      <c r="M31" s="8" t="s">
        <v>359</v>
      </c>
      <c r="N31" s="8" t="s">
        <v>360</v>
      </c>
      <c r="O31" s="8" t="s">
        <v>371</v>
      </c>
      <c r="P31" s="8"/>
      <c r="Q31" s="8"/>
      <c r="R31" s="8">
        <v>1</v>
      </c>
      <c r="S31" s="8">
        <v>1</v>
      </c>
      <c r="T31" s="9" t="s">
        <v>362</v>
      </c>
      <c r="U31" s="3"/>
      <c r="V31" s="3"/>
      <c r="W31" s="3"/>
      <c r="X31" s="103"/>
      <c r="Y31" s="103"/>
      <c r="Z31" s="3"/>
      <c r="AA31" s="3"/>
      <c r="AB31" s="3"/>
      <c r="AC31" s="3"/>
      <c r="AD31" s="3"/>
    </row>
    <row r="32" spans="1:30" ht="12" customHeight="1" x14ac:dyDescent="0.25">
      <c r="A32" s="8">
        <v>98</v>
      </c>
      <c r="B32" s="8"/>
      <c r="C32" s="8"/>
      <c r="D32" s="8"/>
      <c r="E32" s="8">
        <v>20763</v>
      </c>
      <c r="F32" s="8" t="s">
        <v>444</v>
      </c>
      <c r="G32" s="8" t="s">
        <v>445</v>
      </c>
      <c r="H32" s="24">
        <v>2950</v>
      </c>
      <c r="I32" s="24">
        <v>3500</v>
      </c>
      <c r="J32" s="24"/>
      <c r="K32" s="24">
        <v>250</v>
      </c>
      <c r="L32" s="12"/>
      <c r="M32" s="8" t="s">
        <v>359</v>
      </c>
      <c r="N32" s="8" t="s">
        <v>360</v>
      </c>
      <c r="O32" s="8" t="s">
        <v>371</v>
      </c>
      <c r="P32" s="8"/>
      <c r="Q32" s="8"/>
      <c r="R32" s="8">
        <v>1</v>
      </c>
      <c r="S32" s="8">
        <v>1</v>
      </c>
      <c r="T32" s="9" t="s">
        <v>362</v>
      </c>
      <c r="U32" s="3"/>
      <c r="V32" s="3"/>
      <c r="W32" s="3"/>
      <c r="X32" s="103"/>
      <c r="Y32" s="103"/>
      <c r="Z32" s="3"/>
      <c r="AA32" s="3"/>
      <c r="AB32" s="3"/>
      <c r="AC32" s="3"/>
      <c r="AD32" s="3"/>
    </row>
    <row r="33" spans="1:30" ht="12" customHeight="1" x14ac:dyDescent="0.25">
      <c r="A33" s="8">
        <v>99</v>
      </c>
      <c r="B33" s="8"/>
      <c r="C33" s="8"/>
      <c r="D33" s="8"/>
      <c r="E33" s="8">
        <v>20764</v>
      </c>
      <c r="F33" s="8" t="s">
        <v>446</v>
      </c>
      <c r="G33" s="8" t="s">
        <v>447</v>
      </c>
      <c r="H33" s="24">
        <v>3200</v>
      </c>
      <c r="I33" s="24">
        <v>5000</v>
      </c>
      <c r="J33" s="24"/>
      <c r="K33" s="24">
        <v>250</v>
      </c>
      <c r="L33" s="12"/>
      <c r="M33" s="8" t="s">
        <v>359</v>
      </c>
      <c r="N33" s="8" t="s">
        <v>360</v>
      </c>
      <c r="O33" s="8" t="s">
        <v>371</v>
      </c>
      <c r="P33" s="8"/>
      <c r="Q33" s="8"/>
      <c r="R33" s="8">
        <v>1</v>
      </c>
      <c r="S33" s="8">
        <v>1</v>
      </c>
      <c r="T33" s="9" t="s">
        <v>362</v>
      </c>
      <c r="U33" s="3"/>
      <c r="V33" s="3"/>
      <c r="W33" s="3"/>
      <c r="X33" s="103"/>
      <c r="Y33" s="103"/>
      <c r="Z33" s="3"/>
      <c r="AA33" s="3"/>
      <c r="AB33" s="3"/>
      <c r="AC33" s="3"/>
      <c r="AD33" s="3"/>
    </row>
    <row r="34" spans="1:30" ht="12" customHeight="1" x14ac:dyDescent="0.25">
      <c r="A34" s="8">
        <v>119</v>
      </c>
      <c r="B34" s="8"/>
      <c r="C34" s="8"/>
      <c r="D34" s="8"/>
      <c r="E34" s="16">
        <v>20512</v>
      </c>
      <c r="F34" s="8" t="s">
        <v>448</v>
      </c>
      <c r="G34" s="8" t="s">
        <v>449</v>
      </c>
      <c r="H34" s="12">
        <v>3450</v>
      </c>
      <c r="I34" s="142">
        <v>8000</v>
      </c>
      <c r="J34" s="12"/>
      <c r="K34" s="12">
        <v>500</v>
      </c>
      <c r="L34" s="12"/>
      <c r="M34" s="8" t="s">
        <v>359</v>
      </c>
      <c r="N34" s="8" t="s">
        <v>360</v>
      </c>
      <c r="O34" s="8" t="s">
        <v>361</v>
      </c>
      <c r="P34" s="8"/>
      <c r="Q34" s="8"/>
      <c r="R34" s="8">
        <v>1</v>
      </c>
      <c r="S34" s="8">
        <v>1</v>
      </c>
      <c r="T34" s="9" t="s">
        <v>362</v>
      </c>
      <c r="U34" s="3"/>
      <c r="V34" s="3"/>
      <c r="W34" s="3"/>
      <c r="X34" s="103"/>
      <c r="Y34" s="103"/>
      <c r="Z34" s="3"/>
      <c r="AA34" s="3"/>
      <c r="AB34" s="3"/>
      <c r="AC34" s="3"/>
      <c r="AD34" s="3"/>
    </row>
    <row r="35" spans="1:30" ht="12" customHeight="1" x14ac:dyDescent="0.25">
      <c r="A35" s="8">
        <v>130</v>
      </c>
      <c r="B35" s="8"/>
      <c r="C35" s="8"/>
      <c r="D35" s="8"/>
      <c r="E35" s="8">
        <v>20631</v>
      </c>
      <c r="F35" s="8" t="s">
        <v>450</v>
      </c>
      <c r="G35" s="8" t="s">
        <v>451</v>
      </c>
      <c r="H35" s="12">
        <v>13000</v>
      </c>
      <c r="I35" s="12">
        <v>55000</v>
      </c>
      <c r="J35" s="12"/>
      <c r="K35" s="12">
        <v>500</v>
      </c>
      <c r="L35" s="12"/>
      <c r="M35" s="8" t="s">
        <v>359</v>
      </c>
      <c r="N35" s="8" t="s">
        <v>360</v>
      </c>
      <c r="O35" s="8" t="s">
        <v>371</v>
      </c>
      <c r="P35" s="8"/>
      <c r="Q35" s="8"/>
      <c r="R35" s="8">
        <v>1</v>
      </c>
      <c r="S35" s="8">
        <v>1</v>
      </c>
      <c r="T35" s="9" t="s">
        <v>362</v>
      </c>
      <c r="U35" s="3"/>
      <c r="V35" s="3"/>
      <c r="W35" s="3"/>
      <c r="X35" s="103"/>
      <c r="Y35" s="103"/>
      <c r="Z35" s="3"/>
      <c r="AA35" s="3"/>
      <c r="AB35" s="3"/>
      <c r="AC35" s="3"/>
      <c r="AD35" s="3"/>
    </row>
    <row r="36" spans="1:30" ht="12" customHeight="1" x14ac:dyDescent="0.25">
      <c r="A36" s="8">
        <v>131</v>
      </c>
      <c r="B36" s="8"/>
      <c r="C36" s="8"/>
      <c r="D36" s="8"/>
      <c r="E36" s="8">
        <v>20644</v>
      </c>
      <c r="F36" s="8" t="s">
        <v>452</v>
      </c>
      <c r="G36" s="8" t="s">
        <v>453</v>
      </c>
      <c r="H36" s="12">
        <v>14500</v>
      </c>
      <c r="I36" s="12">
        <v>45000</v>
      </c>
      <c r="J36" s="12"/>
      <c r="K36" s="12">
        <v>500</v>
      </c>
      <c r="L36" s="12"/>
      <c r="M36" s="8" t="s">
        <v>359</v>
      </c>
      <c r="N36" s="8" t="s">
        <v>360</v>
      </c>
      <c r="O36" s="8" t="s">
        <v>361</v>
      </c>
      <c r="P36" s="8"/>
      <c r="Q36" s="8"/>
      <c r="R36" s="8">
        <v>1</v>
      </c>
      <c r="S36" s="8">
        <v>1</v>
      </c>
      <c r="T36" s="9" t="s">
        <v>362</v>
      </c>
      <c r="U36" s="3"/>
      <c r="V36" s="3"/>
      <c r="W36" s="3"/>
      <c r="X36" s="103"/>
      <c r="Y36" s="103"/>
      <c r="Z36" s="3"/>
      <c r="AA36" s="3"/>
      <c r="AB36" s="3"/>
      <c r="AC36" s="3"/>
      <c r="AD36" s="3"/>
    </row>
    <row r="37" spans="1:30" ht="12" customHeight="1" x14ac:dyDescent="0.25">
      <c r="A37" s="8">
        <v>132</v>
      </c>
      <c r="B37" s="8"/>
      <c r="C37" s="8"/>
      <c r="D37" s="8"/>
      <c r="E37" s="8">
        <v>20645</v>
      </c>
      <c r="F37" s="8" t="s">
        <v>454</v>
      </c>
      <c r="G37" s="8" t="s">
        <v>455</v>
      </c>
      <c r="H37" s="12">
        <v>13600</v>
      </c>
      <c r="I37" s="12">
        <v>35000</v>
      </c>
      <c r="J37" s="12"/>
      <c r="K37" s="12">
        <v>500</v>
      </c>
      <c r="L37" s="12"/>
      <c r="M37" s="8" t="s">
        <v>359</v>
      </c>
      <c r="N37" s="8" t="s">
        <v>360</v>
      </c>
      <c r="O37" s="8" t="s">
        <v>361</v>
      </c>
      <c r="P37" s="8"/>
      <c r="Q37" s="8"/>
      <c r="R37" s="8">
        <v>1</v>
      </c>
      <c r="S37" s="8">
        <v>1</v>
      </c>
      <c r="T37" s="9" t="s">
        <v>362</v>
      </c>
      <c r="U37" s="3"/>
      <c r="V37" s="3"/>
      <c r="W37" s="3"/>
      <c r="X37" s="103"/>
      <c r="Y37" s="103"/>
      <c r="Z37" s="3"/>
      <c r="AA37" s="3"/>
      <c r="AB37" s="3"/>
      <c r="AC37" s="3"/>
      <c r="AD37" s="3"/>
    </row>
    <row r="38" spans="1:30" s="151" customFormat="1" ht="12" customHeight="1" x14ac:dyDescent="0.25">
      <c r="A38" s="8">
        <v>134</v>
      </c>
      <c r="B38" s="8"/>
      <c r="C38" s="8"/>
      <c r="D38" s="8"/>
      <c r="E38" s="16">
        <v>20209</v>
      </c>
      <c r="F38" s="8" t="s">
        <v>456</v>
      </c>
      <c r="G38" s="8" t="s">
        <v>457</v>
      </c>
      <c r="H38" s="12">
        <v>15000</v>
      </c>
      <c r="I38" s="142">
        <v>78000</v>
      </c>
      <c r="J38" s="12"/>
      <c r="K38" s="12">
        <v>1000</v>
      </c>
      <c r="L38" s="12"/>
      <c r="M38" s="8" t="s">
        <v>359</v>
      </c>
      <c r="N38" s="8" t="s">
        <v>360</v>
      </c>
      <c r="O38" s="8" t="s">
        <v>361</v>
      </c>
      <c r="P38" s="8"/>
      <c r="Q38" s="8"/>
      <c r="R38" s="8">
        <v>1</v>
      </c>
      <c r="S38" s="8">
        <v>1</v>
      </c>
      <c r="T38" s="9" t="s">
        <v>362</v>
      </c>
      <c r="U38" s="3"/>
      <c r="V38" s="3"/>
      <c r="W38" s="3"/>
      <c r="X38" s="103"/>
      <c r="Y38" s="103"/>
      <c r="Z38" s="3"/>
      <c r="AA38" s="3"/>
      <c r="AB38" s="3"/>
      <c r="AC38" s="3"/>
      <c r="AD38" s="3"/>
    </row>
    <row r="39" spans="1:30" ht="12" customHeight="1" x14ac:dyDescent="0.25">
      <c r="A39" s="8">
        <v>135</v>
      </c>
      <c r="B39" s="8"/>
      <c r="C39" s="8"/>
      <c r="D39" s="8"/>
      <c r="E39" s="16">
        <v>20042</v>
      </c>
      <c r="F39" s="8" t="s">
        <v>458</v>
      </c>
      <c r="G39" s="8" t="s">
        <v>459</v>
      </c>
      <c r="H39" s="12">
        <v>12000</v>
      </c>
      <c r="I39" s="142">
        <v>25000</v>
      </c>
      <c r="J39" s="12"/>
      <c r="K39" s="12">
        <v>1000</v>
      </c>
      <c r="L39" s="12"/>
      <c r="M39" s="8" t="s">
        <v>359</v>
      </c>
      <c r="N39" s="8" t="s">
        <v>360</v>
      </c>
      <c r="O39" s="8" t="s">
        <v>361</v>
      </c>
      <c r="P39" s="8"/>
      <c r="Q39" s="8"/>
      <c r="R39" s="8">
        <v>1</v>
      </c>
      <c r="S39" s="8">
        <v>1</v>
      </c>
      <c r="T39" s="9" t="s">
        <v>362</v>
      </c>
      <c r="U39" s="3"/>
      <c r="V39" s="3"/>
      <c r="W39" s="3"/>
      <c r="X39" s="103"/>
      <c r="Y39" s="103"/>
      <c r="Z39" s="3"/>
      <c r="AA39" s="3"/>
      <c r="AB39" s="3"/>
      <c r="AC39" s="3"/>
      <c r="AD39" s="3"/>
    </row>
    <row r="40" spans="1:30" ht="12" customHeight="1" x14ac:dyDescent="0.25">
      <c r="A40" s="8">
        <v>136</v>
      </c>
      <c r="B40" s="8"/>
      <c r="C40" s="8"/>
      <c r="D40" s="8"/>
      <c r="E40" s="8">
        <v>20642</v>
      </c>
      <c r="F40" s="8" t="s">
        <v>460</v>
      </c>
      <c r="G40" s="8" t="s">
        <v>461</v>
      </c>
      <c r="H40" s="12">
        <v>18000</v>
      </c>
      <c r="I40" s="12">
        <v>65000</v>
      </c>
      <c r="J40" s="12"/>
      <c r="K40" s="12">
        <v>500</v>
      </c>
      <c r="L40" s="12"/>
      <c r="M40" s="8" t="s">
        <v>359</v>
      </c>
      <c r="N40" s="8" t="s">
        <v>360</v>
      </c>
      <c r="O40" s="8" t="s">
        <v>371</v>
      </c>
      <c r="P40" s="8"/>
      <c r="Q40" s="8"/>
      <c r="R40" s="8">
        <v>1</v>
      </c>
      <c r="S40" s="8">
        <v>1</v>
      </c>
      <c r="T40" s="9" t="s">
        <v>362</v>
      </c>
      <c r="U40" s="3"/>
      <c r="V40" s="3"/>
      <c r="W40" s="3"/>
      <c r="X40" s="103"/>
      <c r="Y40" s="103"/>
      <c r="Z40" s="3"/>
      <c r="AA40" s="3"/>
      <c r="AB40" s="3"/>
      <c r="AC40" s="3"/>
      <c r="AD40" s="3"/>
    </row>
    <row r="41" spans="1:30" ht="12" customHeight="1" x14ac:dyDescent="0.25">
      <c r="A41" s="8">
        <v>137</v>
      </c>
      <c r="B41" s="8"/>
      <c r="C41" s="8"/>
      <c r="D41" s="8"/>
      <c r="E41" s="8">
        <v>20748</v>
      </c>
      <c r="F41" s="8" t="s">
        <v>462</v>
      </c>
      <c r="G41" s="8" t="s">
        <v>463</v>
      </c>
      <c r="H41" s="24">
        <v>950</v>
      </c>
      <c r="I41" s="24">
        <v>2000</v>
      </c>
      <c r="J41" s="24"/>
      <c r="K41" s="24">
        <v>100</v>
      </c>
      <c r="L41" s="12"/>
      <c r="M41" s="8" t="s">
        <v>359</v>
      </c>
      <c r="N41" s="8" t="s">
        <v>360</v>
      </c>
      <c r="O41" s="8" t="s">
        <v>371</v>
      </c>
      <c r="P41" s="8"/>
      <c r="Q41" s="8"/>
      <c r="R41" s="8">
        <v>1</v>
      </c>
      <c r="S41" s="8">
        <v>1</v>
      </c>
      <c r="T41" s="9" t="s">
        <v>362</v>
      </c>
      <c r="U41" s="3"/>
      <c r="V41" s="3"/>
      <c r="W41" s="3"/>
      <c r="X41" s="103"/>
      <c r="Y41" s="103"/>
      <c r="Z41" s="3"/>
      <c r="AA41" s="3"/>
      <c r="AB41" s="3"/>
      <c r="AC41" s="3"/>
      <c r="AD41" s="3"/>
    </row>
    <row r="42" spans="1:30" ht="12" customHeight="1" x14ac:dyDescent="0.25">
      <c r="A42" s="8">
        <v>138</v>
      </c>
      <c r="B42" s="8"/>
      <c r="C42" s="8"/>
      <c r="D42" s="8"/>
      <c r="E42" s="8">
        <v>20754</v>
      </c>
      <c r="F42" s="8" t="s">
        <v>464</v>
      </c>
      <c r="G42" s="8" t="s">
        <v>465</v>
      </c>
      <c r="H42" s="24">
        <v>950</v>
      </c>
      <c r="I42" s="24">
        <v>2000</v>
      </c>
      <c r="J42" s="24"/>
      <c r="K42" s="24">
        <v>100</v>
      </c>
      <c r="L42" s="12"/>
      <c r="M42" s="8" t="s">
        <v>359</v>
      </c>
      <c r="N42" s="8" t="s">
        <v>360</v>
      </c>
      <c r="O42" s="8" t="s">
        <v>371</v>
      </c>
      <c r="P42" s="8"/>
      <c r="Q42" s="8"/>
      <c r="R42" s="8">
        <v>1</v>
      </c>
      <c r="S42" s="8">
        <v>1</v>
      </c>
      <c r="T42" s="9" t="s">
        <v>362</v>
      </c>
      <c r="U42" s="3"/>
      <c r="V42" s="3"/>
      <c r="W42" s="3"/>
      <c r="X42" s="103"/>
      <c r="Y42" s="103"/>
      <c r="Z42" s="3"/>
      <c r="AA42" s="3"/>
      <c r="AB42" s="3"/>
      <c r="AC42" s="3"/>
      <c r="AD42" s="3"/>
    </row>
    <row r="43" spans="1:30" ht="12" customHeight="1" x14ac:dyDescent="0.25">
      <c r="A43" s="8">
        <v>139</v>
      </c>
      <c r="B43" s="8"/>
      <c r="C43" s="8"/>
      <c r="D43" s="8"/>
      <c r="E43" s="8">
        <v>20747</v>
      </c>
      <c r="F43" s="8" t="s">
        <v>466</v>
      </c>
      <c r="G43" s="8" t="s">
        <v>467</v>
      </c>
      <c r="H43" s="24">
        <v>950</v>
      </c>
      <c r="I43" s="24">
        <v>2000</v>
      </c>
      <c r="J43" s="24"/>
      <c r="K43" s="24">
        <v>100</v>
      </c>
      <c r="L43" s="12"/>
      <c r="M43" s="8" t="s">
        <v>359</v>
      </c>
      <c r="N43" s="8" t="s">
        <v>360</v>
      </c>
      <c r="O43" s="8" t="s">
        <v>371</v>
      </c>
      <c r="P43" s="8"/>
      <c r="Q43" s="8"/>
      <c r="R43" s="8">
        <v>1</v>
      </c>
      <c r="S43" s="8">
        <v>1</v>
      </c>
      <c r="T43" s="9" t="s">
        <v>362</v>
      </c>
      <c r="U43" s="3"/>
      <c r="V43" s="3"/>
      <c r="W43" s="3"/>
      <c r="X43" s="103"/>
      <c r="Y43" s="103"/>
      <c r="Z43" s="3"/>
      <c r="AA43" s="3"/>
      <c r="AB43" s="3"/>
      <c r="AC43" s="3"/>
      <c r="AD43" s="3"/>
    </row>
    <row r="44" spans="1:30" ht="12" customHeight="1" x14ac:dyDescent="0.25">
      <c r="A44" s="8">
        <v>140</v>
      </c>
      <c r="B44" s="8"/>
      <c r="C44" s="8"/>
      <c r="D44" s="8"/>
      <c r="E44" s="8">
        <v>20696</v>
      </c>
      <c r="F44" s="8" t="s">
        <v>468</v>
      </c>
      <c r="G44" s="8" t="s">
        <v>469</v>
      </c>
      <c r="H44" s="24">
        <v>4900</v>
      </c>
      <c r="I44" s="24">
        <v>18000</v>
      </c>
      <c r="J44" s="24"/>
      <c r="K44" s="24">
        <v>250</v>
      </c>
      <c r="L44" s="12"/>
      <c r="M44" s="8" t="s">
        <v>359</v>
      </c>
      <c r="N44" s="8" t="s">
        <v>360</v>
      </c>
      <c r="O44" s="8" t="s">
        <v>371</v>
      </c>
      <c r="P44" s="8"/>
      <c r="Q44" s="8"/>
      <c r="R44" s="8">
        <v>1</v>
      </c>
      <c r="S44" s="8">
        <v>1</v>
      </c>
      <c r="T44" s="9" t="s">
        <v>362</v>
      </c>
      <c r="U44" s="3"/>
      <c r="V44" s="3"/>
      <c r="W44" s="3"/>
      <c r="X44" s="103"/>
      <c r="Y44" s="103"/>
      <c r="Z44" s="3"/>
      <c r="AA44" s="3"/>
      <c r="AB44" s="3"/>
      <c r="AC44" s="3"/>
      <c r="AD44" s="3"/>
    </row>
    <row r="45" spans="1:30" ht="12" customHeight="1" x14ac:dyDescent="0.25">
      <c r="A45" s="8">
        <v>141</v>
      </c>
      <c r="B45" s="8"/>
      <c r="C45" s="8"/>
      <c r="D45" s="8"/>
      <c r="E45" s="8">
        <v>20695</v>
      </c>
      <c r="F45" s="8" t="s">
        <v>470</v>
      </c>
      <c r="G45" s="8" t="s">
        <v>471</v>
      </c>
      <c r="H45" s="24">
        <v>5600</v>
      </c>
      <c r="I45" s="24">
        <v>25000</v>
      </c>
      <c r="J45" s="24"/>
      <c r="K45" s="24">
        <v>500</v>
      </c>
      <c r="L45" s="12"/>
      <c r="M45" s="8" t="s">
        <v>359</v>
      </c>
      <c r="N45" s="8" t="s">
        <v>360</v>
      </c>
      <c r="O45" s="8" t="s">
        <v>371</v>
      </c>
      <c r="P45" s="8"/>
      <c r="Q45" s="8"/>
      <c r="R45" s="8">
        <v>1</v>
      </c>
      <c r="S45" s="8">
        <v>1</v>
      </c>
      <c r="T45" s="9" t="s">
        <v>362</v>
      </c>
      <c r="U45" s="3"/>
      <c r="V45" s="3"/>
      <c r="W45" s="3"/>
      <c r="X45" s="103"/>
      <c r="Y45" s="103"/>
      <c r="Z45" s="3"/>
      <c r="AA45" s="3"/>
      <c r="AB45" s="3"/>
      <c r="AC45" s="3"/>
      <c r="AD45" s="3"/>
    </row>
    <row r="46" spans="1:30" ht="12" customHeight="1" x14ac:dyDescent="0.25">
      <c r="A46" s="8">
        <v>156</v>
      </c>
      <c r="B46" s="8"/>
      <c r="C46" s="8"/>
      <c r="D46" s="8"/>
      <c r="E46" s="8">
        <v>20578</v>
      </c>
      <c r="F46" s="3" t="s">
        <v>472</v>
      </c>
      <c r="G46" s="3" t="s">
        <v>473</v>
      </c>
      <c r="H46" s="4">
        <v>2000</v>
      </c>
      <c r="I46" s="4">
        <v>6000</v>
      </c>
      <c r="J46" s="4"/>
      <c r="K46" s="4">
        <v>250</v>
      </c>
      <c r="L46" s="4"/>
      <c r="M46" s="8" t="s">
        <v>359</v>
      </c>
      <c r="N46" s="8" t="s">
        <v>360</v>
      </c>
      <c r="O46" s="8" t="s">
        <v>371</v>
      </c>
      <c r="P46" s="8"/>
      <c r="Q46" s="8"/>
      <c r="R46" s="3">
        <v>1</v>
      </c>
      <c r="S46" s="3">
        <v>1</v>
      </c>
      <c r="T46" s="9" t="s">
        <v>362</v>
      </c>
      <c r="U46" s="3"/>
      <c r="V46" s="3"/>
      <c r="W46" s="3"/>
      <c r="X46" s="103"/>
      <c r="Y46" s="103"/>
      <c r="Z46" s="3"/>
      <c r="AA46" s="3"/>
      <c r="AB46" s="3"/>
      <c r="AC46" s="3"/>
      <c r="AD46" s="3"/>
    </row>
    <row r="47" spans="1:30" ht="12" customHeight="1" x14ac:dyDescent="0.25">
      <c r="A47" s="8">
        <v>157</v>
      </c>
      <c r="B47" s="8"/>
      <c r="C47" s="8"/>
      <c r="D47" s="8"/>
      <c r="E47" s="8">
        <v>20579</v>
      </c>
      <c r="F47" s="8" t="s">
        <v>472</v>
      </c>
      <c r="G47" s="8" t="s">
        <v>473</v>
      </c>
      <c r="H47" s="12">
        <v>2000</v>
      </c>
      <c r="I47" s="12">
        <v>6000</v>
      </c>
      <c r="J47" s="12"/>
      <c r="K47" s="12">
        <v>250</v>
      </c>
      <c r="L47" s="12"/>
      <c r="M47" s="8" t="s">
        <v>359</v>
      </c>
      <c r="N47" s="8" t="s">
        <v>360</v>
      </c>
      <c r="O47" s="8" t="s">
        <v>371</v>
      </c>
      <c r="P47" s="8"/>
      <c r="Q47" s="8"/>
      <c r="R47" s="8">
        <v>1</v>
      </c>
      <c r="S47" s="8">
        <v>1</v>
      </c>
      <c r="T47" s="9" t="s">
        <v>362</v>
      </c>
      <c r="U47" s="3"/>
      <c r="V47" s="3"/>
      <c r="W47" s="3"/>
      <c r="X47" s="103"/>
      <c r="Y47" s="103"/>
      <c r="Z47" s="3"/>
      <c r="AA47" s="3"/>
      <c r="AB47" s="3"/>
      <c r="AC47" s="3"/>
      <c r="AD47" s="3"/>
    </row>
    <row r="48" spans="1:30" ht="12" customHeight="1" x14ac:dyDescent="0.25">
      <c r="A48" s="8">
        <v>158</v>
      </c>
      <c r="B48" s="8"/>
      <c r="C48" s="8"/>
      <c r="D48" s="8"/>
      <c r="E48" s="8">
        <v>20580</v>
      </c>
      <c r="F48" s="3" t="s">
        <v>472</v>
      </c>
      <c r="G48" s="3" t="s">
        <v>473</v>
      </c>
      <c r="H48" s="4">
        <v>2000</v>
      </c>
      <c r="I48" s="4">
        <v>6000</v>
      </c>
      <c r="J48" s="4"/>
      <c r="K48" s="4">
        <v>250</v>
      </c>
      <c r="L48" s="4"/>
      <c r="M48" s="8" t="s">
        <v>359</v>
      </c>
      <c r="N48" s="8" t="s">
        <v>360</v>
      </c>
      <c r="O48" s="8" t="s">
        <v>371</v>
      </c>
      <c r="P48" s="8"/>
      <c r="Q48" s="8"/>
      <c r="R48" s="3">
        <v>1</v>
      </c>
      <c r="S48" s="3">
        <v>1</v>
      </c>
      <c r="T48" s="9" t="s">
        <v>362</v>
      </c>
      <c r="U48" s="3"/>
      <c r="V48" s="3"/>
      <c r="W48" s="3"/>
      <c r="X48" s="103"/>
      <c r="Y48" s="103"/>
      <c r="Z48" s="3"/>
      <c r="AA48" s="3"/>
      <c r="AB48" s="3"/>
      <c r="AC48" s="3"/>
      <c r="AD48" s="3"/>
    </row>
    <row r="49" spans="1:30" ht="12" customHeight="1" x14ac:dyDescent="0.25">
      <c r="A49" s="8">
        <v>159</v>
      </c>
      <c r="B49" s="8"/>
      <c r="C49" s="8"/>
      <c r="D49" s="8"/>
      <c r="E49" s="8">
        <v>20844</v>
      </c>
      <c r="F49" s="3" t="s">
        <v>655</v>
      </c>
      <c r="G49" s="3" t="s">
        <v>657</v>
      </c>
      <c r="H49" s="26">
        <v>1800</v>
      </c>
      <c r="I49" s="26">
        <v>5000</v>
      </c>
      <c r="J49" s="26"/>
      <c r="K49" s="26">
        <v>250</v>
      </c>
      <c r="L49" s="4"/>
      <c r="M49" s="8" t="s">
        <v>359</v>
      </c>
      <c r="N49" s="8" t="s">
        <v>360</v>
      </c>
      <c r="O49" s="8" t="s">
        <v>371</v>
      </c>
      <c r="P49" s="8"/>
      <c r="Q49" s="8"/>
      <c r="R49" s="3">
        <v>1</v>
      </c>
      <c r="S49" s="3">
        <v>1</v>
      </c>
      <c r="T49" s="9" t="s">
        <v>362</v>
      </c>
      <c r="U49" s="3"/>
      <c r="V49" s="3"/>
      <c r="W49" s="3"/>
      <c r="X49" s="103"/>
      <c r="Y49" s="103"/>
      <c r="Z49" s="3"/>
      <c r="AA49" s="3"/>
      <c r="AB49" s="3"/>
      <c r="AC49" s="3"/>
      <c r="AD49" s="3"/>
    </row>
    <row r="50" spans="1:30" ht="12" customHeight="1" x14ac:dyDescent="0.25">
      <c r="A50" s="8">
        <v>160</v>
      </c>
      <c r="B50" s="8"/>
      <c r="C50" s="8"/>
      <c r="D50" s="8"/>
      <c r="E50" s="16" t="s">
        <v>474</v>
      </c>
      <c r="F50" s="8" t="s">
        <v>475</v>
      </c>
      <c r="G50" s="8" t="s">
        <v>476</v>
      </c>
      <c r="H50" s="12">
        <v>2400</v>
      </c>
      <c r="I50" s="142">
        <v>5000</v>
      </c>
      <c r="J50" s="12"/>
      <c r="K50" s="12">
        <v>250</v>
      </c>
      <c r="L50" s="12"/>
      <c r="M50" s="8" t="s">
        <v>359</v>
      </c>
      <c r="N50" s="8" t="s">
        <v>360</v>
      </c>
      <c r="O50" s="8" t="s">
        <v>361</v>
      </c>
      <c r="P50" s="8"/>
      <c r="Q50" s="8"/>
      <c r="R50" s="8">
        <v>1</v>
      </c>
      <c r="S50" s="8">
        <v>1</v>
      </c>
      <c r="T50" s="9" t="s">
        <v>362</v>
      </c>
      <c r="U50" s="3"/>
      <c r="V50" s="3"/>
      <c r="W50" s="3"/>
      <c r="X50" s="103"/>
      <c r="Y50" s="103"/>
      <c r="Z50" s="3"/>
      <c r="AA50" s="3"/>
      <c r="AB50" s="3"/>
      <c r="AC50" s="3"/>
      <c r="AD50" s="3"/>
    </row>
    <row r="51" spans="1:30" ht="12" customHeight="1" x14ac:dyDescent="0.25">
      <c r="A51" s="8">
        <v>161</v>
      </c>
      <c r="B51" s="8"/>
      <c r="C51" s="8"/>
      <c r="D51" s="8"/>
      <c r="E51" s="16" t="s">
        <v>477</v>
      </c>
      <c r="F51" s="8" t="s">
        <v>475</v>
      </c>
      <c r="G51" s="8" t="s">
        <v>478</v>
      </c>
      <c r="H51" s="12">
        <v>2400</v>
      </c>
      <c r="I51" s="142">
        <v>5000</v>
      </c>
      <c r="J51" s="12"/>
      <c r="K51" s="12">
        <v>250</v>
      </c>
      <c r="L51" s="12"/>
      <c r="M51" s="8" t="s">
        <v>359</v>
      </c>
      <c r="N51" s="8" t="s">
        <v>360</v>
      </c>
      <c r="O51" s="8" t="s">
        <v>361</v>
      </c>
      <c r="P51" s="8"/>
      <c r="Q51" s="8"/>
      <c r="R51" s="8">
        <v>1</v>
      </c>
      <c r="S51" s="8">
        <v>1</v>
      </c>
      <c r="T51" s="9" t="s">
        <v>362</v>
      </c>
      <c r="U51" s="3"/>
      <c r="V51" s="3"/>
      <c r="W51" s="3"/>
      <c r="X51" s="103"/>
      <c r="Y51" s="103"/>
      <c r="Z51" s="3"/>
      <c r="AA51" s="3"/>
      <c r="AB51" s="3"/>
      <c r="AC51" s="3"/>
      <c r="AD51" s="3"/>
    </row>
    <row r="52" spans="1:30" ht="12" customHeight="1" x14ac:dyDescent="0.25">
      <c r="A52" s="8">
        <v>162</v>
      </c>
      <c r="B52" s="8"/>
      <c r="C52" s="8"/>
      <c r="D52" s="8"/>
      <c r="E52" s="16" t="s">
        <v>479</v>
      </c>
      <c r="F52" s="8" t="s">
        <v>475</v>
      </c>
      <c r="G52" s="8" t="s">
        <v>476</v>
      </c>
      <c r="H52" s="12">
        <v>2400</v>
      </c>
      <c r="I52" s="142">
        <v>5000</v>
      </c>
      <c r="J52" s="12"/>
      <c r="K52" s="12">
        <v>250</v>
      </c>
      <c r="L52" s="12"/>
      <c r="M52" s="8" t="s">
        <v>359</v>
      </c>
      <c r="N52" s="8" t="s">
        <v>360</v>
      </c>
      <c r="O52" s="8" t="s">
        <v>361</v>
      </c>
      <c r="P52" s="8"/>
      <c r="Q52" s="8"/>
      <c r="R52" s="8">
        <v>1</v>
      </c>
      <c r="S52" s="8">
        <v>1</v>
      </c>
      <c r="T52" s="9" t="s">
        <v>362</v>
      </c>
      <c r="U52" s="3"/>
      <c r="V52" s="3"/>
      <c r="W52" s="3"/>
      <c r="X52" s="103"/>
      <c r="Y52" s="103"/>
      <c r="Z52" s="3"/>
      <c r="AA52" s="3"/>
      <c r="AB52" s="3"/>
      <c r="AC52" s="3"/>
      <c r="AD52" s="3"/>
    </row>
    <row r="53" spans="1:30" ht="12" customHeight="1" x14ac:dyDescent="0.25">
      <c r="A53" s="8">
        <v>163</v>
      </c>
      <c r="B53" s="8"/>
      <c r="C53" s="8"/>
      <c r="D53" s="8"/>
      <c r="E53" s="8" t="s">
        <v>480</v>
      </c>
      <c r="F53" s="8" t="s">
        <v>481</v>
      </c>
      <c r="G53" s="8" t="s">
        <v>482</v>
      </c>
      <c r="H53" s="12">
        <v>2400</v>
      </c>
      <c r="I53" s="12">
        <v>10000</v>
      </c>
      <c r="J53" s="12"/>
      <c r="K53" s="12">
        <v>500</v>
      </c>
      <c r="L53" s="12"/>
      <c r="M53" s="8" t="s">
        <v>359</v>
      </c>
      <c r="N53" s="8" t="s">
        <v>360</v>
      </c>
      <c r="O53" s="8" t="s">
        <v>371</v>
      </c>
      <c r="P53" s="8"/>
      <c r="Q53" s="8"/>
      <c r="R53" s="8">
        <v>1</v>
      </c>
      <c r="S53" s="8">
        <v>1</v>
      </c>
      <c r="T53" s="9" t="s">
        <v>362</v>
      </c>
      <c r="U53" s="3"/>
      <c r="V53" s="3"/>
      <c r="W53" s="3"/>
      <c r="X53" s="103"/>
      <c r="Y53" s="103"/>
      <c r="Z53" s="3"/>
      <c r="AA53" s="3"/>
      <c r="AB53" s="3"/>
      <c r="AC53" s="3"/>
      <c r="AD53" s="3"/>
    </row>
    <row r="54" spans="1:30" ht="12" customHeight="1" x14ac:dyDescent="0.25">
      <c r="A54" s="8">
        <v>164</v>
      </c>
      <c r="B54" s="8"/>
      <c r="C54" s="8"/>
      <c r="D54" s="8"/>
      <c r="E54" s="8">
        <v>20566</v>
      </c>
      <c r="F54" s="8" t="s">
        <v>483</v>
      </c>
      <c r="G54" s="8" t="s">
        <v>484</v>
      </c>
      <c r="H54" s="12">
        <v>3500</v>
      </c>
      <c r="I54" s="12">
        <v>8000</v>
      </c>
      <c r="J54" s="12"/>
      <c r="K54" s="12">
        <v>250</v>
      </c>
      <c r="L54" s="12"/>
      <c r="M54" s="8" t="s">
        <v>359</v>
      </c>
      <c r="N54" s="8" t="s">
        <v>360</v>
      </c>
      <c r="O54" s="8" t="s">
        <v>371</v>
      </c>
      <c r="P54" s="8"/>
      <c r="Q54" s="8"/>
      <c r="R54" s="8">
        <v>1</v>
      </c>
      <c r="S54" s="8">
        <v>1</v>
      </c>
      <c r="T54" s="9" t="s">
        <v>362</v>
      </c>
      <c r="U54" s="3"/>
      <c r="V54" s="3"/>
      <c r="W54" s="3"/>
      <c r="X54" s="103"/>
      <c r="Y54" s="103"/>
      <c r="Z54" s="3"/>
      <c r="AA54" s="3"/>
      <c r="AB54" s="3"/>
      <c r="AC54" s="3"/>
      <c r="AD54" s="3"/>
    </row>
    <row r="55" spans="1:30" ht="12" customHeight="1" x14ac:dyDescent="0.25">
      <c r="A55" s="8">
        <v>165</v>
      </c>
      <c r="B55" s="8"/>
      <c r="C55" s="8"/>
      <c r="D55" s="8"/>
      <c r="E55" s="8">
        <v>20597</v>
      </c>
      <c r="F55" s="8" t="s">
        <v>485</v>
      </c>
      <c r="G55" s="8" t="s">
        <v>486</v>
      </c>
      <c r="H55" s="12">
        <v>1200</v>
      </c>
      <c r="I55" s="12">
        <v>5000</v>
      </c>
      <c r="J55" s="12"/>
      <c r="K55" s="12">
        <v>250</v>
      </c>
      <c r="L55" s="12"/>
      <c r="M55" s="8" t="s">
        <v>359</v>
      </c>
      <c r="N55" s="8" t="s">
        <v>360</v>
      </c>
      <c r="O55" s="8" t="s">
        <v>371</v>
      </c>
      <c r="P55" s="8"/>
      <c r="Q55" s="8"/>
      <c r="R55" s="8">
        <v>1</v>
      </c>
      <c r="S55" s="8">
        <v>1</v>
      </c>
      <c r="T55" s="9" t="s">
        <v>362</v>
      </c>
      <c r="U55" s="3"/>
      <c r="V55" s="3"/>
      <c r="W55" s="3"/>
      <c r="X55" s="103"/>
      <c r="Y55" s="103"/>
      <c r="Z55" s="3"/>
      <c r="AA55" s="3"/>
      <c r="AB55" s="3"/>
      <c r="AC55" s="3"/>
      <c r="AD55" s="3"/>
    </row>
    <row r="56" spans="1:30" ht="12" customHeight="1" x14ac:dyDescent="0.25">
      <c r="A56" s="8">
        <v>166</v>
      </c>
      <c r="B56" s="8"/>
      <c r="C56" s="8"/>
      <c r="D56" s="8"/>
      <c r="E56" s="8">
        <v>20598</v>
      </c>
      <c r="F56" s="8" t="s">
        <v>487</v>
      </c>
      <c r="G56" s="8" t="s">
        <v>488</v>
      </c>
      <c r="H56" s="12">
        <v>2000</v>
      </c>
      <c r="I56" s="12">
        <v>5000</v>
      </c>
      <c r="J56" s="12"/>
      <c r="K56" s="12">
        <v>250</v>
      </c>
      <c r="L56" s="12"/>
      <c r="M56" s="8" t="s">
        <v>359</v>
      </c>
      <c r="N56" s="8" t="s">
        <v>360</v>
      </c>
      <c r="O56" s="8" t="s">
        <v>371</v>
      </c>
      <c r="P56" s="8"/>
      <c r="Q56" s="8"/>
      <c r="R56" s="8">
        <v>1</v>
      </c>
      <c r="S56" s="8">
        <v>1</v>
      </c>
      <c r="T56" s="9" t="s">
        <v>362</v>
      </c>
      <c r="U56" s="3"/>
      <c r="V56" s="3"/>
      <c r="W56" s="3"/>
      <c r="X56" s="103"/>
      <c r="Y56" s="103"/>
      <c r="Z56" s="3"/>
      <c r="AA56" s="3"/>
      <c r="AB56" s="3"/>
      <c r="AC56" s="3"/>
      <c r="AD56" s="3"/>
    </row>
    <row r="57" spans="1:30" ht="12" customHeight="1" x14ac:dyDescent="0.25">
      <c r="A57" s="8">
        <v>171</v>
      </c>
      <c r="B57" s="8"/>
      <c r="C57" s="8"/>
      <c r="D57" s="8"/>
      <c r="E57" s="8">
        <v>20709</v>
      </c>
      <c r="F57" s="8" t="s">
        <v>489</v>
      </c>
      <c r="G57" s="8" t="s">
        <v>490</v>
      </c>
      <c r="H57" s="24">
        <v>1200</v>
      </c>
      <c r="I57" s="24">
        <v>3000</v>
      </c>
      <c r="J57" s="24"/>
      <c r="K57" s="24">
        <v>250</v>
      </c>
      <c r="L57" s="12"/>
      <c r="M57" s="8" t="s">
        <v>359</v>
      </c>
      <c r="N57" s="8" t="s">
        <v>360</v>
      </c>
      <c r="O57" s="8" t="s">
        <v>371</v>
      </c>
      <c r="P57" s="8"/>
      <c r="Q57" s="8"/>
      <c r="R57" s="8">
        <v>1</v>
      </c>
      <c r="S57" s="8">
        <v>1</v>
      </c>
      <c r="T57" s="9" t="s">
        <v>362</v>
      </c>
      <c r="U57" s="3"/>
      <c r="V57" s="3"/>
      <c r="W57" s="3"/>
      <c r="X57" s="103"/>
      <c r="Y57" s="103"/>
      <c r="Z57" s="3"/>
      <c r="AA57" s="3"/>
      <c r="AB57" s="3"/>
      <c r="AC57" s="3"/>
      <c r="AD57" s="3"/>
    </row>
    <row r="58" spans="1:30" ht="12" customHeight="1" x14ac:dyDescent="0.25">
      <c r="A58" s="8">
        <v>179</v>
      </c>
      <c r="B58" s="8"/>
      <c r="C58" s="8"/>
      <c r="D58" s="8"/>
      <c r="E58" s="16">
        <v>20344</v>
      </c>
      <c r="F58" s="8" t="s">
        <v>491</v>
      </c>
      <c r="G58" s="8" t="s">
        <v>492</v>
      </c>
      <c r="H58" s="12">
        <v>1500</v>
      </c>
      <c r="I58" s="142">
        <v>5000</v>
      </c>
      <c r="J58" s="4"/>
      <c r="K58" s="12">
        <v>250</v>
      </c>
      <c r="L58" s="4"/>
      <c r="M58" s="8" t="s">
        <v>359</v>
      </c>
      <c r="N58" s="8" t="s">
        <v>360</v>
      </c>
      <c r="O58" s="8" t="s">
        <v>361</v>
      </c>
      <c r="P58" s="8"/>
      <c r="Q58" s="8"/>
      <c r="R58" s="3">
        <v>1</v>
      </c>
      <c r="S58" s="3">
        <v>1</v>
      </c>
      <c r="T58" s="9" t="s">
        <v>362</v>
      </c>
      <c r="U58" s="3"/>
      <c r="V58" s="3"/>
      <c r="W58" s="3"/>
      <c r="X58" s="103"/>
      <c r="Y58" s="103"/>
      <c r="Z58" s="3"/>
      <c r="AA58" s="3"/>
      <c r="AB58" s="3"/>
      <c r="AC58" s="3"/>
      <c r="AD58" s="3"/>
    </row>
    <row r="59" spans="1:30" ht="12" customHeight="1" x14ac:dyDescent="0.25">
      <c r="A59" s="8">
        <v>180</v>
      </c>
      <c r="B59" s="8"/>
      <c r="C59" s="8"/>
      <c r="D59" s="8"/>
      <c r="E59" s="8">
        <v>20840</v>
      </c>
      <c r="F59" s="3" t="s">
        <v>369</v>
      </c>
      <c r="G59" s="3" t="s">
        <v>370</v>
      </c>
      <c r="H59" s="26">
        <v>4500</v>
      </c>
      <c r="I59" s="26">
        <v>10000</v>
      </c>
      <c r="J59" s="26"/>
      <c r="K59" s="26">
        <v>250</v>
      </c>
      <c r="L59" s="4"/>
      <c r="M59" s="8" t="s">
        <v>359</v>
      </c>
      <c r="N59" s="8" t="s">
        <v>360</v>
      </c>
      <c r="O59" s="8" t="s">
        <v>371</v>
      </c>
      <c r="P59" s="8"/>
      <c r="Q59" s="8"/>
      <c r="R59" s="3">
        <v>1</v>
      </c>
      <c r="S59" s="3">
        <v>1</v>
      </c>
      <c r="T59" s="8"/>
      <c r="U59" s="3"/>
      <c r="V59" s="3"/>
      <c r="W59" s="3"/>
      <c r="X59" s="103"/>
      <c r="Y59" s="103"/>
      <c r="Z59" s="3"/>
      <c r="AA59" s="3"/>
      <c r="AB59" s="3"/>
      <c r="AC59" s="3"/>
      <c r="AD59" s="3"/>
    </row>
    <row r="60" spans="1:30" ht="12" customHeight="1" x14ac:dyDescent="0.25">
      <c r="A60" s="8">
        <v>181</v>
      </c>
      <c r="B60" s="8"/>
      <c r="C60" s="8"/>
      <c r="D60" s="8"/>
      <c r="E60" s="8">
        <v>20841</v>
      </c>
      <c r="F60" s="3" t="s">
        <v>369</v>
      </c>
      <c r="G60" s="3" t="s">
        <v>370</v>
      </c>
      <c r="H60" s="26">
        <v>4500</v>
      </c>
      <c r="I60" s="26">
        <v>10000</v>
      </c>
      <c r="J60" s="26"/>
      <c r="K60" s="26">
        <v>250</v>
      </c>
      <c r="L60" s="4"/>
      <c r="M60" s="8" t="s">
        <v>359</v>
      </c>
      <c r="N60" s="8" t="s">
        <v>360</v>
      </c>
      <c r="O60" s="8" t="s">
        <v>371</v>
      </c>
      <c r="P60" s="8"/>
      <c r="Q60" s="8"/>
      <c r="R60" s="3">
        <v>1</v>
      </c>
      <c r="S60" s="3">
        <v>1</v>
      </c>
      <c r="T60" s="8"/>
      <c r="U60" s="3"/>
      <c r="V60" s="3"/>
      <c r="W60" s="3"/>
      <c r="X60" s="103"/>
      <c r="Y60" s="103"/>
      <c r="Z60" s="3"/>
      <c r="AA60" s="3"/>
      <c r="AB60" s="3"/>
      <c r="AC60" s="3"/>
      <c r="AD60" s="3"/>
    </row>
    <row r="61" spans="1:30" ht="12" customHeight="1" x14ac:dyDescent="0.25">
      <c r="A61" s="8">
        <v>182</v>
      </c>
      <c r="B61" s="8"/>
      <c r="C61" s="8"/>
      <c r="D61" s="8"/>
      <c r="E61" s="8">
        <v>20842</v>
      </c>
      <c r="F61" s="3" t="s">
        <v>369</v>
      </c>
      <c r="G61" s="3" t="s">
        <v>370</v>
      </c>
      <c r="H61" s="26">
        <v>4500</v>
      </c>
      <c r="I61" s="26">
        <v>10000</v>
      </c>
      <c r="J61" s="26"/>
      <c r="K61" s="26">
        <v>250</v>
      </c>
      <c r="L61" s="4"/>
      <c r="M61" s="8" t="s">
        <v>359</v>
      </c>
      <c r="N61" s="8" t="s">
        <v>360</v>
      </c>
      <c r="O61" s="8" t="s">
        <v>371</v>
      </c>
      <c r="P61" s="8"/>
      <c r="Q61" s="8"/>
      <c r="R61" s="3">
        <v>1</v>
      </c>
      <c r="S61" s="3">
        <v>1</v>
      </c>
      <c r="T61" s="8"/>
      <c r="U61" s="3"/>
      <c r="V61" s="3"/>
      <c r="W61" s="3"/>
      <c r="X61" s="103"/>
      <c r="Y61" s="103"/>
      <c r="Z61" s="3"/>
      <c r="AA61" s="3"/>
      <c r="AB61" s="3"/>
      <c r="AC61" s="3"/>
      <c r="AD61" s="3"/>
    </row>
    <row r="62" spans="1:30" ht="12" customHeight="1" x14ac:dyDescent="0.25">
      <c r="A62" s="8">
        <v>183</v>
      </c>
      <c r="B62" s="8"/>
      <c r="C62" s="8"/>
      <c r="D62" s="8"/>
      <c r="E62" s="8">
        <v>20843</v>
      </c>
      <c r="F62" s="3" t="s">
        <v>369</v>
      </c>
      <c r="G62" s="3" t="s">
        <v>370</v>
      </c>
      <c r="H62" s="26">
        <v>4500</v>
      </c>
      <c r="I62" s="26">
        <v>10000</v>
      </c>
      <c r="J62" s="26"/>
      <c r="K62" s="26">
        <v>250</v>
      </c>
      <c r="L62" s="4"/>
      <c r="M62" s="8" t="s">
        <v>359</v>
      </c>
      <c r="N62" s="8" t="s">
        <v>360</v>
      </c>
      <c r="O62" s="8" t="s">
        <v>371</v>
      </c>
      <c r="P62" s="8"/>
      <c r="Q62" s="8"/>
      <c r="R62" s="3">
        <v>1</v>
      </c>
      <c r="S62" s="3">
        <v>1</v>
      </c>
      <c r="T62" s="8"/>
      <c r="U62" s="3"/>
      <c r="V62" s="3"/>
      <c r="W62" s="3"/>
      <c r="X62" s="103"/>
      <c r="Y62" s="103"/>
      <c r="Z62" s="3"/>
      <c r="AA62" s="3"/>
      <c r="AB62" s="3"/>
      <c r="AC62" s="3"/>
      <c r="AD62" s="3"/>
    </row>
    <row r="63" spans="1:30" ht="12" customHeight="1" x14ac:dyDescent="0.25">
      <c r="A63" s="8">
        <v>185</v>
      </c>
      <c r="B63" s="8"/>
      <c r="C63" s="8"/>
      <c r="D63" s="8"/>
      <c r="E63" s="16">
        <v>20453</v>
      </c>
      <c r="F63" s="8" t="s">
        <v>493</v>
      </c>
      <c r="G63" s="8" t="s">
        <v>494</v>
      </c>
      <c r="H63" s="12">
        <v>1500</v>
      </c>
      <c r="I63" s="142">
        <v>5000</v>
      </c>
      <c r="J63" s="4"/>
      <c r="K63" s="12">
        <v>250</v>
      </c>
      <c r="L63" s="4"/>
      <c r="M63" s="8" t="s">
        <v>359</v>
      </c>
      <c r="N63" s="8" t="s">
        <v>360</v>
      </c>
      <c r="O63" s="8" t="s">
        <v>361</v>
      </c>
      <c r="P63" s="8"/>
      <c r="Q63" s="8"/>
      <c r="R63" s="3">
        <v>1</v>
      </c>
      <c r="S63" s="3">
        <v>1</v>
      </c>
      <c r="T63" s="9" t="s">
        <v>362</v>
      </c>
      <c r="U63" s="3"/>
      <c r="V63" s="3"/>
      <c r="W63" s="3"/>
      <c r="X63" s="103"/>
      <c r="Y63" s="103"/>
      <c r="Z63" s="3"/>
      <c r="AA63" s="3"/>
      <c r="AB63" s="3"/>
      <c r="AC63" s="3"/>
      <c r="AD63" s="3"/>
    </row>
    <row r="64" spans="1:30" ht="12" customHeight="1" x14ac:dyDescent="0.25">
      <c r="A64" s="8">
        <v>190</v>
      </c>
      <c r="B64" s="8"/>
      <c r="C64" s="8"/>
      <c r="D64" s="8"/>
      <c r="E64" s="16">
        <v>20534</v>
      </c>
      <c r="F64" s="8" t="s">
        <v>495</v>
      </c>
      <c r="G64" s="8" t="s">
        <v>496</v>
      </c>
      <c r="H64" s="12">
        <v>5000</v>
      </c>
      <c r="I64" s="142">
        <v>10000</v>
      </c>
      <c r="J64" s="12"/>
      <c r="K64" s="12">
        <v>250</v>
      </c>
      <c r="L64" s="12"/>
      <c r="M64" s="8" t="s">
        <v>359</v>
      </c>
      <c r="N64" s="8" t="s">
        <v>360</v>
      </c>
      <c r="O64" s="8" t="s">
        <v>371</v>
      </c>
      <c r="P64" s="8"/>
      <c r="Q64" s="8"/>
      <c r="R64" s="8">
        <v>1</v>
      </c>
      <c r="S64" s="8">
        <v>1</v>
      </c>
      <c r="T64" s="9" t="s">
        <v>362</v>
      </c>
      <c r="U64" s="3"/>
      <c r="V64" s="3"/>
      <c r="W64" s="3"/>
      <c r="X64" s="103"/>
      <c r="Y64" s="103"/>
      <c r="Z64" s="3"/>
      <c r="AA64" s="3"/>
      <c r="AB64" s="3"/>
      <c r="AC64" s="3"/>
      <c r="AD64" s="3"/>
    </row>
    <row r="65" spans="1:30" ht="12" customHeight="1" x14ac:dyDescent="0.25">
      <c r="A65" s="8">
        <v>191</v>
      </c>
      <c r="B65" s="8"/>
      <c r="C65" s="8"/>
      <c r="D65" s="8"/>
      <c r="E65" s="16">
        <v>20535</v>
      </c>
      <c r="F65" s="8" t="s">
        <v>495</v>
      </c>
      <c r="G65" s="8" t="s">
        <v>496</v>
      </c>
      <c r="H65" s="12">
        <v>5000</v>
      </c>
      <c r="I65" s="142">
        <v>10000</v>
      </c>
      <c r="J65" s="12"/>
      <c r="K65" s="12">
        <v>250</v>
      </c>
      <c r="L65" s="12"/>
      <c r="M65" s="8" t="s">
        <v>359</v>
      </c>
      <c r="N65" s="8" t="s">
        <v>360</v>
      </c>
      <c r="O65" s="8" t="s">
        <v>371</v>
      </c>
      <c r="P65" s="8"/>
      <c r="Q65" s="8"/>
      <c r="R65" s="8">
        <v>1</v>
      </c>
      <c r="S65" s="8">
        <v>1</v>
      </c>
      <c r="T65" s="9" t="s">
        <v>362</v>
      </c>
      <c r="U65" s="3"/>
      <c r="V65" s="3"/>
      <c r="W65" s="3"/>
      <c r="X65" s="103"/>
      <c r="Y65" s="103"/>
      <c r="Z65" s="3"/>
      <c r="AA65" s="3"/>
      <c r="AB65" s="3"/>
      <c r="AC65" s="3"/>
      <c r="AD65" s="3"/>
    </row>
    <row r="66" spans="1:30" ht="12" customHeight="1" x14ac:dyDescent="0.25">
      <c r="A66" s="8">
        <v>192</v>
      </c>
      <c r="B66" s="8"/>
      <c r="C66" s="8"/>
      <c r="D66" s="8"/>
      <c r="E66" s="16">
        <v>20536</v>
      </c>
      <c r="F66" s="8" t="s">
        <v>495</v>
      </c>
      <c r="G66" s="8" t="s">
        <v>496</v>
      </c>
      <c r="H66" s="12">
        <v>5000</v>
      </c>
      <c r="I66" s="142">
        <v>10000</v>
      </c>
      <c r="J66" s="12"/>
      <c r="K66" s="12">
        <v>250</v>
      </c>
      <c r="L66" s="12"/>
      <c r="M66" s="8" t="s">
        <v>359</v>
      </c>
      <c r="N66" s="8" t="s">
        <v>360</v>
      </c>
      <c r="O66" s="8" t="s">
        <v>371</v>
      </c>
      <c r="P66" s="8"/>
      <c r="Q66" s="8"/>
      <c r="R66" s="8">
        <v>1</v>
      </c>
      <c r="S66" s="8">
        <v>1</v>
      </c>
      <c r="T66" s="9" t="s">
        <v>362</v>
      </c>
      <c r="U66" s="3"/>
      <c r="V66" s="3"/>
      <c r="W66" s="3"/>
      <c r="X66" s="103"/>
      <c r="Y66" s="103"/>
      <c r="Z66" s="3"/>
      <c r="AA66" s="3"/>
      <c r="AB66" s="3"/>
      <c r="AC66" s="3"/>
      <c r="AD66" s="3"/>
    </row>
    <row r="67" spans="1:30" ht="12" customHeight="1" x14ac:dyDescent="0.25">
      <c r="A67" s="8">
        <v>193</v>
      </c>
      <c r="B67" s="8"/>
      <c r="C67" s="8"/>
      <c r="D67" s="8"/>
      <c r="E67" s="16">
        <v>20537</v>
      </c>
      <c r="F67" s="8" t="s">
        <v>495</v>
      </c>
      <c r="G67" s="8" t="s">
        <v>497</v>
      </c>
      <c r="H67" s="12">
        <v>5000</v>
      </c>
      <c r="I67" s="142">
        <v>10000</v>
      </c>
      <c r="J67" s="12"/>
      <c r="K67" s="12">
        <v>250</v>
      </c>
      <c r="L67" s="12"/>
      <c r="M67" s="8" t="s">
        <v>359</v>
      </c>
      <c r="N67" s="8" t="s">
        <v>360</v>
      </c>
      <c r="O67" s="8" t="s">
        <v>371</v>
      </c>
      <c r="P67" s="8"/>
      <c r="Q67" s="8"/>
      <c r="R67" s="8">
        <v>1</v>
      </c>
      <c r="S67" s="8">
        <v>1</v>
      </c>
      <c r="T67" s="9" t="s">
        <v>362</v>
      </c>
      <c r="U67" s="3"/>
      <c r="V67" s="3"/>
      <c r="W67" s="3"/>
      <c r="X67" s="103"/>
      <c r="Y67" s="103"/>
      <c r="Z67" s="3"/>
      <c r="AA67" s="3"/>
      <c r="AB67" s="3"/>
      <c r="AC67" s="3"/>
      <c r="AD67" s="3"/>
    </row>
    <row r="68" spans="1:30" ht="12" customHeight="1" x14ac:dyDescent="0.25">
      <c r="A68" s="8">
        <v>194</v>
      </c>
      <c r="B68" s="8"/>
      <c r="C68" s="8"/>
      <c r="D68" s="8"/>
      <c r="E68" s="16">
        <v>20538</v>
      </c>
      <c r="F68" s="8" t="s">
        <v>495</v>
      </c>
      <c r="G68" s="8" t="s">
        <v>496</v>
      </c>
      <c r="H68" s="12">
        <v>5000</v>
      </c>
      <c r="I68" s="142">
        <v>10000</v>
      </c>
      <c r="J68" s="12"/>
      <c r="K68" s="12">
        <v>250</v>
      </c>
      <c r="L68" s="12"/>
      <c r="M68" s="8" t="s">
        <v>359</v>
      </c>
      <c r="N68" s="8" t="s">
        <v>360</v>
      </c>
      <c r="O68" s="8" t="s">
        <v>371</v>
      </c>
      <c r="P68" s="8"/>
      <c r="Q68" s="8"/>
      <c r="R68" s="8">
        <v>1</v>
      </c>
      <c r="S68" s="8">
        <v>1</v>
      </c>
      <c r="T68" s="9" t="s">
        <v>362</v>
      </c>
      <c r="U68" s="3"/>
      <c r="V68" s="3"/>
      <c r="W68" s="3"/>
      <c r="X68" s="103"/>
      <c r="Y68" s="103"/>
      <c r="Z68" s="3"/>
      <c r="AA68" s="3"/>
      <c r="AB68" s="3"/>
      <c r="AC68" s="3"/>
      <c r="AD68" s="3"/>
    </row>
    <row r="69" spans="1:30" ht="12" customHeight="1" x14ac:dyDescent="0.25">
      <c r="A69" s="8">
        <v>195</v>
      </c>
      <c r="B69" s="8"/>
      <c r="C69" s="8"/>
      <c r="D69" s="8"/>
      <c r="E69" s="16">
        <v>20539</v>
      </c>
      <c r="F69" s="8" t="s">
        <v>495</v>
      </c>
      <c r="G69" s="8" t="s">
        <v>496</v>
      </c>
      <c r="H69" s="12">
        <v>5000</v>
      </c>
      <c r="I69" s="142">
        <v>10000</v>
      </c>
      <c r="J69" s="12"/>
      <c r="K69" s="12">
        <v>250</v>
      </c>
      <c r="L69" s="12"/>
      <c r="M69" s="8" t="s">
        <v>359</v>
      </c>
      <c r="N69" s="8" t="s">
        <v>360</v>
      </c>
      <c r="O69" s="8" t="s">
        <v>371</v>
      </c>
      <c r="P69" s="8"/>
      <c r="Q69" s="8"/>
      <c r="R69" s="8">
        <v>1</v>
      </c>
      <c r="S69" s="8">
        <v>1</v>
      </c>
      <c r="T69" s="9" t="s">
        <v>362</v>
      </c>
      <c r="U69" s="3"/>
      <c r="V69" s="3"/>
      <c r="W69" s="3"/>
      <c r="X69" s="103"/>
      <c r="Y69" s="103"/>
      <c r="Z69" s="3"/>
      <c r="AA69" s="3"/>
      <c r="AB69" s="3"/>
      <c r="AC69" s="3"/>
      <c r="AD69" s="3"/>
    </row>
    <row r="70" spans="1:30" ht="12" customHeight="1" x14ac:dyDescent="0.25">
      <c r="A70" s="8">
        <v>199</v>
      </c>
      <c r="B70" s="8"/>
      <c r="C70" s="8"/>
      <c r="D70" s="8"/>
      <c r="E70" s="8">
        <v>20646</v>
      </c>
      <c r="F70" s="8" t="s">
        <v>498</v>
      </c>
      <c r="G70" s="8" t="s">
        <v>499</v>
      </c>
      <c r="H70" s="12">
        <v>6000</v>
      </c>
      <c r="I70" s="12">
        <v>19000</v>
      </c>
      <c r="J70" s="12"/>
      <c r="K70" s="12">
        <v>500</v>
      </c>
      <c r="L70" s="12"/>
      <c r="M70" s="8" t="s">
        <v>359</v>
      </c>
      <c r="N70" s="8" t="s">
        <v>360</v>
      </c>
      <c r="O70" s="8" t="s">
        <v>371</v>
      </c>
      <c r="P70" s="8"/>
      <c r="Q70" s="8"/>
      <c r="R70" s="8">
        <v>1</v>
      </c>
      <c r="S70" s="8">
        <v>1</v>
      </c>
      <c r="T70" s="9" t="s">
        <v>362</v>
      </c>
      <c r="U70" s="3"/>
      <c r="V70" s="3"/>
      <c r="W70" s="3"/>
      <c r="X70" s="103"/>
      <c r="Y70" s="103"/>
      <c r="Z70" s="3"/>
      <c r="AA70" s="3"/>
      <c r="AB70" s="3"/>
      <c r="AC70" s="3"/>
      <c r="AD70" s="3"/>
    </row>
    <row r="71" spans="1:30" ht="12" customHeight="1" x14ac:dyDescent="0.25">
      <c r="A71" s="8">
        <v>202</v>
      </c>
      <c r="B71" s="8"/>
      <c r="C71" s="8"/>
      <c r="D71" s="8"/>
      <c r="E71" s="144">
        <v>20738</v>
      </c>
      <c r="F71" s="145" t="s">
        <v>500</v>
      </c>
      <c r="G71" s="8" t="s">
        <v>501</v>
      </c>
      <c r="H71" s="146">
        <v>3900</v>
      </c>
      <c r="I71" s="147">
        <v>10000</v>
      </c>
      <c r="J71" s="12"/>
      <c r="K71" s="146">
        <v>250</v>
      </c>
      <c r="L71" s="12"/>
      <c r="M71" s="8" t="s">
        <v>359</v>
      </c>
      <c r="N71" s="8" t="s">
        <v>360</v>
      </c>
      <c r="O71" s="145" t="s">
        <v>361</v>
      </c>
      <c r="P71" s="8"/>
      <c r="Q71" s="8"/>
      <c r="R71" s="8">
        <v>1</v>
      </c>
      <c r="S71" s="8">
        <v>1</v>
      </c>
      <c r="T71" s="9" t="s">
        <v>362</v>
      </c>
      <c r="U71" s="3"/>
      <c r="V71" s="3"/>
      <c r="W71" s="3"/>
      <c r="X71" s="103"/>
      <c r="Y71" s="103"/>
      <c r="Z71" s="3"/>
      <c r="AA71" s="3"/>
      <c r="AB71" s="3"/>
      <c r="AC71" s="3"/>
      <c r="AD71" s="3"/>
    </row>
    <row r="72" spans="1:30" ht="12" customHeight="1" x14ac:dyDescent="0.25">
      <c r="A72" s="8">
        <v>203</v>
      </c>
      <c r="B72" s="8"/>
      <c r="C72" s="8"/>
      <c r="D72" s="8"/>
      <c r="E72" s="144" t="s">
        <v>502</v>
      </c>
      <c r="F72" s="145" t="s">
        <v>503</v>
      </c>
      <c r="G72" s="8" t="s">
        <v>504</v>
      </c>
      <c r="H72" s="146">
        <v>4750</v>
      </c>
      <c r="I72" s="147">
        <v>15000</v>
      </c>
      <c r="J72" s="12"/>
      <c r="K72" s="146">
        <v>250</v>
      </c>
      <c r="L72" s="12"/>
      <c r="M72" s="8" t="s">
        <v>359</v>
      </c>
      <c r="N72" s="8" t="s">
        <v>360</v>
      </c>
      <c r="O72" s="145" t="s">
        <v>361</v>
      </c>
      <c r="P72" s="8"/>
      <c r="Q72" s="8"/>
      <c r="R72" s="8">
        <v>1</v>
      </c>
      <c r="S72" s="8">
        <v>1</v>
      </c>
      <c r="T72" s="9" t="s">
        <v>362</v>
      </c>
      <c r="U72" s="3"/>
      <c r="V72" s="3"/>
      <c r="W72" s="3"/>
      <c r="X72" s="103"/>
      <c r="Y72" s="103"/>
      <c r="Z72" s="3"/>
      <c r="AA72" s="3"/>
      <c r="AB72" s="3"/>
      <c r="AC72" s="3"/>
      <c r="AD72" s="3"/>
    </row>
    <row r="73" spans="1:30" ht="12" customHeight="1" x14ac:dyDescent="0.25">
      <c r="A73" s="8">
        <v>204</v>
      </c>
      <c r="B73" s="8"/>
      <c r="C73" s="8"/>
      <c r="D73" s="8"/>
      <c r="E73" s="144">
        <v>20736</v>
      </c>
      <c r="F73" s="145" t="s">
        <v>505</v>
      </c>
      <c r="G73" s="8" t="s">
        <v>506</v>
      </c>
      <c r="H73" s="146">
        <v>3500</v>
      </c>
      <c r="I73" s="147">
        <v>12000</v>
      </c>
      <c r="J73" s="12"/>
      <c r="K73" s="146">
        <v>250</v>
      </c>
      <c r="L73" s="12"/>
      <c r="M73" s="8" t="s">
        <v>359</v>
      </c>
      <c r="N73" s="8" t="s">
        <v>360</v>
      </c>
      <c r="O73" s="145" t="s">
        <v>361</v>
      </c>
      <c r="P73" s="8"/>
      <c r="Q73" s="8"/>
      <c r="R73" s="8">
        <v>1</v>
      </c>
      <c r="S73" s="8">
        <v>1</v>
      </c>
      <c r="T73" s="9" t="s">
        <v>362</v>
      </c>
      <c r="U73" s="3"/>
      <c r="V73" s="3"/>
      <c r="W73" s="3"/>
      <c r="X73" s="103"/>
      <c r="Y73" s="103"/>
      <c r="Z73" s="3"/>
      <c r="AA73" s="3"/>
      <c r="AB73" s="3"/>
      <c r="AC73" s="3"/>
      <c r="AD73" s="3"/>
    </row>
    <row r="74" spans="1:30" ht="12" customHeight="1" x14ac:dyDescent="0.25">
      <c r="A74" s="8">
        <v>205</v>
      </c>
      <c r="B74" s="8"/>
      <c r="C74" s="8"/>
      <c r="D74" s="8"/>
      <c r="E74" s="8">
        <v>20737</v>
      </c>
      <c r="F74" s="8" t="s">
        <v>507</v>
      </c>
      <c r="G74" s="8" t="s">
        <v>508</v>
      </c>
      <c r="H74" s="24">
        <v>2950</v>
      </c>
      <c r="I74" s="24">
        <v>7000</v>
      </c>
      <c r="J74" s="24"/>
      <c r="K74" s="24">
        <v>250</v>
      </c>
      <c r="L74" s="12"/>
      <c r="M74" s="8" t="s">
        <v>359</v>
      </c>
      <c r="N74" s="8" t="s">
        <v>360</v>
      </c>
      <c r="O74" s="8" t="s">
        <v>361</v>
      </c>
      <c r="P74" s="8"/>
      <c r="Q74" s="8"/>
      <c r="R74" s="8">
        <v>1</v>
      </c>
      <c r="S74" s="8">
        <v>1</v>
      </c>
      <c r="T74" s="9" t="s">
        <v>362</v>
      </c>
      <c r="U74" s="3"/>
      <c r="V74" s="3"/>
      <c r="W74" s="3"/>
      <c r="X74" s="103"/>
      <c r="Y74" s="103"/>
      <c r="Z74" s="3"/>
      <c r="AA74" s="3"/>
      <c r="AB74" s="3"/>
      <c r="AC74" s="3"/>
      <c r="AD74" s="3"/>
    </row>
    <row r="75" spans="1:30" ht="12" customHeight="1" x14ac:dyDescent="0.25">
      <c r="A75" s="8">
        <v>206</v>
      </c>
      <c r="B75" s="8"/>
      <c r="C75" s="8"/>
      <c r="D75" s="8"/>
      <c r="E75" s="8">
        <v>20740</v>
      </c>
      <c r="F75" s="8" t="s">
        <v>509</v>
      </c>
      <c r="G75" s="8" t="s">
        <v>510</v>
      </c>
      <c r="H75" s="24">
        <v>3900</v>
      </c>
      <c r="I75" s="24">
        <v>7000</v>
      </c>
      <c r="J75" s="24"/>
      <c r="K75" s="24">
        <v>250</v>
      </c>
      <c r="L75" s="12"/>
      <c r="M75" s="8" t="s">
        <v>359</v>
      </c>
      <c r="N75" s="8" t="s">
        <v>360</v>
      </c>
      <c r="O75" s="8" t="s">
        <v>361</v>
      </c>
      <c r="P75" s="8"/>
      <c r="Q75" s="8"/>
      <c r="R75" s="8">
        <v>1</v>
      </c>
      <c r="S75" s="8">
        <v>1</v>
      </c>
      <c r="T75" s="9" t="s">
        <v>362</v>
      </c>
      <c r="U75" s="3"/>
      <c r="V75" s="3"/>
      <c r="W75" s="3"/>
      <c r="X75" s="103"/>
      <c r="Y75" s="103"/>
      <c r="Z75" s="3"/>
      <c r="AA75" s="3"/>
      <c r="AB75" s="3"/>
      <c r="AC75" s="3"/>
      <c r="AD75" s="3"/>
    </row>
    <row r="76" spans="1:30" ht="12" customHeight="1" x14ac:dyDescent="0.25">
      <c r="A76" s="8">
        <v>207</v>
      </c>
      <c r="B76" s="8"/>
      <c r="C76" s="8"/>
      <c r="D76" s="8"/>
      <c r="E76" s="8">
        <v>20741</v>
      </c>
      <c r="F76" s="3" t="s">
        <v>511</v>
      </c>
      <c r="G76" s="3" t="s">
        <v>512</v>
      </c>
      <c r="H76" s="26">
        <v>2500</v>
      </c>
      <c r="I76" s="26">
        <v>7000</v>
      </c>
      <c r="J76" s="26"/>
      <c r="K76" s="26">
        <v>250</v>
      </c>
      <c r="L76" s="4"/>
      <c r="M76" s="8" t="s">
        <v>359</v>
      </c>
      <c r="N76" s="8" t="s">
        <v>360</v>
      </c>
      <c r="O76" s="8" t="s">
        <v>361</v>
      </c>
      <c r="P76" s="8"/>
      <c r="Q76" s="8"/>
      <c r="R76" s="3">
        <v>1</v>
      </c>
      <c r="S76" s="3">
        <v>1</v>
      </c>
      <c r="T76" s="9" t="s">
        <v>362</v>
      </c>
      <c r="U76" s="3"/>
      <c r="V76" s="3"/>
      <c r="W76" s="3"/>
      <c r="X76" s="103"/>
      <c r="Y76" s="103"/>
      <c r="Z76" s="3"/>
      <c r="AA76" s="3"/>
      <c r="AB76" s="3"/>
      <c r="AC76" s="3"/>
      <c r="AD76" s="3"/>
    </row>
    <row r="77" spans="1:30" ht="12" customHeight="1" x14ac:dyDescent="0.25">
      <c r="A77" s="8">
        <v>208</v>
      </c>
      <c r="B77" s="8"/>
      <c r="C77" s="8"/>
      <c r="D77" s="8"/>
      <c r="E77" s="8">
        <v>20742</v>
      </c>
      <c r="F77" s="3" t="s">
        <v>509</v>
      </c>
      <c r="G77" s="3" t="s">
        <v>510</v>
      </c>
      <c r="H77" s="26">
        <v>3900</v>
      </c>
      <c r="I77" s="26">
        <v>7000</v>
      </c>
      <c r="J77" s="26"/>
      <c r="K77" s="26">
        <v>250</v>
      </c>
      <c r="L77" s="4"/>
      <c r="M77" s="8" t="s">
        <v>359</v>
      </c>
      <c r="N77" s="8" t="s">
        <v>360</v>
      </c>
      <c r="O77" s="8" t="s">
        <v>361</v>
      </c>
      <c r="P77" s="8"/>
      <c r="Q77" s="8"/>
      <c r="R77" s="3">
        <v>1</v>
      </c>
      <c r="S77" s="3">
        <v>1</v>
      </c>
      <c r="T77" s="9" t="s">
        <v>362</v>
      </c>
      <c r="U77" s="3"/>
      <c r="V77" s="3"/>
      <c r="W77" s="3"/>
      <c r="X77" s="103"/>
      <c r="Y77" s="103"/>
      <c r="Z77" s="3"/>
      <c r="AA77" s="3"/>
      <c r="AB77" s="3"/>
      <c r="AC77" s="3"/>
      <c r="AD77" s="3"/>
    </row>
    <row r="78" spans="1:30" ht="12" customHeight="1" x14ac:dyDescent="0.25">
      <c r="A78" s="8">
        <v>209</v>
      </c>
      <c r="B78" s="8"/>
      <c r="C78" s="8"/>
      <c r="D78" s="8"/>
      <c r="E78" s="8">
        <v>20743</v>
      </c>
      <c r="F78" s="3" t="s">
        <v>513</v>
      </c>
      <c r="G78" s="3" t="s">
        <v>514</v>
      </c>
      <c r="H78" s="26">
        <v>2500</v>
      </c>
      <c r="I78" s="26">
        <v>7000</v>
      </c>
      <c r="J78" s="26"/>
      <c r="K78" s="26">
        <v>250</v>
      </c>
      <c r="L78" s="4"/>
      <c r="M78" s="8" t="s">
        <v>359</v>
      </c>
      <c r="N78" s="8" t="s">
        <v>360</v>
      </c>
      <c r="O78" s="8" t="s">
        <v>361</v>
      </c>
      <c r="P78" s="8"/>
      <c r="Q78" s="8"/>
      <c r="R78" s="3">
        <v>1</v>
      </c>
      <c r="S78" s="3">
        <v>1</v>
      </c>
      <c r="T78" s="9" t="s">
        <v>362</v>
      </c>
      <c r="U78" s="3"/>
      <c r="V78" s="3"/>
      <c r="W78" s="3"/>
      <c r="X78" s="103"/>
      <c r="Y78" s="103"/>
      <c r="Z78" s="3"/>
      <c r="AA78" s="3"/>
      <c r="AB78" s="3"/>
      <c r="AC78" s="3"/>
      <c r="AD78" s="3"/>
    </row>
    <row r="79" spans="1:30" ht="12" customHeight="1" x14ac:dyDescent="0.25">
      <c r="A79" s="8">
        <v>210</v>
      </c>
      <c r="B79" s="8"/>
      <c r="C79" s="8"/>
      <c r="D79" s="8"/>
      <c r="E79" s="16">
        <v>20340</v>
      </c>
      <c r="F79" s="8" t="s">
        <v>515</v>
      </c>
      <c r="G79" s="8" t="s">
        <v>516</v>
      </c>
      <c r="H79" s="12">
        <v>2500</v>
      </c>
      <c r="I79" s="142">
        <v>12000</v>
      </c>
      <c r="J79" s="4"/>
      <c r="K79" s="12">
        <v>500</v>
      </c>
      <c r="L79" s="4"/>
      <c r="M79" s="8" t="s">
        <v>359</v>
      </c>
      <c r="N79" s="8" t="s">
        <v>360</v>
      </c>
      <c r="O79" s="8" t="s">
        <v>361</v>
      </c>
      <c r="P79" s="8"/>
      <c r="Q79" s="8"/>
      <c r="R79" s="3">
        <v>1</v>
      </c>
      <c r="S79" s="3">
        <v>1</v>
      </c>
      <c r="T79" s="9" t="s">
        <v>362</v>
      </c>
      <c r="U79" s="3"/>
      <c r="V79" s="3"/>
      <c r="W79" s="3"/>
      <c r="X79" s="103"/>
      <c r="Y79" s="103"/>
      <c r="Z79" s="3"/>
      <c r="AA79" s="3"/>
      <c r="AB79" s="3"/>
      <c r="AC79" s="3"/>
      <c r="AD79" s="3"/>
    </row>
    <row r="80" spans="1:30" ht="12" customHeight="1" x14ac:dyDescent="0.25">
      <c r="A80" s="8">
        <v>211</v>
      </c>
      <c r="B80" s="8"/>
      <c r="C80" s="8"/>
      <c r="D80" s="8"/>
      <c r="E80" s="16">
        <v>20339</v>
      </c>
      <c r="F80" s="8" t="s">
        <v>515</v>
      </c>
      <c r="G80" s="8" t="s">
        <v>516</v>
      </c>
      <c r="H80" s="12">
        <v>2500</v>
      </c>
      <c r="I80" s="142">
        <v>12000</v>
      </c>
      <c r="J80" s="4"/>
      <c r="K80" s="12">
        <v>500</v>
      </c>
      <c r="L80" s="4"/>
      <c r="M80" s="8" t="s">
        <v>359</v>
      </c>
      <c r="N80" s="8" t="s">
        <v>360</v>
      </c>
      <c r="O80" s="8" t="s">
        <v>361</v>
      </c>
      <c r="P80" s="8"/>
      <c r="Q80" s="8"/>
      <c r="R80" s="3">
        <v>1</v>
      </c>
      <c r="S80" s="3">
        <v>1</v>
      </c>
      <c r="T80" s="9" t="s">
        <v>362</v>
      </c>
      <c r="U80" s="3"/>
      <c r="V80" s="3"/>
      <c r="W80" s="3"/>
      <c r="X80" s="103"/>
      <c r="Y80" s="103"/>
      <c r="Z80" s="3"/>
      <c r="AA80" s="3"/>
      <c r="AB80" s="3"/>
      <c r="AC80" s="3"/>
      <c r="AD80" s="3"/>
    </row>
    <row r="81" spans="1:30" ht="12" customHeight="1" x14ac:dyDescent="0.25">
      <c r="A81" s="8">
        <v>212</v>
      </c>
      <c r="B81" s="8"/>
      <c r="C81" s="8"/>
      <c r="D81" s="8"/>
      <c r="E81" s="16">
        <v>20338</v>
      </c>
      <c r="F81" s="8" t="s">
        <v>517</v>
      </c>
      <c r="G81" s="8" t="s">
        <v>518</v>
      </c>
      <c r="H81" s="12">
        <v>5600</v>
      </c>
      <c r="I81" s="142">
        <v>12500</v>
      </c>
      <c r="J81" s="4"/>
      <c r="K81" s="12">
        <v>500</v>
      </c>
      <c r="L81" s="4"/>
      <c r="M81" s="8" t="s">
        <v>359</v>
      </c>
      <c r="N81" s="8" t="s">
        <v>360</v>
      </c>
      <c r="O81" s="8" t="s">
        <v>361</v>
      </c>
      <c r="P81" s="8"/>
      <c r="Q81" s="8"/>
      <c r="R81" s="3">
        <v>1</v>
      </c>
      <c r="S81" s="3">
        <v>1</v>
      </c>
      <c r="T81" s="9" t="s">
        <v>362</v>
      </c>
      <c r="U81" s="3"/>
      <c r="V81" s="3"/>
      <c r="W81" s="3"/>
      <c r="X81" s="103"/>
      <c r="Y81" s="103"/>
      <c r="Z81" s="3"/>
      <c r="AA81" s="3"/>
      <c r="AB81" s="3"/>
      <c r="AC81" s="3"/>
      <c r="AD81" s="3"/>
    </row>
    <row r="82" spans="1:30" ht="12" customHeight="1" x14ac:dyDescent="0.25">
      <c r="A82" s="8">
        <v>217</v>
      </c>
      <c r="B82" s="8"/>
      <c r="C82" s="8"/>
      <c r="D82" s="8"/>
      <c r="E82" s="16">
        <v>20044</v>
      </c>
      <c r="F82" s="8" t="s">
        <v>534</v>
      </c>
      <c r="G82" s="8" t="s">
        <v>535</v>
      </c>
      <c r="H82" s="12">
        <v>1200</v>
      </c>
      <c r="I82" s="142">
        <v>5000</v>
      </c>
      <c r="J82" s="12"/>
      <c r="K82" s="12">
        <v>250</v>
      </c>
      <c r="L82" s="12"/>
      <c r="M82" s="8" t="s">
        <v>359</v>
      </c>
      <c r="N82" s="8" t="s">
        <v>360</v>
      </c>
      <c r="O82" s="8" t="s">
        <v>361</v>
      </c>
      <c r="P82" s="8"/>
      <c r="Q82" s="8"/>
      <c r="R82" s="8">
        <v>1</v>
      </c>
      <c r="S82" s="8">
        <v>1</v>
      </c>
      <c r="T82" s="9" t="s">
        <v>362</v>
      </c>
      <c r="U82" s="3"/>
      <c r="V82" s="3"/>
      <c r="W82" s="3"/>
      <c r="X82" s="103"/>
      <c r="Y82" s="103"/>
      <c r="Z82" s="3"/>
      <c r="AA82" s="3"/>
      <c r="AB82" s="3"/>
      <c r="AC82" s="3"/>
      <c r="AD82" s="3"/>
    </row>
    <row r="83" spans="1:30" ht="12" customHeight="1" x14ac:dyDescent="0.25">
      <c r="A83" s="8">
        <v>218</v>
      </c>
      <c r="B83" s="8"/>
      <c r="C83" s="8"/>
      <c r="D83" s="8"/>
      <c r="E83" s="16">
        <v>20046</v>
      </c>
      <c r="F83" s="8" t="s">
        <v>536</v>
      </c>
      <c r="G83" s="8" t="s">
        <v>537</v>
      </c>
      <c r="H83" s="12">
        <v>1200</v>
      </c>
      <c r="I83" s="142">
        <v>5000</v>
      </c>
      <c r="J83" s="12"/>
      <c r="K83" s="12">
        <v>250</v>
      </c>
      <c r="L83" s="12"/>
      <c r="M83" s="8" t="s">
        <v>359</v>
      </c>
      <c r="N83" s="8" t="s">
        <v>360</v>
      </c>
      <c r="O83" s="8" t="s">
        <v>361</v>
      </c>
      <c r="P83" s="8"/>
      <c r="Q83" s="8"/>
      <c r="R83" s="8">
        <v>1</v>
      </c>
      <c r="S83" s="8">
        <v>1</v>
      </c>
      <c r="T83" s="9" t="s">
        <v>362</v>
      </c>
      <c r="U83" s="3"/>
      <c r="V83" s="3"/>
      <c r="W83" s="3"/>
      <c r="X83" s="103"/>
      <c r="Y83" s="103"/>
      <c r="Z83" s="3"/>
      <c r="AA83" s="3"/>
      <c r="AB83" s="3"/>
      <c r="AC83" s="3"/>
      <c r="AD83" s="3"/>
    </row>
    <row r="84" spans="1:30" ht="12" customHeight="1" x14ac:dyDescent="0.25">
      <c r="A84" s="8">
        <v>219</v>
      </c>
      <c r="B84" s="8"/>
      <c r="C84" s="8"/>
      <c r="D84" s="8"/>
      <c r="E84" s="16">
        <v>20413</v>
      </c>
      <c r="F84" s="8" t="s">
        <v>538</v>
      </c>
      <c r="G84" s="8" t="s">
        <v>539</v>
      </c>
      <c r="H84" s="12">
        <v>1450</v>
      </c>
      <c r="I84" s="142">
        <v>2500</v>
      </c>
      <c r="J84" s="12"/>
      <c r="K84" s="12">
        <v>250</v>
      </c>
      <c r="L84" s="12"/>
      <c r="M84" s="8" t="s">
        <v>359</v>
      </c>
      <c r="N84" s="8" t="s">
        <v>360</v>
      </c>
      <c r="O84" s="8" t="s">
        <v>361</v>
      </c>
      <c r="P84" s="8"/>
      <c r="Q84" s="8"/>
      <c r="R84" s="8">
        <v>1</v>
      </c>
      <c r="S84" s="8">
        <v>1</v>
      </c>
      <c r="T84" s="9" t="s">
        <v>362</v>
      </c>
      <c r="U84" s="3"/>
      <c r="V84" s="3"/>
      <c r="W84" s="3"/>
      <c r="X84" s="103"/>
      <c r="Y84" s="103"/>
      <c r="Z84" s="3"/>
      <c r="AA84" s="3"/>
      <c r="AB84" s="3"/>
      <c r="AC84" s="3"/>
      <c r="AD84" s="3"/>
    </row>
    <row r="85" spans="1:30" ht="12" customHeight="1" x14ac:dyDescent="0.25">
      <c r="A85" s="8">
        <v>220</v>
      </c>
      <c r="B85" s="8"/>
      <c r="C85" s="8"/>
      <c r="D85" s="8"/>
      <c r="E85" s="16" t="s">
        <v>519</v>
      </c>
      <c r="F85" s="8" t="s">
        <v>520</v>
      </c>
      <c r="G85" s="8" t="s">
        <v>521</v>
      </c>
      <c r="H85" s="12">
        <v>2800</v>
      </c>
      <c r="I85" s="142">
        <v>15000</v>
      </c>
      <c r="J85" s="4"/>
      <c r="K85" s="12">
        <v>500</v>
      </c>
      <c r="L85" s="4"/>
      <c r="M85" s="8" t="s">
        <v>359</v>
      </c>
      <c r="N85" s="8" t="s">
        <v>360</v>
      </c>
      <c r="O85" s="8" t="s">
        <v>361</v>
      </c>
      <c r="P85" s="8"/>
      <c r="Q85" s="8"/>
      <c r="R85" s="3">
        <v>1</v>
      </c>
      <c r="S85" s="3">
        <v>1</v>
      </c>
      <c r="T85" s="9" t="s">
        <v>362</v>
      </c>
      <c r="U85" s="3"/>
      <c r="V85" s="3"/>
      <c r="W85" s="3"/>
      <c r="X85" s="103"/>
      <c r="Y85" s="103"/>
      <c r="Z85" s="3"/>
      <c r="AA85" s="3"/>
      <c r="AB85" s="3"/>
      <c r="AC85" s="3"/>
      <c r="AD85" s="3"/>
    </row>
    <row r="86" spans="1:30" ht="12" customHeight="1" x14ac:dyDescent="0.25">
      <c r="A86" s="8">
        <v>221</v>
      </c>
      <c r="B86" s="8"/>
      <c r="C86" s="8"/>
      <c r="D86" s="8"/>
      <c r="E86" s="16">
        <v>20501</v>
      </c>
      <c r="F86" s="8" t="s">
        <v>522</v>
      </c>
      <c r="G86" s="8" t="s">
        <v>523</v>
      </c>
      <c r="H86" s="12">
        <v>1500</v>
      </c>
      <c r="I86" s="142">
        <v>3000</v>
      </c>
      <c r="J86" s="4"/>
      <c r="K86" s="12">
        <v>250</v>
      </c>
      <c r="L86" s="4"/>
      <c r="M86" s="8" t="s">
        <v>359</v>
      </c>
      <c r="N86" s="8" t="s">
        <v>360</v>
      </c>
      <c r="O86" s="8" t="s">
        <v>361</v>
      </c>
      <c r="P86" s="8"/>
      <c r="Q86" s="8"/>
      <c r="R86" s="3">
        <v>1</v>
      </c>
      <c r="S86" s="3">
        <v>1</v>
      </c>
      <c r="T86" s="9" t="s">
        <v>362</v>
      </c>
      <c r="U86" s="3"/>
      <c r="V86" s="3"/>
      <c r="W86" s="3"/>
      <c r="X86" s="103"/>
      <c r="Y86" s="103"/>
      <c r="Z86" s="3"/>
      <c r="AA86" s="3"/>
      <c r="AB86" s="3"/>
      <c r="AC86" s="3"/>
      <c r="AD86" s="3"/>
    </row>
    <row r="87" spans="1:30" ht="12" customHeight="1" x14ac:dyDescent="0.25">
      <c r="A87" s="8">
        <v>222</v>
      </c>
      <c r="B87" s="8"/>
      <c r="C87" s="8"/>
      <c r="D87" s="8"/>
      <c r="E87" s="8">
        <v>20596</v>
      </c>
      <c r="F87" s="3" t="s">
        <v>524</v>
      </c>
      <c r="G87" s="3" t="s">
        <v>525</v>
      </c>
      <c r="H87" s="4">
        <v>1500</v>
      </c>
      <c r="I87" s="4">
        <v>8000</v>
      </c>
      <c r="J87" s="4"/>
      <c r="K87" s="4">
        <v>250</v>
      </c>
      <c r="L87" s="4"/>
      <c r="M87" s="8" t="s">
        <v>359</v>
      </c>
      <c r="N87" s="8" t="s">
        <v>360</v>
      </c>
      <c r="O87" s="8" t="s">
        <v>371</v>
      </c>
      <c r="P87" s="8"/>
      <c r="Q87" s="8"/>
      <c r="R87" s="3">
        <v>1</v>
      </c>
      <c r="S87" s="3">
        <v>1</v>
      </c>
      <c r="T87" s="9" t="s">
        <v>362</v>
      </c>
      <c r="U87" s="3"/>
      <c r="V87" s="3"/>
      <c r="W87" s="3"/>
      <c r="X87" s="103"/>
      <c r="Y87" s="103"/>
      <c r="Z87" s="3"/>
      <c r="AA87" s="3"/>
      <c r="AB87" s="3"/>
      <c r="AC87" s="3"/>
      <c r="AD87" s="3"/>
    </row>
    <row r="88" spans="1:30" ht="12" customHeight="1" x14ac:dyDescent="0.25">
      <c r="A88" s="8">
        <v>225</v>
      </c>
      <c r="B88" s="8"/>
      <c r="C88" s="8"/>
      <c r="D88" s="8"/>
      <c r="E88" s="16">
        <v>20460</v>
      </c>
      <c r="F88" s="8" t="s">
        <v>526</v>
      </c>
      <c r="G88" s="8" t="s">
        <v>527</v>
      </c>
      <c r="H88" s="12">
        <v>9500</v>
      </c>
      <c r="I88" s="142">
        <v>22000</v>
      </c>
      <c r="J88" s="12"/>
      <c r="K88" s="12">
        <v>500</v>
      </c>
      <c r="L88" s="12"/>
      <c r="M88" s="8" t="s">
        <v>359</v>
      </c>
      <c r="N88" s="8" t="s">
        <v>360</v>
      </c>
      <c r="O88" s="8" t="s">
        <v>361</v>
      </c>
      <c r="P88" s="8"/>
      <c r="Q88" s="8"/>
      <c r="R88" s="8">
        <v>1</v>
      </c>
      <c r="S88" s="8">
        <v>1</v>
      </c>
      <c r="T88" s="9" t="s">
        <v>362</v>
      </c>
      <c r="U88" s="3"/>
      <c r="V88" s="3"/>
      <c r="W88" s="3"/>
      <c r="X88" s="103"/>
      <c r="Y88" s="103"/>
      <c r="Z88" s="3"/>
      <c r="AA88" s="3"/>
      <c r="AB88" s="3"/>
      <c r="AC88" s="3"/>
      <c r="AD88" s="3"/>
    </row>
    <row r="89" spans="1:30" ht="12" customHeight="1" x14ac:dyDescent="0.25">
      <c r="A89" s="8">
        <v>226</v>
      </c>
      <c r="B89" s="8"/>
      <c r="C89" s="8"/>
      <c r="D89" s="8"/>
      <c r="E89" s="16">
        <v>20461</v>
      </c>
      <c r="F89" s="8" t="s">
        <v>528</v>
      </c>
      <c r="G89" s="8" t="s">
        <v>529</v>
      </c>
      <c r="H89" s="12">
        <v>7000</v>
      </c>
      <c r="I89" s="142">
        <v>28000</v>
      </c>
      <c r="J89" s="12"/>
      <c r="K89" s="12">
        <v>500</v>
      </c>
      <c r="L89" s="12"/>
      <c r="M89" s="8" t="s">
        <v>359</v>
      </c>
      <c r="N89" s="8" t="s">
        <v>360</v>
      </c>
      <c r="O89" s="8" t="s">
        <v>361</v>
      </c>
      <c r="P89" s="8"/>
      <c r="Q89" s="8"/>
      <c r="R89" s="8">
        <v>1</v>
      </c>
      <c r="S89" s="8">
        <v>1</v>
      </c>
      <c r="T89" s="9" t="s">
        <v>362</v>
      </c>
      <c r="U89" s="3"/>
      <c r="V89" s="3"/>
      <c r="W89" s="3"/>
      <c r="X89" s="103"/>
      <c r="Y89" s="103"/>
      <c r="Z89" s="3"/>
      <c r="AA89" s="3"/>
      <c r="AB89" s="3"/>
      <c r="AC89" s="3"/>
      <c r="AD89" s="3"/>
    </row>
    <row r="90" spans="1:30" ht="12" customHeight="1" x14ac:dyDescent="0.25">
      <c r="A90" s="8">
        <v>227</v>
      </c>
      <c r="B90" s="8"/>
      <c r="C90" s="8"/>
      <c r="D90" s="8"/>
      <c r="E90" s="16">
        <v>20435</v>
      </c>
      <c r="F90" s="8" t="s">
        <v>530</v>
      </c>
      <c r="G90" s="8" t="s">
        <v>531</v>
      </c>
      <c r="H90" s="12">
        <v>1000</v>
      </c>
      <c r="I90" s="142">
        <v>2500</v>
      </c>
      <c r="J90" s="4"/>
      <c r="K90" s="12">
        <v>250</v>
      </c>
      <c r="L90" s="4"/>
      <c r="M90" s="8" t="s">
        <v>359</v>
      </c>
      <c r="N90" s="8" t="s">
        <v>360</v>
      </c>
      <c r="O90" s="8" t="s">
        <v>361</v>
      </c>
      <c r="P90" s="8"/>
      <c r="Q90" s="8"/>
      <c r="R90" s="3">
        <v>1</v>
      </c>
      <c r="S90" s="3">
        <v>1</v>
      </c>
      <c r="T90" s="9" t="s">
        <v>362</v>
      </c>
      <c r="U90" s="3"/>
      <c r="V90" s="3"/>
      <c r="W90" s="3"/>
      <c r="X90" s="103"/>
      <c r="Y90" s="103"/>
      <c r="Z90" s="3"/>
      <c r="AA90" s="3"/>
      <c r="AB90" s="3"/>
      <c r="AC90" s="3"/>
      <c r="AD90" s="3"/>
    </row>
    <row r="91" spans="1:30" ht="12" customHeight="1" x14ac:dyDescent="0.25">
      <c r="A91" s="8">
        <v>230</v>
      </c>
      <c r="B91" s="8"/>
      <c r="C91" s="8"/>
      <c r="D91" s="8"/>
      <c r="E91" s="8">
        <v>20611</v>
      </c>
      <c r="F91" s="8" t="s">
        <v>532</v>
      </c>
      <c r="G91" s="8" t="s">
        <v>533</v>
      </c>
      <c r="H91" s="12">
        <v>5500</v>
      </c>
      <c r="I91" s="12">
        <v>60000</v>
      </c>
      <c r="J91" s="12"/>
      <c r="K91" s="12">
        <v>250</v>
      </c>
      <c r="L91" s="12"/>
      <c r="M91" s="8" t="s">
        <v>359</v>
      </c>
      <c r="N91" s="8" t="s">
        <v>360</v>
      </c>
      <c r="O91" s="8" t="s">
        <v>371</v>
      </c>
      <c r="P91" s="8"/>
      <c r="Q91" s="8"/>
      <c r="R91" s="8">
        <v>1</v>
      </c>
      <c r="S91" s="8">
        <v>1</v>
      </c>
      <c r="T91" s="9" t="s">
        <v>362</v>
      </c>
      <c r="U91" s="3"/>
      <c r="V91" s="3"/>
      <c r="W91" s="3"/>
      <c r="X91" s="103"/>
      <c r="Y91" s="103"/>
      <c r="Z91" s="3"/>
      <c r="AA91" s="3"/>
      <c r="AB91" s="3"/>
      <c r="AC91" s="3"/>
      <c r="AD91" s="3"/>
    </row>
    <row r="92" spans="1:30" ht="12" customHeight="1" x14ac:dyDescent="0.25">
      <c r="A92" s="8">
        <v>231</v>
      </c>
      <c r="B92" s="8"/>
      <c r="C92" s="8"/>
      <c r="D92" s="8"/>
      <c r="E92" s="8">
        <v>20612</v>
      </c>
      <c r="F92" s="8" t="s">
        <v>532</v>
      </c>
      <c r="G92" s="8" t="s">
        <v>533</v>
      </c>
      <c r="H92" s="12">
        <v>5500</v>
      </c>
      <c r="I92" s="12">
        <v>60000</v>
      </c>
      <c r="J92" s="12"/>
      <c r="K92" s="12">
        <v>250</v>
      </c>
      <c r="L92" s="12"/>
      <c r="M92" s="8" t="s">
        <v>359</v>
      </c>
      <c r="N92" s="8" t="s">
        <v>360</v>
      </c>
      <c r="O92" s="8" t="s">
        <v>371</v>
      </c>
      <c r="P92" s="8"/>
      <c r="Q92" s="8"/>
      <c r="R92" s="8">
        <v>1</v>
      </c>
      <c r="S92" s="8">
        <v>1</v>
      </c>
      <c r="T92" s="9" t="s">
        <v>362</v>
      </c>
      <c r="U92" s="3"/>
      <c r="V92" s="3"/>
      <c r="W92" s="3"/>
      <c r="X92" s="103"/>
      <c r="Y92" s="103"/>
      <c r="Z92" s="3"/>
      <c r="AA92" s="3"/>
      <c r="AB92" s="3"/>
      <c r="AC92" s="3"/>
      <c r="AD92" s="3"/>
    </row>
    <row r="93" spans="1:30" ht="12" customHeight="1" x14ac:dyDescent="0.25">
      <c r="A93" s="8">
        <v>232</v>
      </c>
      <c r="B93" s="8"/>
      <c r="C93" s="8"/>
      <c r="D93" s="8"/>
      <c r="E93" s="8">
        <v>20613</v>
      </c>
      <c r="F93" s="8" t="s">
        <v>532</v>
      </c>
      <c r="G93" s="8" t="s">
        <v>533</v>
      </c>
      <c r="H93" s="12">
        <v>5500</v>
      </c>
      <c r="I93" s="12">
        <v>60000</v>
      </c>
      <c r="J93" s="12"/>
      <c r="K93" s="12">
        <v>250</v>
      </c>
      <c r="L93" s="12"/>
      <c r="M93" s="8" t="s">
        <v>359</v>
      </c>
      <c r="N93" s="8" t="s">
        <v>360</v>
      </c>
      <c r="O93" s="8" t="s">
        <v>371</v>
      </c>
      <c r="P93" s="8"/>
      <c r="Q93" s="8"/>
      <c r="R93" s="8">
        <v>1</v>
      </c>
      <c r="S93" s="8">
        <v>1</v>
      </c>
      <c r="T93" s="9" t="s">
        <v>362</v>
      </c>
      <c r="U93" s="3"/>
      <c r="V93" s="3"/>
      <c r="W93" s="3"/>
      <c r="X93" s="103"/>
      <c r="Y93" s="103"/>
      <c r="Z93" s="3"/>
      <c r="AA93" s="3"/>
      <c r="AB93" s="3"/>
      <c r="AC93" s="3"/>
      <c r="AD93" s="3"/>
    </row>
    <row r="94" spans="1:30" ht="12" customHeight="1" x14ac:dyDescent="0.25">
      <c r="A94" s="8">
        <v>233</v>
      </c>
      <c r="B94" s="8"/>
      <c r="C94" s="8"/>
      <c r="D94" s="8"/>
      <c r="E94" s="8">
        <v>20614</v>
      </c>
      <c r="F94" s="8" t="s">
        <v>532</v>
      </c>
      <c r="G94" s="8" t="s">
        <v>533</v>
      </c>
      <c r="H94" s="12">
        <v>5500</v>
      </c>
      <c r="I94" s="12">
        <v>60000</v>
      </c>
      <c r="J94" s="12"/>
      <c r="K94" s="12">
        <v>250</v>
      </c>
      <c r="L94" s="12"/>
      <c r="M94" s="8" t="s">
        <v>359</v>
      </c>
      <c r="N94" s="8" t="s">
        <v>360</v>
      </c>
      <c r="O94" s="8" t="s">
        <v>371</v>
      </c>
      <c r="P94" s="8"/>
      <c r="Q94" s="8"/>
      <c r="R94" s="8">
        <v>1</v>
      </c>
      <c r="S94" s="8">
        <v>1</v>
      </c>
      <c r="T94" s="9" t="s">
        <v>362</v>
      </c>
      <c r="U94" s="3"/>
      <c r="V94" s="3"/>
      <c r="W94" s="3"/>
      <c r="X94" s="103"/>
      <c r="Y94" s="103"/>
      <c r="Z94" s="3"/>
      <c r="AA94" s="3"/>
      <c r="AB94" s="3"/>
      <c r="AC94" s="3"/>
      <c r="AD94" s="3"/>
    </row>
    <row r="95" spans="1:30" ht="12" customHeight="1" x14ac:dyDescent="0.25">
      <c r="A95" s="8">
        <v>234</v>
      </c>
      <c r="B95" s="8"/>
      <c r="C95" s="8"/>
      <c r="D95" s="8"/>
      <c r="E95" s="8">
        <v>20615</v>
      </c>
      <c r="F95" s="8" t="s">
        <v>532</v>
      </c>
      <c r="G95" s="8" t="s">
        <v>533</v>
      </c>
      <c r="H95" s="12">
        <v>5500</v>
      </c>
      <c r="I95" s="12">
        <v>60000</v>
      </c>
      <c r="J95" s="12"/>
      <c r="K95" s="12">
        <v>250</v>
      </c>
      <c r="L95" s="12"/>
      <c r="M95" s="8" t="s">
        <v>359</v>
      </c>
      <c r="N95" s="8" t="s">
        <v>360</v>
      </c>
      <c r="O95" s="8" t="s">
        <v>371</v>
      </c>
      <c r="P95" s="8"/>
      <c r="Q95" s="8"/>
      <c r="R95" s="8">
        <v>1</v>
      </c>
      <c r="S95" s="8">
        <v>1</v>
      </c>
      <c r="T95" s="9" t="s">
        <v>362</v>
      </c>
      <c r="U95" s="3"/>
      <c r="V95" s="3"/>
      <c r="W95" s="3"/>
      <c r="X95" s="103"/>
      <c r="Y95" s="103"/>
      <c r="Z95" s="3"/>
      <c r="AA95" s="3"/>
      <c r="AB95" s="3"/>
      <c r="AC95" s="3"/>
      <c r="AD95" s="3"/>
    </row>
    <row r="96" spans="1:30" ht="12" customHeight="1" x14ac:dyDescent="0.25">
      <c r="A96" s="8">
        <v>235</v>
      </c>
      <c r="B96" s="8"/>
      <c r="C96" s="8"/>
      <c r="D96" s="8"/>
      <c r="E96" s="8">
        <v>20616</v>
      </c>
      <c r="F96" s="8" t="s">
        <v>532</v>
      </c>
      <c r="G96" s="148" t="s">
        <v>533</v>
      </c>
      <c r="H96" s="12">
        <v>5500</v>
      </c>
      <c r="I96" s="12">
        <v>60000</v>
      </c>
      <c r="J96" s="12"/>
      <c r="K96" s="12">
        <v>250</v>
      </c>
      <c r="L96" s="12"/>
      <c r="M96" s="8" t="s">
        <v>359</v>
      </c>
      <c r="N96" s="8" t="s">
        <v>360</v>
      </c>
      <c r="O96" s="8" t="s">
        <v>371</v>
      </c>
      <c r="P96" s="8"/>
      <c r="Q96" s="8"/>
      <c r="R96" s="8">
        <v>1</v>
      </c>
      <c r="S96" s="8">
        <v>1</v>
      </c>
      <c r="T96" s="9" t="s">
        <v>362</v>
      </c>
      <c r="U96" s="3"/>
      <c r="V96" s="3"/>
      <c r="W96" s="3"/>
      <c r="X96" s="103"/>
      <c r="Y96" s="103"/>
      <c r="Z96" s="3"/>
      <c r="AA96" s="3"/>
      <c r="AB96" s="3"/>
      <c r="AC96" s="3"/>
      <c r="AD96" s="3"/>
    </row>
    <row r="97" spans="1:30" ht="12" customHeight="1" x14ac:dyDescent="0.25">
      <c r="A97" s="8">
        <v>236</v>
      </c>
      <c r="B97" s="8"/>
      <c r="C97" s="8"/>
      <c r="D97" s="8"/>
      <c r="E97" s="8">
        <v>20617</v>
      </c>
      <c r="F97" s="8" t="s">
        <v>532</v>
      </c>
      <c r="G97" s="8" t="s">
        <v>533</v>
      </c>
      <c r="H97" s="12">
        <v>5500</v>
      </c>
      <c r="I97" s="12">
        <v>60000</v>
      </c>
      <c r="J97" s="12"/>
      <c r="K97" s="12">
        <v>250</v>
      </c>
      <c r="L97" s="12"/>
      <c r="M97" s="8" t="s">
        <v>359</v>
      </c>
      <c r="N97" s="8" t="s">
        <v>360</v>
      </c>
      <c r="O97" s="8" t="s">
        <v>371</v>
      </c>
      <c r="P97" s="8"/>
      <c r="Q97" s="8"/>
      <c r="R97" s="8">
        <v>1</v>
      </c>
      <c r="S97" s="8">
        <v>1</v>
      </c>
      <c r="T97" s="9" t="s">
        <v>362</v>
      </c>
      <c r="U97" s="3"/>
      <c r="V97" s="3"/>
      <c r="W97" s="3"/>
      <c r="X97" s="103"/>
      <c r="Y97" s="103"/>
      <c r="Z97" s="3"/>
      <c r="AA97" s="3"/>
      <c r="AB97" s="3"/>
      <c r="AC97" s="3"/>
      <c r="AD97" s="3"/>
    </row>
    <row r="98" spans="1:30" ht="12" customHeight="1" x14ac:dyDescent="0.25">
      <c r="A98" s="8">
        <v>237</v>
      </c>
      <c r="B98" s="8"/>
      <c r="C98" s="8"/>
      <c r="D98" s="8"/>
      <c r="E98" s="8">
        <v>20618</v>
      </c>
      <c r="F98" s="8" t="s">
        <v>532</v>
      </c>
      <c r="G98" s="8" t="s">
        <v>533</v>
      </c>
      <c r="H98" s="12">
        <v>5500</v>
      </c>
      <c r="I98" s="12">
        <v>60000</v>
      </c>
      <c r="J98" s="12"/>
      <c r="K98" s="12">
        <v>250</v>
      </c>
      <c r="L98" s="12"/>
      <c r="M98" s="8" t="s">
        <v>359</v>
      </c>
      <c r="N98" s="8" t="s">
        <v>360</v>
      </c>
      <c r="O98" s="8" t="s">
        <v>371</v>
      </c>
      <c r="P98" s="8"/>
      <c r="Q98" s="8"/>
      <c r="R98" s="8">
        <v>1</v>
      </c>
      <c r="S98" s="8">
        <v>1</v>
      </c>
      <c r="T98" s="9" t="s">
        <v>362</v>
      </c>
      <c r="U98" s="3"/>
      <c r="V98" s="3"/>
      <c r="W98" s="3"/>
      <c r="X98" s="103"/>
      <c r="Y98" s="103"/>
      <c r="Z98" s="3"/>
      <c r="AA98" s="3"/>
      <c r="AB98" s="3"/>
      <c r="AC98" s="3"/>
      <c r="AD98" s="3"/>
    </row>
    <row r="99" spans="1:30" ht="12" customHeight="1" x14ac:dyDescent="0.25">
      <c r="A99" s="8">
        <v>238</v>
      </c>
      <c r="B99" s="8"/>
      <c r="C99" s="8"/>
      <c r="D99" s="8"/>
      <c r="E99" s="8">
        <v>20622</v>
      </c>
      <c r="F99" s="8" t="s">
        <v>612</v>
      </c>
      <c r="G99" s="8" t="s">
        <v>613</v>
      </c>
      <c r="H99" s="12">
        <v>5500</v>
      </c>
      <c r="I99" s="12">
        <v>60000</v>
      </c>
      <c r="J99" s="12"/>
      <c r="K99" s="12">
        <v>250</v>
      </c>
      <c r="L99" s="12"/>
      <c r="M99" s="8" t="s">
        <v>359</v>
      </c>
      <c r="N99" s="8" t="s">
        <v>360</v>
      </c>
      <c r="O99" s="8" t="s">
        <v>371</v>
      </c>
      <c r="P99" s="8"/>
      <c r="Q99" s="8"/>
      <c r="R99" s="8">
        <v>1</v>
      </c>
      <c r="S99" s="8">
        <v>1</v>
      </c>
      <c r="T99" s="9" t="s">
        <v>362</v>
      </c>
      <c r="U99" s="3"/>
      <c r="V99" s="3"/>
      <c r="W99" s="3"/>
      <c r="X99" s="103"/>
      <c r="Y99" s="103"/>
      <c r="Z99" s="3"/>
      <c r="AA99" s="3"/>
      <c r="AB99" s="3"/>
      <c r="AC99" s="3"/>
      <c r="AD99" s="3"/>
    </row>
    <row r="100" spans="1:30" ht="12" customHeight="1" x14ac:dyDescent="0.25">
      <c r="A100" s="8">
        <v>239</v>
      </c>
      <c r="B100" s="8"/>
      <c r="C100" s="8"/>
      <c r="D100" s="8"/>
      <c r="E100" s="8">
        <v>20623</v>
      </c>
      <c r="F100" s="8" t="s">
        <v>612</v>
      </c>
      <c r="G100" s="8" t="s">
        <v>613</v>
      </c>
      <c r="H100" s="12">
        <v>5500</v>
      </c>
      <c r="I100" s="12">
        <v>60000</v>
      </c>
      <c r="J100" s="12"/>
      <c r="K100" s="12">
        <v>250</v>
      </c>
      <c r="L100" s="12"/>
      <c r="M100" s="8" t="s">
        <v>359</v>
      </c>
      <c r="N100" s="8" t="s">
        <v>360</v>
      </c>
      <c r="O100" s="8" t="s">
        <v>371</v>
      </c>
      <c r="P100" s="8"/>
      <c r="Q100" s="8"/>
      <c r="R100" s="8">
        <v>1</v>
      </c>
      <c r="S100" s="8">
        <v>1</v>
      </c>
      <c r="T100" s="9" t="s">
        <v>362</v>
      </c>
      <c r="U100" s="3"/>
      <c r="V100" s="3"/>
      <c r="W100" s="3"/>
      <c r="X100" s="103"/>
      <c r="Y100" s="103"/>
      <c r="Z100" s="3"/>
      <c r="AA100" s="3"/>
      <c r="AB100" s="3"/>
      <c r="AC100" s="3"/>
      <c r="AD100" s="3"/>
    </row>
    <row r="101" spans="1:30" ht="12" customHeight="1" x14ac:dyDescent="0.25">
      <c r="A101" s="8">
        <v>240</v>
      </c>
      <c r="B101" s="8"/>
      <c r="C101" s="8"/>
      <c r="D101" s="8"/>
      <c r="E101" s="8">
        <v>20624</v>
      </c>
      <c r="F101" s="8" t="s">
        <v>612</v>
      </c>
      <c r="G101" s="8" t="s">
        <v>613</v>
      </c>
      <c r="H101" s="12">
        <v>5500</v>
      </c>
      <c r="I101" s="12">
        <v>60000</v>
      </c>
      <c r="J101" s="12"/>
      <c r="K101" s="12">
        <v>250</v>
      </c>
      <c r="L101" s="12"/>
      <c r="M101" s="8" t="s">
        <v>359</v>
      </c>
      <c r="N101" s="8" t="s">
        <v>360</v>
      </c>
      <c r="O101" s="8" t="s">
        <v>371</v>
      </c>
      <c r="P101" s="8"/>
      <c r="Q101" s="8"/>
      <c r="R101" s="8">
        <v>1</v>
      </c>
      <c r="S101" s="8">
        <v>1</v>
      </c>
      <c r="T101" s="9" t="s">
        <v>362</v>
      </c>
      <c r="U101" s="3"/>
      <c r="V101" s="3"/>
      <c r="W101" s="3"/>
      <c r="X101" s="103"/>
      <c r="Y101" s="103"/>
      <c r="Z101" s="3"/>
      <c r="AA101" s="3"/>
      <c r="AB101" s="3"/>
      <c r="AC101" s="3"/>
      <c r="AD101" s="3"/>
    </row>
    <row r="102" spans="1:30" ht="12" customHeight="1" x14ac:dyDescent="0.25">
      <c r="A102" s="8">
        <v>241</v>
      </c>
      <c r="B102" s="8"/>
      <c r="C102" s="8"/>
      <c r="D102" s="8"/>
      <c r="E102" s="16">
        <v>19754</v>
      </c>
      <c r="F102" s="8" t="s">
        <v>540</v>
      </c>
      <c r="G102" s="8" t="s">
        <v>541</v>
      </c>
      <c r="H102" s="12">
        <v>1500</v>
      </c>
      <c r="I102" s="142">
        <v>5000</v>
      </c>
      <c r="J102" s="4"/>
      <c r="K102" s="12">
        <v>250</v>
      </c>
      <c r="L102" s="4"/>
      <c r="M102" s="8" t="s">
        <v>359</v>
      </c>
      <c r="N102" s="8" t="s">
        <v>360</v>
      </c>
      <c r="O102" s="8" t="s">
        <v>361</v>
      </c>
      <c r="P102" s="8"/>
      <c r="Q102" s="8"/>
      <c r="R102" s="3">
        <v>1</v>
      </c>
      <c r="S102" s="3">
        <v>1</v>
      </c>
      <c r="T102" s="9" t="s">
        <v>362</v>
      </c>
      <c r="U102" s="3"/>
      <c r="V102" s="3"/>
      <c r="W102" s="3"/>
      <c r="X102" s="103"/>
      <c r="Y102" s="103"/>
      <c r="Z102" s="3"/>
      <c r="AA102" s="3"/>
      <c r="AB102" s="3"/>
      <c r="AC102" s="3"/>
      <c r="AD102" s="3"/>
    </row>
    <row r="103" spans="1:30" ht="12" customHeight="1" x14ac:dyDescent="0.25">
      <c r="A103" s="8">
        <v>242</v>
      </c>
      <c r="B103" s="8"/>
      <c r="C103" s="8"/>
      <c r="D103" s="8"/>
      <c r="E103" s="16">
        <v>19972</v>
      </c>
      <c r="F103" s="8" t="s">
        <v>542</v>
      </c>
      <c r="G103" s="8" t="s">
        <v>543</v>
      </c>
      <c r="H103" s="12">
        <v>1900</v>
      </c>
      <c r="I103" s="142">
        <v>7500</v>
      </c>
      <c r="J103" s="4"/>
      <c r="K103" s="12">
        <v>250</v>
      </c>
      <c r="L103" s="4"/>
      <c r="M103" s="8" t="s">
        <v>359</v>
      </c>
      <c r="N103" s="8" t="s">
        <v>360</v>
      </c>
      <c r="O103" s="8" t="s">
        <v>361</v>
      </c>
      <c r="P103" s="8"/>
      <c r="Q103" s="8"/>
      <c r="R103" s="3">
        <v>1</v>
      </c>
      <c r="S103" s="3">
        <v>1</v>
      </c>
      <c r="T103" s="9" t="s">
        <v>362</v>
      </c>
      <c r="U103" s="3"/>
      <c r="V103" s="3"/>
      <c r="W103" s="3"/>
      <c r="X103" s="103"/>
      <c r="Y103" s="103"/>
      <c r="Z103" s="3"/>
      <c r="AA103" s="3"/>
      <c r="AB103" s="3"/>
      <c r="AC103" s="3"/>
      <c r="AD103" s="3"/>
    </row>
    <row r="104" spans="1:30" ht="12" customHeight="1" x14ac:dyDescent="0.25">
      <c r="A104" s="8">
        <v>256</v>
      </c>
      <c r="B104" s="8"/>
      <c r="C104" s="8"/>
      <c r="D104" s="8"/>
      <c r="E104" s="16">
        <v>20219</v>
      </c>
      <c r="F104" s="8" t="s">
        <v>544</v>
      </c>
      <c r="G104" s="8" t="s">
        <v>545</v>
      </c>
      <c r="H104" s="12">
        <v>600</v>
      </c>
      <c r="I104" s="142">
        <v>1000</v>
      </c>
      <c r="J104" s="26"/>
      <c r="K104" s="12">
        <v>100</v>
      </c>
      <c r="L104" s="4"/>
      <c r="M104" s="8" t="s">
        <v>359</v>
      </c>
      <c r="N104" s="8" t="s">
        <v>360</v>
      </c>
      <c r="O104" s="8" t="s">
        <v>361</v>
      </c>
      <c r="P104" s="8"/>
      <c r="Q104" s="8"/>
      <c r="R104" s="3">
        <v>1</v>
      </c>
      <c r="S104" s="3">
        <v>1</v>
      </c>
      <c r="T104" s="9" t="s">
        <v>362</v>
      </c>
      <c r="U104" s="3"/>
      <c r="V104" s="3"/>
      <c r="W104" s="3"/>
      <c r="X104" s="103"/>
      <c r="Y104" s="103"/>
      <c r="Z104" s="3"/>
      <c r="AA104" s="3"/>
      <c r="AB104" s="3"/>
      <c r="AC104" s="3"/>
      <c r="AD104" s="3"/>
    </row>
    <row r="105" spans="1:30" ht="12" customHeight="1" x14ac:dyDescent="0.25">
      <c r="A105" s="8">
        <v>257</v>
      </c>
      <c r="B105" s="8"/>
      <c r="C105" s="8"/>
      <c r="D105" s="8"/>
      <c r="E105" s="8">
        <v>20701</v>
      </c>
      <c r="F105" s="3" t="s">
        <v>546</v>
      </c>
      <c r="G105" s="3" t="s">
        <v>547</v>
      </c>
      <c r="H105" s="26">
        <v>3950</v>
      </c>
      <c r="I105" s="26">
        <v>7500</v>
      </c>
      <c r="J105" s="26"/>
      <c r="K105" s="26">
        <v>250</v>
      </c>
      <c r="L105" s="4"/>
      <c r="M105" s="8" t="s">
        <v>359</v>
      </c>
      <c r="N105" s="8" t="s">
        <v>360</v>
      </c>
      <c r="O105" s="8" t="s">
        <v>371</v>
      </c>
      <c r="P105" s="8"/>
      <c r="Q105" s="8"/>
      <c r="R105" s="3">
        <v>1</v>
      </c>
      <c r="S105" s="3">
        <v>1</v>
      </c>
      <c r="T105" s="9" t="s">
        <v>362</v>
      </c>
      <c r="U105" s="3"/>
      <c r="V105" s="3"/>
      <c r="W105" s="3"/>
      <c r="X105" s="103"/>
      <c r="Y105" s="103"/>
      <c r="Z105" s="3"/>
      <c r="AA105" s="3"/>
      <c r="AB105" s="3"/>
      <c r="AC105" s="3"/>
      <c r="AD105" s="3"/>
    </row>
    <row r="106" spans="1:30" ht="12" customHeight="1" x14ac:dyDescent="0.25">
      <c r="A106" s="8">
        <v>258</v>
      </c>
      <c r="B106" s="8"/>
      <c r="C106" s="8"/>
      <c r="D106" s="8"/>
      <c r="E106" s="8" t="s">
        <v>548</v>
      </c>
      <c r="F106" s="3" t="s">
        <v>549</v>
      </c>
      <c r="G106" s="3" t="s">
        <v>550</v>
      </c>
      <c r="H106" s="4">
        <v>8000</v>
      </c>
      <c r="I106" s="4">
        <v>18000</v>
      </c>
      <c r="J106" s="4"/>
      <c r="K106" s="4">
        <v>500</v>
      </c>
      <c r="L106" s="4"/>
      <c r="M106" s="8" t="s">
        <v>359</v>
      </c>
      <c r="N106" s="8" t="s">
        <v>360</v>
      </c>
      <c r="O106" s="8" t="s">
        <v>371</v>
      </c>
      <c r="P106" s="8"/>
      <c r="Q106" s="8"/>
      <c r="R106" s="3">
        <v>1</v>
      </c>
      <c r="S106" s="3">
        <v>1</v>
      </c>
      <c r="T106" s="9" t="s">
        <v>362</v>
      </c>
      <c r="U106" s="3"/>
      <c r="V106" s="3"/>
      <c r="W106" s="3"/>
      <c r="X106" s="103"/>
      <c r="Y106" s="103"/>
      <c r="Z106" s="3"/>
      <c r="AA106" s="3"/>
      <c r="AB106" s="3"/>
      <c r="AC106" s="3"/>
      <c r="AD106" s="3"/>
    </row>
    <row r="107" spans="1:30" ht="12" customHeight="1" x14ac:dyDescent="0.25">
      <c r="A107" s="8">
        <v>269</v>
      </c>
      <c r="B107" s="8"/>
      <c r="C107" s="8"/>
      <c r="D107" s="8"/>
      <c r="E107" s="8">
        <v>20700</v>
      </c>
      <c r="F107" s="3" t="s">
        <v>551</v>
      </c>
      <c r="G107" s="3" t="s">
        <v>552</v>
      </c>
      <c r="H107" s="26">
        <v>2250</v>
      </c>
      <c r="I107" s="26">
        <v>7000</v>
      </c>
      <c r="J107" s="26"/>
      <c r="K107" s="26">
        <v>250</v>
      </c>
      <c r="L107" s="4"/>
      <c r="M107" s="8" t="s">
        <v>359</v>
      </c>
      <c r="N107" s="8" t="s">
        <v>360</v>
      </c>
      <c r="O107" s="8" t="s">
        <v>371</v>
      </c>
      <c r="P107" s="8"/>
      <c r="Q107" s="8"/>
      <c r="R107" s="3">
        <v>1</v>
      </c>
      <c r="S107" s="3">
        <v>1</v>
      </c>
      <c r="T107" s="9" t="s">
        <v>362</v>
      </c>
      <c r="U107" s="3"/>
      <c r="V107" s="3"/>
      <c r="W107" s="3"/>
      <c r="X107" s="103"/>
      <c r="Y107" s="103"/>
      <c r="Z107" s="3"/>
      <c r="AA107" s="3"/>
      <c r="AB107" s="3"/>
      <c r="AC107" s="3"/>
      <c r="AD107" s="3"/>
    </row>
    <row r="108" spans="1:30" ht="12" customHeight="1" x14ac:dyDescent="0.25">
      <c r="A108" s="8">
        <v>270</v>
      </c>
      <c r="B108" s="8"/>
      <c r="C108" s="8"/>
      <c r="D108" s="8"/>
      <c r="E108" s="8" t="s">
        <v>553</v>
      </c>
      <c r="F108" s="8" t="s">
        <v>554</v>
      </c>
      <c r="G108" s="8" t="s">
        <v>555</v>
      </c>
      <c r="H108" s="12">
        <v>2800</v>
      </c>
      <c r="I108" s="12">
        <v>7000</v>
      </c>
      <c r="J108" s="12"/>
      <c r="K108" s="12">
        <v>250</v>
      </c>
      <c r="L108" s="12"/>
      <c r="M108" s="8" t="s">
        <v>359</v>
      </c>
      <c r="N108" s="8" t="s">
        <v>360</v>
      </c>
      <c r="O108" s="8" t="s">
        <v>371</v>
      </c>
      <c r="P108" s="8"/>
      <c r="Q108" s="8"/>
      <c r="R108" s="8">
        <v>1</v>
      </c>
      <c r="S108" s="8">
        <v>1</v>
      </c>
      <c r="T108" s="9" t="s">
        <v>362</v>
      </c>
      <c r="U108" s="3"/>
      <c r="V108" s="3"/>
      <c r="W108" s="3"/>
      <c r="X108" s="103"/>
      <c r="Y108" s="103"/>
      <c r="Z108" s="3"/>
      <c r="AA108" s="3"/>
      <c r="AB108" s="3"/>
      <c r="AC108" s="3"/>
      <c r="AD108" s="3"/>
    </row>
    <row r="109" spans="1:30" ht="12" customHeight="1" x14ac:dyDescent="0.25">
      <c r="A109" s="8">
        <v>271</v>
      </c>
      <c r="B109" s="8"/>
      <c r="C109" s="8"/>
      <c r="D109" s="8"/>
      <c r="E109" s="8">
        <v>20672</v>
      </c>
      <c r="F109" s="8" t="s">
        <v>556</v>
      </c>
      <c r="G109" s="8" t="s">
        <v>557</v>
      </c>
      <c r="H109" s="12">
        <v>1500</v>
      </c>
      <c r="I109" s="12">
        <v>5000</v>
      </c>
      <c r="J109" s="12"/>
      <c r="K109" s="12">
        <v>250</v>
      </c>
      <c r="L109" s="12"/>
      <c r="M109" s="8" t="s">
        <v>359</v>
      </c>
      <c r="N109" s="8" t="s">
        <v>360</v>
      </c>
      <c r="O109" s="8" t="s">
        <v>371</v>
      </c>
      <c r="P109" s="8"/>
      <c r="Q109" s="8"/>
      <c r="R109" s="8">
        <v>1</v>
      </c>
      <c r="S109" s="8">
        <v>1</v>
      </c>
      <c r="T109" s="9" t="s">
        <v>362</v>
      </c>
      <c r="U109" s="3"/>
      <c r="V109" s="3"/>
      <c r="W109" s="3"/>
      <c r="X109" s="103"/>
      <c r="Y109" s="103"/>
      <c r="Z109" s="3"/>
      <c r="AA109" s="3"/>
      <c r="AB109" s="3"/>
      <c r="AC109" s="3"/>
      <c r="AD109" s="3"/>
    </row>
    <row r="110" spans="1:30" ht="12" customHeight="1" x14ac:dyDescent="0.25">
      <c r="A110" s="8">
        <v>272</v>
      </c>
      <c r="B110" s="8"/>
      <c r="C110" s="8"/>
      <c r="D110" s="8"/>
      <c r="E110" s="8">
        <v>20643</v>
      </c>
      <c r="F110" s="8" t="s">
        <v>558</v>
      </c>
      <c r="G110" s="8" t="s">
        <v>559</v>
      </c>
      <c r="H110" s="12">
        <v>3500</v>
      </c>
      <c r="I110" s="12">
        <v>10000</v>
      </c>
      <c r="J110" s="12"/>
      <c r="K110" s="12">
        <v>250</v>
      </c>
      <c r="L110" s="12"/>
      <c r="M110" s="8" t="s">
        <v>359</v>
      </c>
      <c r="N110" s="8" t="s">
        <v>360</v>
      </c>
      <c r="O110" s="8" t="s">
        <v>361</v>
      </c>
      <c r="P110" s="8"/>
      <c r="Q110" s="8"/>
      <c r="R110" s="8">
        <v>1</v>
      </c>
      <c r="S110" s="8">
        <v>1</v>
      </c>
      <c r="T110" s="9" t="s">
        <v>362</v>
      </c>
      <c r="U110" s="3"/>
      <c r="V110" s="3"/>
      <c r="W110" s="3"/>
      <c r="X110" s="103"/>
      <c r="Y110" s="103"/>
      <c r="Z110" s="3"/>
      <c r="AA110" s="3"/>
      <c r="AB110" s="3"/>
      <c r="AC110" s="3"/>
      <c r="AD110" s="3"/>
    </row>
    <row r="111" spans="1:30" ht="12" customHeight="1" x14ac:dyDescent="0.25">
      <c r="A111" s="8">
        <v>273</v>
      </c>
      <c r="B111" s="8"/>
      <c r="C111" s="8"/>
      <c r="D111" s="8"/>
      <c r="E111" s="8">
        <v>20673</v>
      </c>
      <c r="F111" s="8" t="s">
        <v>560</v>
      </c>
      <c r="G111" s="8" t="s">
        <v>561</v>
      </c>
      <c r="H111" s="12">
        <v>6000</v>
      </c>
      <c r="I111" s="12">
        <v>50000</v>
      </c>
      <c r="J111" s="12"/>
      <c r="K111" s="12">
        <v>500</v>
      </c>
      <c r="L111" s="12"/>
      <c r="M111" s="8" t="s">
        <v>359</v>
      </c>
      <c r="N111" s="8" t="s">
        <v>360</v>
      </c>
      <c r="O111" s="8" t="s">
        <v>371</v>
      </c>
      <c r="P111" s="8"/>
      <c r="Q111" s="8"/>
      <c r="R111" s="8">
        <v>1</v>
      </c>
      <c r="S111" s="8">
        <v>1</v>
      </c>
      <c r="T111" s="9" t="s">
        <v>362</v>
      </c>
      <c r="U111" s="3"/>
      <c r="V111" s="3"/>
      <c r="W111" s="3"/>
      <c r="X111" s="103"/>
      <c r="Y111" s="103"/>
      <c r="Z111" s="3"/>
      <c r="AA111" s="3"/>
      <c r="AB111" s="3"/>
      <c r="AC111" s="3"/>
      <c r="AD111" s="3"/>
    </row>
    <row r="112" spans="1:30" ht="12" customHeight="1" x14ac:dyDescent="0.25">
      <c r="A112" s="8">
        <v>274</v>
      </c>
      <c r="B112" s="8"/>
      <c r="C112" s="8"/>
      <c r="D112" s="8"/>
      <c r="E112" s="8">
        <v>20674</v>
      </c>
      <c r="F112" s="8" t="s">
        <v>560</v>
      </c>
      <c r="G112" s="8" t="s">
        <v>561</v>
      </c>
      <c r="H112" s="12">
        <v>6000</v>
      </c>
      <c r="I112" s="12">
        <v>50000</v>
      </c>
      <c r="J112" s="12"/>
      <c r="K112" s="12">
        <v>500</v>
      </c>
      <c r="L112" s="12"/>
      <c r="M112" s="8" t="s">
        <v>359</v>
      </c>
      <c r="N112" s="8" t="s">
        <v>360</v>
      </c>
      <c r="O112" s="8" t="s">
        <v>371</v>
      </c>
      <c r="P112" s="8"/>
      <c r="Q112" s="8"/>
      <c r="R112" s="8">
        <v>1</v>
      </c>
      <c r="S112" s="8">
        <v>1</v>
      </c>
      <c r="T112" s="9" t="s">
        <v>362</v>
      </c>
      <c r="U112" s="3"/>
      <c r="V112" s="3"/>
      <c r="W112" s="3"/>
      <c r="X112" s="103"/>
      <c r="Y112" s="103"/>
      <c r="Z112" s="3"/>
      <c r="AA112" s="3"/>
      <c r="AB112" s="3"/>
      <c r="AC112" s="3"/>
      <c r="AD112" s="3"/>
    </row>
    <row r="113" spans="1:30" ht="12" customHeight="1" x14ac:dyDescent="0.25">
      <c r="A113" s="8">
        <v>276</v>
      </c>
      <c r="B113" s="8"/>
      <c r="C113" s="8"/>
      <c r="D113" s="8"/>
      <c r="E113" s="16">
        <v>20484</v>
      </c>
      <c r="F113" s="8" t="s">
        <v>562</v>
      </c>
      <c r="G113" s="8" t="s">
        <v>563</v>
      </c>
      <c r="H113" s="12">
        <v>6800</v>
      </c>
      <c r="I113" s="142">
        <v>14000</v>
      </c>
      <c r="J113" s="12"/>
      <c r="K113" s="12">
        <v>500</v>
      </c>
      <c r="L113" s="12"/>
      <c r="M113" s="8" t="s">
        <v>359</v>
      </c>
      <c r="N113" s="8" t="s">
        <v>360</v>
      </c>
      <c r="O113" s="8" t="s">
        <v>361</v>
      </c>
      <c r="P113" s="8"/>
      <c r="Q113" s="8"/>
      <c r="R113" s="8">
        <v>1</v>
      </c>
      <c r="S113" s="8">
        <v>1</v>
      </c>
      <c r="T113" s="9" t="s">
        <v>362</v>
      </c>
      <c r="U113" s="3"/>
      <c r="V113" s="3"/>
      <c r="W113" s="3"/>
      <c r="X113" s="103"/>
      <c r="Y113" s="103"/>
      <c r="Z113" s="3"/>
      <c r="AA113" s="3"/>
      <c r="AB113" s="3"/>
      <c r="AC113" s="3"/>
      <c r="AD113" s="3"/>
    </row>
    <row r="114" spans="1:30" ht="12" customHeight="1" x14ac:dyDescent="0.25">
      <c r="A114" s="8">
        <v>277</v>
      </c>
      <c r="B114" s="8"/>
      <c r="C114" s="8"/>
      <c r="D114" s="8"/>
      <c r="E114" s="16">
        <v>20488</v>
      </c>
      <c r="F114" s="8" t="s">
        <v>562</v>
      </c>
      <c r="G114" s="8" t="s">
        <v>563</v>
      </c>
      <c r="H114" s="12">
        <v>6800</v>
      </c>
      <c r="I114" s="142">
        <v>14000</v>
      </c>
      <c r="J114" s="12"/>
      <c r="K114" s="12">
        <v>500</v>
      </c>
      <c r="L114" s="12"/>
      <c r="M114" s="8" t="s">
        <v>359</v>
      </c>
      <c r="N114" s="8" t="s">
        <v>360</v>
      </c>
      <c r="O114" s="8" t="s">
        <v>361</v>
      </c>
      <c r="P114" s="8"/>
      <c r="Q114" s="8"/>
      <c r="R114" s="8">
        <v>1</v>
      </c>
      <c r="S114" s="8">
        <v>1</v>
      </c>
      <c r="T114" s="9" t="s">
        <v>362</v>
      </c>
      <c r="U114" s="3"/>
      <c r="V114" s="3"/>
      <c r="W114" s="3"/>
      <c r="X114" s="103"/>
      <c r="Y114" s="103"/>
      <c r="Z114" s="3"/>
      <c r="AA114" s="3"/>
      <c r="AB114" s="3"/>
      <c r="AC114" s="3"/>
      <c r="AD114" s="3"/>
    </row>
    <row r="115" spans="1:30" ht="12" customHeight="1" x14ac:dyDescent="0.25">
      <c r="A115" s="8">
        <v>278</v>
      </c>
      <c r="B115" s="8"/>
      <c r="C115" s="8"/>
      <c r="D115" s="8"/>
      <c r="E115" s="8">
        <v>20574</v>
      </c>
      <c r="F115" s="8" t="s">
        <v>564</v>
      </c>
      <c r="G115" s="8" t="s">
        <v>565</v>
      </c>
      <c r="H115" s="12">
        <v>3900</v>
      </c>
      <c r="I115" s="12">
        <v>9000</v>
      </c>
      <c r="J115" s="12"/>
      <c r="K115" s="12">
        <v>250</v>
      </c>
      <c r="L115" s="12"/>
      <c r="M115" s="8" t="s">
        <v>359</v>
      </c>
      <c r="N115" s="8" t="s">
        <v>360</v>
      </c>
      <c r="O115" s="8" t="s">
        <v>371</v>
      </c>
      <c r="P115" s="8"/>
      <c r="Q115" s="8"/>
      <c r="R115" s="8">
        <v>1</v>
      </c>
      <c r="S115" s="8">
        <v>1</v>
      </c>
      <c r="T115" s="9" t="s">
        <v>362</v>
      </c>
      <c r="U115" s="3"/>
      <c r="V115" s="3"/>
      <c r="W115" s="3"/>
      <c r="X115" s="103"/>
      <c r="Y115" s="103"/>
      <c r="Z115" s="3"/>
      <c r="AA115" s="3"/>
      <c r="AB115" s="3"/>
      <c r="AC115" s="3"/>
      <c r="AD115" s="3"/>
    </row>
    <row r="116" spans="1:30" ht="12" customHeight="1" x14ac:dyDescent="0.25">
      <c r="A116" s="8">
        <v>279</v>
      </c>
      <c r="B116" s="8"/>
      <c r="C116" s="8"/>
      <c r="D116" s="8"/>
      <c r="E116" s="8" t="s">
        <v>566</v>
      </c>
      <c r="F116" s="8" t="s">
        <v>567</v>
      </c>
      <c r="G116" s="8" t="s">
        <v>568</v>
      </c>
      <c r="H116" s="24">
        <v>1500</v>
      </c>
      <c r="I116" s="24">
        <v>3500</v>
      </c>
      <c r="J116" s="24"/>
      <c r="K116" s="24">
        <v>250</v>
      </c>
      <c r="L116" s="12"/>
      <c r="M116" s="8" t="s">
        <v>359</v>
      </c>
      <c r="N116" s="8" t="s">
        <v>360</v>
      </c>
      <c r="O116" s="8" t="s">
        <v>371</v>
      </c>
      <c r="P116" s="8"/>
      <c r="Q116" s="8"/>
      <c r="R116" s="8">
        <v>1</v>
      </c>
      <c r="S116" s="8">
        <v>1</v>
      </c>
      <c r="T116" s="9" t="s">
        <v>362</v>
      </c>
      <c r="U116" s="3"/>
      <c r="V116" s="3"/>
      <c r="W116" s="3"/>
      <c r="X116" s="103"/>
      <c r="Y116" s="103"/>
      <c r="Z116" s="3"/>
      <c r="AA116" s="3"/>
      <c r="AB116" s="3"/>
      <c r="AC116" s="3"/>
      <c r="AD116" s="3"/>
    </row>
    <row r="117" spans="1:30" ht="12" customHeight="1" x14ac:dyDescent="0.25">
      <c r="A117" s="8">
        <v>280</v>
      </c>
      <c r="B117" s="8"/>
      <c r="C117" s="8"/>
      <c r="D117" s="8"/>
      <c r="E117" s="16">
        <v>20482</v>
      </c>
      <c r="F117" s="8" t="s">
        <v>569</v>
      </c>
      <c r="G117" s="8" t="s">
        <v>570</v>
      </c>
      <c r="H117" s="12">
        <v>5000</v>
      </c>
      <c r="I117" s="142">
        <v>9000</v>
      </c>
      <c r="J117" s="4"/>
      <c r="K117" s="12">
        <v>250</v>
      </c>
      <c r="L117" s="4"/>
      <c r="M117" s="8" t="s">
        <v>359</v>
      </c>
      <c r="N117" s="8" t="s">
        <v>360</v>
      </c>
      <c r="O117" s="8" t="s">
        <v>361</v>
      </c>
      <c r="P117" s="8"/>
      <c r="Q117" s="8"/>
      <c r="R117" s="3">
        <v>1</v>
      </c>
      <c r="S117" s="3">
        <v>1</v>
      </c>
      <c r="T117" s="9" t="s">
        <v>362</v>
      </c>
      <c r="U117" s="3"/>
      <c r="V117" s="3"/>
      <c r="W117" s="3"/>
      <c r="X117" s="103"/>
      <c r="Y117" s="103"/>
      <c r="Z117" s="3"/>
      <c r="AA117" s="3"/>
      <c r="AB117" s="3"/>
      <c r="AC117" s="3"/>
      <c r="AD117" s="3"/>
    </row>
    <row r="118" spans="1:30" ht="12" customHeight="1" x14ac:dyDescent="0.25">
      <c r="A118" s="8">
        <v>281</v>
      </c>
      <c r="B118" s="8"/>
      <c r="C118" s="8"/>
      <c r="D118" s="8"/>
      <c r="E118" s="8">
        <v>20558</v>
      </c>
      <c r="F118" s="3" t="s">
        <v>571</v>
      </c>
      <c r="G118" s="3" t="s">
        <v>572</v>
      </c>
      <c r="H118" s="4">
        <v>3650</v>
      </c>
      <c r="I118" s="4">
        <v>10000</v>
      </c>
      <c r="J118" s="4"/>
      <c r="K118" s="4">
        <v>250</v>
      </c>
      <c r="L118" s="4"/>
      <c r="M118" s="8" t="s">
        <v>359</v>
      </c>
      <c r="N118" s="8" t="s">
        <v>360</v>
      </c>
      <c r="O118" s="8" t="s">
        <v>371</v>
      </c>
      <c r="P118" s="8"/>
      <c r="Q118" s="8"/>
      <c r="R118" s="3">
        <v>1</v>
      </c>
      <c r="S118" s="3">
        <v>1</v>
      </c>
      <c r="T118" s="9" t="s">
        <v>362</v>
      </c>
      <c r="U118" s="3"/>
      <c r="V118" s="3"/>
      <c r="W118" s="3"/>
      <c r="X118" s="103"/>
      <c r="Y118" s="103"/>
      <c r="Z118" s="3"/>
      <c r="AA118" s="3"/>
      <c r="AB118" s="3"/>
      <c r="AC118" s="3"/>
      <c r="AD118" s="3"/>
    </row>
    <row r="119" spans="1:30" ht="12" customHeight="1" x14ac:dyDescent="0.25">
      <c r="A119" s="8">
        <v>282</v>
      </c>
      <c r="B119" s="8"/>
      <c r="C119" s="8"/>
      <c r="D119" s="8"/>
      <c r="E119" s="8">
        <v>20559</v>
      </c>
      <c r="F119" s="3" t="s">
        <v>571</v>
      </c>
      <c r="G119" s="3" t="s">
        <v>572</v>
      </c>
      <c r="H119" s="4">
        <v>3650</v>
      </c>
      <c r="I119" s="4">
        <v>10000</v>
      </c>
      <c r="J119" s="4"/>
      <c r="K119" s="4">
        <v>250</v>
      </c>
      <c r="L119" s="4"/>
      <c r="M119" s="8" t="s">
        <v>359</v>
      </c>
      <c r="N119" s="8" t="s">
        <v>360</v>
      </c>
      <c r="O119" s="8" t="s">
        <v>371</v>
      </c>
      <c r="P119" s="8"/>
      <c r="Q119" s="8"/>
      <c r="R119" s="3">
        <v>1</v>
      </c>
      <c r="S119" s="3">
        <v>1</v>
      </c>
      <c r="T119" s="9" t="s">
        <v>362</v>
      </c>
      <c r="U119" s="3"/>
      <c r="V119" s="3"/>
      <c r="W119" s="3"/>
      <c r="X119" s="103"/>
      <c r="Y119" s="103"/>
      <c r="Z119" s="3"/>
      <c r="AA119" s="3"/>
      <c r="AB119" s="3"/>
      <c r="AC119" s="3"/>
      <c r="AD119" s="3"/>
    </row>
    <row r="120" spans="1:30" ht="12" customHeight="1" x14ac:dyDescent="0.25">
      <c r="A120" s="8">
        <v>283</v>
      </c>
      <c r="B120" s="8"/>
      <c r="C120" s="8"/>
      <c r="D120" s="8"/>
      <c r="E120" s="16">
        <v>18426</v>
      </c>
      <c r="F120" s="8" t="s">
        <v>573</v>
      </c>
      <c r="G120" s="8" t="s">
        <v>574</v>
      </c>
      <c r="H120" s="12">
        <v>1200</v>
      </c>
      <c r="I120" s="142">
        <v>7000</v>
      </c>
      <c r="J120" s="12">
        <v>150</v>
      </c>
      <c r="K120" s="12">
        <v>150</v>
      </c>
      <c r="L120" s="12"/>
      <c r="M120" s="8" t="s">
        <v>359</v>
      </c>
      <c r="N120" s="8" t="s">
        <v>360</v>
      </c>
      <c r="O120" s="8" t="s">
        <v>361</v>
      </c>
      <c r="P120" s="8"/>
      <c r="Q120" s="8"/>
      <c r="R120" s="8">
        <v>1</v>
      </c>
      <c r="S120" s="8">
        <v>1</v>
      </c>
      <c r="T120" s="9" t="s">
        <v>362</v>
      </c>
      <c r="U120" s="3"/>
      <c r="V120" s="3"/>
      <c r="W120" s="3"/>
      <c r="X120" s="103"/>
      <c r="Y120" s="103"/>
      <c r="Z120" s="3"/>
      <c r="AA120" s="3"/>
      <c r="AB120" s="3"/>
      <c r="AC120" s="3"/>
      <c r="AD120" s="3"/>
    </row>
    <row r="121" spans="1:30" ht="12" customHeight="1" x14ac:dyDescent="0.25">
      <c r="A121" s="8">
        <v>284</v>
      </c>
      <c r="B121" s="8"/>
      <c r="C121" s="8"/>
      <c r="D121" s="8"/>
      <c r="E121" s="8" t="s">
        <v>575</v>
      </c>
      <c r="F121" s="3" t="s">
        <v>576</v>
      </c>
      <c r="G121" s="3" t="s">
        <v>577</v>
      </c>
      <c r="H121" s="4">
        <v>2600</v>
      </c>
      <c r="I121" s="4">
        <v>6000</v>
      </c>
      <c r="J121" s="4"/>
      <c r="K121" s="4">
        <v>250</v>
      </c>
      <c r="L121" s="4"/>
      <c r="M121" s="8" t="s">
        <v>359</v>
      </c>
      <c r="N121" s="8" t="s">
        <v>360</v>
      </c>
      <c r="O121" s="8" t="s">
        <v>371</v>
      </c>
      <c r="P121" s="8"/>
      <c r="Q121" s="8"/>
      <c r="R121" s="3">
        <v>1</v>
      </c>
      <c r="S121" s="3">
        <v>1</v>
      </c>
      <c r="T121" s="9" t="s">
        <v>362</v>
      </c>
      <c r="U121" s="3"/>
      <c r="V121" s="3"/>
      <c r="W121" s="3"/>
      <c r="X121" s="103"/>
      <c r="Y121" s="103"/>
      <c r="Z121" s="3"/>
      <c r="AA121" s="3"/>
      <c r="AB121" s="3"/>
      <c r="AC121" s="3"/>
      <c r="AD121" s="3"/>
    </row>
    <row r="122" spans="1:30" ht="12" customHeight="1" x14ac:dyDescent="0.25">
      <c r="A122" s="8">
        <v>285</v>
      </c>
      <c r="B122" s="8"/>
      <c r="C122" s="8"/>
      <c r="D122" s="8"/>
      <c r="E122" s="8">
        <v>20714</v>
      </c>
      <c r="F122" s="3" t="s">
        <v>578</v>
      </c>
      <c r="G122" s="3" t="s">
        <v>579</v>
      </c>
      <c r="H122" s="26">
        <v>4500</v>
      </c>
      <c r="I122" s="26">
        <v>7500</v>
      </c>
      <c r="J122" s="26"/>
      <c r="K122" s="26">
        <v>250</v>
      </c>
      <c r="L122" s="4"/>
      <c r="M122" s="8" t="s">
        <v>359</v>
      </c>
      <c r="N122" s="8" t="s">
        <v>360</v>
      </c>
      <c r="O122" s="8" t="s">
        <v>371</v>
      </c>
      <c r="P122" s="8"/>
      <c r="Q122" s="8"/>
      <c r="R122" s="3">
        <v>1</v>
      </c>
      <c r="S122" s="3">
        <v>1</v>
      </c>
      <c r="T122" s="9" t="s">
        <v>362</v>
      </c>
      <c r="U122" s="3"/>
      <c r="V122" s="3"/>
      <c r="W122" s="3"/>
      <c r="X122" s="103"/>
      <c r="Y122" s="103"/>
      <c r="Z122" s="3"/>
      <c r="AA122" s="3"/>
      <c r="AB122" s="3"/>
      <c r="AC122" s="3"/>
      <c r="AD122" s="3"/>
    </row>
    <row r="123" spans="1:30" ht="12" customHeight="1" x14ac:dyDescent="0.25">
      <c r="A123" s="8">
        <v>286</v>
      </c>
      <c r="B123" s="8"/>
      <c r="C123" s="8"/>
      <c r="D123" s="8"/>
      <c r="E123" s="8">
        <v>20715</v>
      </c>
      <c r="F123" s="3" t="s">
        <v>580</v>
      </c>
      <c r="G123" s="3" t="s">
        <v>581</v>
      </c>
      <c r="H123" s="26">
        <v>4500</v>
      </c>
      <c r="I123" s="26">
        <v>7500</v>
      </c>
      <c r="J123" s="26"/>
      <c r="K123" s="26">
        <v>250</v>
      </c>
      <c r="L123" s="4"/>
      <c r="M123" s="8" t="s">
        <v>359</v>
      </c>
      <c r="N123" s="8" t="s">
        <v>360</v>
      </c>
      <c r="O123" s="8" t="s">
        <v>371</v>
      </c>
      <c r="P123" s="8"/>
      <c r="Q123" s="8"/>
      <c r="R123" s="3">
        <v>1</v>
      </c>
      <c r="S123" s="3">
        <v>1</v>
      </c>
      <c r="T123" s="9" t="s">
        <v>362</v>
      </c>
      <c r="U123" s="3"/>
      <c r="V123" s="3"/>
      <c r="W123" s="3"/>
      <c r="X123" s="103"/>
      <c r="Y123" s="103"/>
      <c r="Z123" s="3"/>
      <c r="AA123" s="3"/>
      <c r="AB123" s="3"/>
      <c r="AC123" s="3"/>
      <c r="AD123" s="3"/>
    </row>
    <row r="124" spans="1:30" ht="12" customHeight="1" x14ac:dyDescent="0.25">
      <c r="A124" s="8">
        <v>287</v>
      </c>
      <c r="B124" s="8"/>
      <c r="C124" s="8"/>
      <c r="D124" s="8"/>
      <c r="E124" s="16">
        <v>19688</v>
      </c>
      <c r="F124" s="8" t="s">
        <v>582</v>
      </c>
      <c r="G124" s="8" t="s">
        <v>583</v>
      </c>
      <c r="H124" s="12">
        <v>3500</v>
      </c>
      <c r="I124" s="142">
        <v>45000</v>
      </c>
      <c r="J124" s="4"/>
      <c r="K124" s="12">
        <v>500</v>
      </c>
      <c r="L124" s="4"/>
      <c r="M124" s="8" t="s">
        <v>359</v>
      </c>
      <c r="N124" s="8" t="s">
        <v>360</v>
      </c>
      <c r="O124" s="8" t="s">
        <v>361</v>
      </c>
      <c r="P124" s="8"/>
      <c r="Q124" s="8"/>
      <c r="R124" s="3">
        <v>1</v>
      </c>
      <c r="S124" s="3">
        <v>1</v>
      </c>
      <c r="T124" s="9" t="s">
        <v>362</v>
      </c>
      <c r="U124" s="3"/>
      <c r="V124" s="3"/>
      <c r="W124" s="3"/>
      <c r="X124" s="103"/>
      <c r="Y124" s="103"/>
      <c r="Z124" s="3"/>
      <c r="AA124" s="3"/>
      <c r="AB124" s="3"/>
      <c r="AC124" s="3"/>
      <c r="AD124" s="3"/>
    </row>
    <row r="125" spans="1:30" ht="12" customHeight="1" x14ac:dyDescent="0.25">
      <c r="A125" s="8">
        <v>288</v>
      </c>
      <c r="B125" s="8"/>
      <c r="C125" s="8"/>
      <c r="D125" s="8"/>
      <c r="E125" s="8">
        <v>20632</v>
      </c>
      <c r="F125" s="3" t="s">
        <v>584</v>
      </c>
      <c r="G125" s="3" t="s">
        <v>585</v>
      </c>
      <c r="H125" s="4">
        <v>3600</v>
      </c>
      <c r="I125" s="4">
        <v>18000</v>
      </c>
      <c r="J125" s="4"/>
      <c r="K125" s="4">
        <v>250</v>
      </c>
      <c r="L125" s="4"/>
      <c r="M125" s="8" t="s">
        <v>359</v>
      </c>
      <c r="N125" s="8" t="s">
        <v>360</v>
      </c>
      <c r="O125" s="8" t="s">
        <v>371</v>
      </c>
      <c r="P125" s="8"/>
      <c r="Q125" s="8"/>
      <c r="R125" s="3">
        <v>1</v>
      </c>
      <c r="S125" s="3">
        <v>1</v>
      </c>
      <c r="T125" s="9" t="s">
        <v>362</v>
      </c>
      <c r="U125" s="3"/>
      <c r="V125" s="3"/>
      <c r="W125" s="3"/>
      <c r="X125" s="103"/>
      <c r="Y125" s="103"/>
      <c r="Z125" s="3"/>
      <c r="AA125" s="3"/>
      <c r="AB125" s="3"/>
      <c r="AC125" s="3"/>
      <c r="AD125" s="3"/>
    </row>
    <row r="126" spans="1:30" ht="12" customHeight="1" x14ac:dyDescent="0.25">
      <c r="A126" s="8">
        <v>289</v>
      </c>
      <c r="B126" s="8"/>
      <c r="C126" s="8"/>
      <c r="D126" s="8"/>
      <c r="E126" s="8">
        <v>20636</v>
      </c>
      <c r="F126" s="3" t="s">
        <v>586</v>
      </c>
      <c r="G126" s="3" t="s">
        <v>587</v>
      </c>
      <c r="H126" s="4">
        <v>3500</v>
      </c>
      <c r="I126" s="4">
        <v>6000</v>
      </c>
      <c r="J126" s="4"/>
      <c r="K126" s="4">
        <v>250</v>
      </c>
      <c r="L126" s="4"/>
      <c r="M126" s="8" t="s">
        <v>359</v>
      </c>
      <c r="N126" s="8" t="s">
        <v>360</v>
      </c>
      <c r="O126" s="8" t="s">
        <v>371</v>
      </c>
      <c r="P126" s="8"/>
      <c r="Q126" s="8"/>
      <c r="R126" s="3">
        <v>1</v>
      </c>
      <c r="S126" s="3">
        <v>1</v>
      </c>
      <c r="T126" s="9" t="s">
        <v>362</v>
      </c>
      <c r="U126" s="3"/>
      <c r="V126" s="3"/>
      <c r="W126" s="3"/>
      <c r="X126" s="103"/>
      <c r="Y126" s="103"/>
      <c r="Z126" s="3"/>
      <c r="AA126" s="3"/>
      <c r="AB126" s="3"/>
      <c r="AC126" s="3"/>
      <c r="AD126" s="3"/>
    </row>
    <row r="127" spans="1:30" ht="12" customHeight="1" x14ac:dyDescent="0.25">
      <c r="A127" s="8">
        <v>290</v>
      </c>
      <c r="B127" s="8"/>
      <c r="C127" s="8"/>
      <c r="D127" s="8"/>
      <c r="E127" s="8">
        <v>20635</v>
      </c>
      <c r="F127" s="3" t="s">
        <v>586</v>
      </c>
      <c r="G127" s="3" t="s">
        <v>587</v>
      </c>
      <c r="H127" s="4">
        <v>3500</v>
      </c>
      <c r="I127" s="4">
        <v>6000</v>
      </c>
      <c r="J127" s="4"/>
      <c r="K127" s="4">
        <v>250</v>
      </c>
      <c r="L127" s="4"/>
      <c r="M127" s="8" t="s">
        <v>359</v>
      </c>
      <c r="N127" s="8" t="s">
        <v>360</v>
      </c>
      <c r="O127" s="8" t="s">
        <v>371</v>
      </c>
      <c r="P127" s="8"/>
      <c r="Q127" s="8"/>
      <c r="R127" s="3">
        <v>1</v>
      </c>
      <c r="S127" s="3">
        <v>1</v>
      </c>
      <c r="T127" s="9" t="s">
        <v>362</v>
      </c>
      <c r="U127" s="3"/>
      <c r="V127" s="3"/>
      <c r="W127" s="3"/>
      <c r="X127" s="103"/>
      <c r="Y127" s="103"/>
      <c r="Z127" s="3"/>
      <c r="AA127" s="3"/>
      <c r="AB127" s="3"/>
      <c r="AC127" s="3"/>
      <c r="AD127" s="3"/>
    </row>
    <row r="128" spans="1:30" ht="12" customHeight="1" x14ac:dyDescent="0.25">
      <c r="A128" s="8">
        <v>291</v>
      </c>
      <c r="B128" s="8"/>
      <c r="C128" s="8"/>
      <c r="D128" s="8"/>
      <c r="E128" s="8">
        <v>20634</v>
      </c>
      <c r="F128" s="3" t="s">
        <v>586</v>
      </c>
      <c r="G128" s="3" t="s">
        <v>587</v>
      </c>
      <c r="H128" s="4">
        <v>3500</v>
      </c>
      <c r="I128" s="4">
        <v>6000</v>
      </c>
      <c r="J128" s="4"/>
      <c r="K128" s="4">
        <v>250</v>
      </c>
      <c r="L128" s="4"/>
      <c r="M128" s="8" t="s">
        <v>359</v>
      </c>
      <c r="N128" s="8" t="s">
        <v>360</v>
      </c>
      <c r="O128" s="8" t="s">
        <v>371</v>
      </c>
      <c r="P128" s="8"/>
      <c r="Q128" s="8"/>
      <c r="R128" s="3">
        <v>1</v>
      </c>
      <c r="S128" s="3">
        <v>1</v>
      </c>
      <c r="T128" s="9" t="s">
        <v>362</v>
      </c>
      <c r="U128" s="3"/>
      <c r="V128" s="3"/>
      <c r="W128" s="3"/>
      <c r="X128" s="103"/>
      <c r="Y128" s="103"/>
      <c r="Z128" s="3"/>
      <c r="AA128" s="3"/>
      <c r="AB128" s="3"/>
      <c r="AC128" s="3"/>
      <c r="AD128" s="3"/>
    </row>
    <row r="129" spans="1:30" ht="12" customHeight="1" x14ac:dyDescent="0.25">
      <c r="A129" s="8">
        <v>292</v>
      </c>
      <c r="B129" s="8"/>
      <c r="C129" s="8"/>
      <c r="D129" s="8"/>
      <c r="E129" s="8">
        <v>20576</v>
      </c>
      <c r="F129" s="149" t="s">
        <v>588</v>
      </c>
      <c r="G129" s="3" t="s">
        <v>589</v>
      </c>
      <c r="H129" s="4">
        <v>3500</v>
      </c>
      <c r="I129" s="4">
        <v>10000</v>
      </c>
      <c r="J129" s="4"/>
      <c r="K129" s="4">
        <v>250</v>
      </c>
      <c r="L129" s="4"/>
      <c r="M129" s="8" t="s">
        <v>359</v>
      </c>
      <c r="N129" s="8" t="s">
        <v>360</v>
      </c>
      <c r="O129" s="8" t="s">
        <v>371</v>
      </c>
      <c r="P129" s="8"/>
      <c r="Q129" s="8"/>
      <c r="R129" s="3">
        <v>1</v>
      </c>
      <c r="S129" s="3">
        <v>1</v>
      </c>
      <c r="T129" s="9" t="s">
        <v>362</v>
      </c>
      <c r="U129" s="3"/>
      <c r="V129" s="3"/>
      <c r="W129" s="3"/>
      <c r="X129" s="103"/>
      <c r="Y129" s="103"/>
      <c r="Z129" s="3"/>
      <c r="AA129" s="3"/>
      <c r="AB129" s="3"/>
      <c r="AC129" s="3"/>
      <c r="AD129" s="3"/>
    </row>
    <row r="130" spans="1:30" ht="12" customHeight="1" x14ac:dyDescent="0.25">
      <c r="A130" s="8">
        <v>293</v>
      </c>
      <c r="B130" s="8"/>
      <c r="C130" s="8"/>
      <c r="D130" s="8"/>
      <c r="E130" s="8">
        <v>20756</v>
      </c>
      <c r="F130" s="3" t="s">
        <v>590</v>
      </c>
      <c r="G130" s="3" t="s">
        <v>591</v>
      </c>
      <c r="H130" s="26">
        <v>850</v>
      </c>
      <c r="I130" s="26">
        <v>2000</v>
      </c>
      <c r="J130" s="26"/>
      <c r="K130" s="26">
        <v>100</v>
      </c>
      <c r="L130" s="4"/>
      <c r="M130" s="8" t="s">
        <v>359</v>
      </c>
      <c r="N130" s="8" t="s">
        <v>360</v>
      </c>
      <c r="O130" s="8" t="s">
        <v>371</v>
      </c>
      <c r="P130" s="8"/>
      <c r="Q130" s="8"/>
      <c r="R130" s="3">
        <v>1</v>
      </c>
      <c r="S130" s="3">
        <v>1</v>
      </c>
      <c r="T130" s="9" t="s">
        <v>362</v>
      </c>
      <c r="U130" s="3"/>
      <c r="V130" s="3"/>
      <c r="W130" s="3"/>
      <c r="X130" s="103"/>
      <c r="Y130" s="103"/>
      <c r="Z130" s="3"/>
      <c r="AA130" s="3"/>
      <c r="AB130" s="3"/>
      <c r="AC130" s="3"/>
      <c r="AD130" s="3"/>
    </row>
    <row r="131" spans="1:30" ht="12" customHeight="1" x14ac:dyDescent="0.25">
      <c r="A131" s="8">
        <v>294</v>
      </c>
      <c r="B131" s="8"/>
      <c r="C131" s="8"/>
      <c r="D131" s="8"/>
      <c r="E131" s="8">
        <v>20757</v>
      </c>
      <c r="F131" s="3" t="s">
        <v>658</v>
      </c>
      <c r="G131" s="3" t="s">
        <v>591</v>
      </c>
      <c r="H131" s="26">
        <v>850</v>
      </c>
      <c r="I131" s="26">
        <v>2000</v>
      </c>
      <c r="J131" s="26"/>
      <c r="K131" s="26">
        <v>100</v>
      </c>
      <c r="L131" s="4"/>
      <c r="M131" s="8" t="s">
        <v>359</v>
      </c>
      <c r="N131" s="8" t="s">
        <v>360</v>
      </c>
      <c r="O131" s="8" t="s">
        <v>371</v>
      </c>
      <c r="P131" s="8"/>
      <c r="Q131" s="8"/>
      <c r="R131" s="3">
        <v>1</v>
      </c>
      <c r="S131" s="3">
        <v>1</v>
      </c>
      <c r="T131" s="9" t="s">
        <v>362</v>
      </c>
      <c r="U131" s="3"/>
      <c r="V131" s="3"/>
      <c r="W131" s="3"/>
      <c r="X131" s="103"/>
      <c r="Y131" s="103"/>
      <c r="Z131" s="3"/>
      <c r="AA131" s="3"/>
      <c r="AB131" s="3"/>
      <c r="AC131" s="3"/>
      <c r="AD131" s="3"/>
    </row>
    <row r="132" spans="1:30" ht="12" customHeight="1" x14ac:dyDescent="0.25">
      <c r="A132" s="8">
        <v>295</v>
      </c>
      <c r="B132" s="8"/>
      <c r="C132" s="8"/>
      <c r="D132" s="8"/>
      <c r="E132" s="8">
        <v>20758</v>
      </c>
      <c r="F132" s="3" t="s">
        <v>590</v>
      </c>
      <c r="G132" s="3" t="s">
        <v>591</v>
      </c>
      <c r="H132" s="26">
        <v>850</v>
      </c>
      <c r="I132" s="26">
        <v>2000</v>
      </c>
      <c r="J132" s="26"/>
      <c r="K132" s="26">
        <v>100</v>
      </c>
      <c r="L132" s="4"/>
      <c r="M132" s="8" t="s">
        <v>359</v>
      </c>
      <c r="N132" s="8" t="s">
        <v>360</v>
      </c>
      <c r="O132" s="8" t="s">
        <v>371</v>
      </c>
      <c r="P132" s="8"/>
      <c r="Q132" s="8"/>
      <c r="R132" s="3">
        <v>1</v>
      </c>
      <c r="S132" s="3">
        <v>1</v>
      </c>
      <c r="T132" s="9" t="s">
        <v>362</v>
      </c>
      <c r="U132" s="3"/>
      <c r="V132" s="3"/>
      <c r="W132" s="3"/>
      <c r="X132" s="103"/>
      <c r="Y132" s="103"/>
      <c r="Z132" s="3"/>
      <c r="AA132" s="3"/>
      <c r="AB132" s="3"/>
      <c r="AC132" s="3"/>
      <c r="AD132" s="3"/>
    </row>
    <row r="133" spans="1:30" ht="12" customHeight="1" x14ac:dyDescent="0.25">
      <c r="A133" s="8">
        <v>296</v>
      </c>
      <c r="B133" s="8"/>
      <c r="C133" s="8"/>
      <c r="D133" s="8"/>
      <c r="E133" s="8">
        <v>20759</v>
      </c>
      <c r="F133" s="3" t="s">
        <v>590</v>
      </c>
      <c r="G133" s="3" t="s">
        <v>591</v>
      </c>
      <c r="H133" s="26">
        <v>850</v>
      </c>
      <c r="I133" s="26">
        <v>2000</v>
      </c>
      <c r="J133" s="26"/>
      <c r="K133" s="26">
        <v>100</v>
      </c>
      <c r="L133" s="4"/>
      <c r="M133" s="8" t="s">
        <v>359</v>
      </c>
      <c r="N133" s="8" t="s">
        <v>360</v>
      </c>
      <c r="O133" s="8" t="s">
        <v>371</v>
      </c>
      <c r="P133" s="8"/>
      <c r="Q133" s="8"/>
      <c r="R133" s="3">
        <v>1</v>
      </c>
      <c r="S133" s="3">
        <v>1</v>
      </c>
      <c r="T133" s="9" t="s">
        <v>362</v>
      </c>
      <c r="U133" s="3"/>
      <c r="V133" s="3"/>
      <c r="W133" s="3"/>
      <c r="X133" s="103"/>
      <c r="Y133" s="103"/>
      <c r="Z133" s="3"/>
      <c r="AA133" s="3"/>
      <c r="AB133" s="3"/>
      <c r="AC133" s="3"/>
      <c r="AD133" s="3"/>
    </row>
    <row r="134" spans="1:30" ht="12" customHeight="1" x14ac:dyDescent="0.25">
      <c r="A134" s="8">
        <v>302</v>
      </c>
      <c r="B134" s="8"/>
      <c r="C134" s="8"/>
      <c r="D134" s="8"/>
      <c r="E134" s="16" t="s">
        <v>592</v>
      </c>
      <c r="F134" s="8" t="s">
        <v>593</v>
      </c>
      <c r="G134" s="8" t="s">
        <v>594</v>
      </c>
      <c r="H134" s="12">
        <v>2400</v>
      </c>
      <c r="I134" s="142">
        <v>25000</v>
      </c>
      <c r="J134" s="4"/>
      <c r="K134" s="12">
        <v>250</v>
      </c>
      <c r="L134" s="4"/>
      <c r="M134" s="8" t="s">
        <v>359</v>
      </c>
      <c r="N134" s="8" t="s">
        <v>360</v>
      </c>
      <c r="O134" s="8" t="s">
        <v>361</v>
      </c>
      <c r="P134" s="8"/>
      <c r="Q134" s="8"/>
      <c r="R134" s="3">
        <v>1</v>
      </c>
      <c r="S134" s="3">
        <v>1</v>
      </c>
      <c r="T134" s="9" t="s">
        <v>362</v>
      </c>
      <c r="U134" s="3"/>
      <c r="V134" s="3"/>
      <c r="W134" s="3"/>
      <c r="X134" s="103"/>
      <c r="Y134" s="103"/>
      <c r="Z134" s="3"/>
      <c r="AA134" s="3"/>
      <c r="AB134" s="3"/>
      <c r="AC134" s="3"/>
      <c r="AD134" s="3"/>
    </row>
    <row r="135" spans="1:30" ht="12" customHeight="1" x14ac:dyDescent="0.25">
      <c r="A135" s="8">
        <v>305</v>
      </c>
      <c r="B135" s="8"/>
      <c r="C135" s="8"/>
      <c r="D135" s="8"/>
      <c r="E135" s="16" t="s">
        <v>595</v>
      </c>
      <c r="F135" s="8" t="s">
        <v>596</v>
      </c>
      <c r="G135" s="8" t="s">
        <v>597</v>
      </c>
      <c r="H135" s="12">
        <v>2600</v>
      </c>
      <c r="I135" s="142">
        <v>6000</v>
      </c>
      <c r="J135" s="4"/>
      <c r="K135" s="12">
        <v>250</v>
      </c>
      <c r="L135" s="4"/>
      <c r="M135" s="8" t="s">
        <v>359</v>
      </c>
      <c r="N135" s="8" t="s">
        <v>360</v>
      </c>
      <c r="O135" s="8" t="s">
        <v>361</v>
      </c>
      <c r="P135" s="8"/>
      <c r="Q135" s="8"/>
      <c r="R135" s="3">
        <v>1</v>
      </c>
      <c r="S135" s="3">
        <v>1</v>
      </c>
      <c r="T135" s="9" t="s">
        <v>362</v>
      </c>
      <c r="U135" s="3"/>
      <c r="V135" s="3"/>
      <c r="W135" s="3"/>
      <c r="X135" s="103"/>
      <c r="Y135" s="103"/>
      <c r="Z135" s="3"/>
      <c r="AA135" s="3"/>
      <c r="AB135" s="3"/>
      <c r="AC135" s="3"/>
      <c r="AD135" s="3"/>
    </row>
    <row r="136" spans="1:30" ht="12" customHeight="1" x14ac:dyDescent="0.25">
      <c r="A136" s="8">
        <v>306</v>
      </c>
      <c r="B136" s="8"/>
      <c r="C136" s="8"/>
      <c r="D136" s="8"/>
      <c r="E136" s="16">
        <v>20156</v>
      </c>
      <c r="F136" s="8" t="s">
        <v>598</v>
      </c>
      <c r="G136" s="8" t="s">
        <v>599</v>
      </c>
      <c r="H136" s="12">
        <v>4600</v>
      </c>
      <c r="I136" s="142">
        <v>35000</v>
      </c>
      <c r="J136" s="4"/>
      <c r="K136" s="12">
        <v>500</v>
      </c>
      <c r="L136" s="4"/>
      <c r="M136" s="8" t="s">
        <v>359</v>
      </c>
      <c r="N136" s="8" t="s">
        <v>360</v>
      </c>
      <c r="O136" s="8" t="s">
        <v>361</v>
      </c>
      <c r="P136" s="8"/>
      <c r="Q136" s="8"/>
      <c r="R136" s="3">
        <v>1</v>
      </c>
      <c r="S136" s="3">
        <v>1</v>
      </c>
      <c r="T136" s="9" t="s">
        <v>362</v>
      </c>
      <c r="U136" s="3"/>
      <c r="V136" s="3"/>
      <c r="W136" s="3"/>
      <c r="X136" s="103"/>
      <c r="Y136" s="103"/>
      <c r="Z136" s="3"/>
      <c r="AA136" s="3"/>
      <c r="AB136" s="3"/>
      <c r="AC136" s="3"/>
      <c r="AD136" s="3"/>
    </row>
    <row r="137" spans="1:30" ht="12" customHeight="1" x14ac:dyDescent="0.25">
      <c r="A137" s="8">
        <v>307</v>
      </c>
      <c r="B137" s="8"/>
      <c r="C137" s="8"/>
      <c r="D137" s="8"/>
      <c r="E137" s="16">
        <v>19236</v>
      </c>
      <c r="F137" s="8" t="s">
        <v>600</v>
      </c>
      <c r="G137" s="8" t="s">
        <v>601</v>
      </c>
      <c r="H137" s="12">
        <v>1750</v>
      </c>
      <c r="I137" s="142">
        <v>24000</v>
      </c>
      <c r="J137" s="12">
        <v>250</v>
      </c>
      <c r="K137" s="12">
        <v>250</v>
      </c>
      <c r="L137" s="4"/>
      <c r="M137" s="8" t="s">
        <v>359</v>
      </c>
      <c r="N137" s="8" t="s">
        <v>360</v>
      </c>
      <c r="O137" s="8" t="s">
        <v>361</v>
      </c>
      <c r="P137" s="8"/>
      <c r="Q137" s="8"/>
      <c r="R137" s="3">
        <v>1</v>
      </c>
      <c r="S137" s="3">
        <v>1</v>
      </c>
      <c r="T137" s="9" t="s">
        <v>362</v>
      </c>
      <c r="U137" s="3"/>
      <c r="V137" s="3"/>
      <c r="W137" s="3"/>
      <c r="X137" s="103"/>
      <c r="Y137" s="103"/>
      <c r="Z137" s="3"/>
      <c r="AA137" s="3"/>
      <c r="AB137" s="3"/>
      <c r="AC137" s="3"/>
      <c r="AD137" s="3"/>
    </row>
    <row r="138" spans="1:30" ht="12" customHeight="1" x14ac:dyDescent="0.25">
      <c r="A138" s="8">
        <v>308</v>
      </c>
      <c r="B138" s="8"/>
      <c r="C138" s="8"/>
      <c r="D138" s="8"/>
      <c r="E138" s="16">
        <v>18829</v>
      </c>
      <c r="F138" s="8" t="s">
        <v>602</v>
      </c>
      <c r="G138" s="8" t="s">
        <v>603</v>
      </c>
      <c r="H138" s="12">
        <v>2950</v>
      </c>
      <c r="I138" s="142">
        <v>7800</v>
      </c>
      <c r="J138" s="4"/>
      <c r="K138" s="12">
        <v>250</v>
      </c>
      <c r="L138" s="4"/>
      <c r="M138" s="8" t="s">
        <v>359</v>
      </c>
      <c r="N138" s="8" t="s">
        <v>360</v>
      </c>
      <c r="O138" s="8" t="s">
        <v>361</v>
      </c>
      <c r="P138" s="8"/>
      <c r="Q138" s="8"/>
      <c r="R138" s="3">
        <v>1</v>
      </c>
      <c r="S138" s="3">
        <v>1</v>
      </c>
      <c r="T138" s="9" t="s">
        <v>362</v>
      </c>
      <c r="U138" s="3"/>
      <c r="V138" s="3"/>
      <c r="W138" s="3"/>
      <c r="X138" s="103"/>
      <c r="Y138" s="103"/>
      <c r="Z138" s="3"/>
      <c r="AA138" s="3"/>
      <c r="AB138" s="3"/>
      <c r="AC138" s="3"/>
      <c r="AD138" s="3"/>
    </row>
    <row r="139" spans="1:30" ht="12" customHeight="1" x14ac:dyDescent="0.25">
      <c r="A139" s="8">
        <v>309</v>
      </c>
      <c r="B139" s="8"/>
      <c r="C139" s="8"/>
      <c r="D139" s="8"/>
      <c r="E139" s="16">
        <v>19599</v>
      </c>
      <c r="F139" s="8" t="s">
        <v>604</v>
      </c>
      <c r="G139" s="8" t="s">
        <v>605</v>
      </c>
      <c r="H139" s="12">
        <v>1500</v>
      </c>
      <c r="I139" s="142">
        <v>5000</v>
      </c>
      <c r="J139" s="4"/>
      <c r="K139" s="12">
        <v>250</v>
      </c>
      <c r="L139" s="4"/>
      <c r="M139" s="8" t="s">
        <v>359</v>
      </c>
      <c r="N139" s="8" t="s">
        <v>360</v>
      </c>
      <c r="O139" s="8" t="s">
        <v>361</v>
      </c>
      <c r="P139" s="8"/>
      <c r="Q139" s="8"/>
      <c r="R139" s="3">
        <v>1</v>
      </c>
      <c r="S139" s="3">
        <v>1</v>
      </c>
      <c r="T139" s="9" t="s">
        <v>362</v>
      </c>
      <c r="U139" s="3"/>
      <c r="V139" s="3"/>
      <c r="W139" s="3"/>
      <c r="X139" s="103"/>
      <c r="Y139" s="103"/>
      <c r="Z139" s="3"/>
      <c r="AA139" s="3"/>
      <c r="AB139" s="3"/>
      <c r="AC139" s="3"/>
      <c r="AD139" s="3"/>
    </row>
    <row r="140" spans="1:30" ht="12" customHeight="1" x14ac:dyDescent="0.25">
      <c r="A140" s="8">
        <v>310</v>
      </c>
      <c r="B140" s="8"/>
      <c r="C140" s="8"/>
      <c r="D140" s="8"/>
      <c r="E140" s="8">
        <v>20710</v>
      </c>
      <c r="F140" s="8" t="s">
        <v>606</v>
      </c>
      <c r="G140" s="8" t="s">
        <v>607</v>
      </c>
      <c r="H140" s="26">
        <v>1750</v>
      </c>
      <c r="I140" s="26">
        <v>3500</v>
      </c>
      <c r="J140" s="26"/>
      <c r="K140" s="26">
        <v>250</v>
      </c>
      <c r="L140" s="4"/>
      <c r="M140" s="8" t="s">
        <v>359</v>
      </c>
      <c r="N140" s="8" t="s">
        <v>360</v>
      </c>
      <c r="O140" s="8" t="s">
        <v>371</v>
      </c>
      <c r="P140" s="8"/>
      <c r="Q140" s="8"/>
      <c r="R140" s="3">
        <v>1</v>
      </c>
      <c r="S140" s="3">
        <v>1</v>
      </c>
      <c r="T140" s="9" t="s">
        <v>362</v>
      </c>
      <c r="U140" s="3"/>
      <c r="V140" s="3"/>
      <c r="W140" s="3"/>
      <c r="X140" s="103"/>
      <c r="Y140" s="103"/>
      <c r="Z140" s="3"/>
      <c r="AA140" s="3"/>
      <c r="AB140" s="3"/>
      <c r="AC140" s="3"/>
      <c r="AD140" s="3"/>
    </row>
    <row r="141" spans="1:30" ht="12" customHeight="1" x14ac:dyDescent="0.25">
      <c r="A141" s="8">
        <v>325</v>
      </c>
      <c r="B141" s="8"/>
      <c r="C141" s="8"/>
      <c r="D141" s="8"/>
      <c r="E141" s="8">
        <v>20687</v>
      </c>
      <c r="F141" s="150" t="s">
        <v>608</v>
      </c>
      <c r="G141" s="8" t="s">
        <v>609</v>
      </c>
      <c r="H141" s="12">
        <v>4000</v>
      </c>
      <c r="I141" s="12">
        <v>20000</v>
      </c>
      <c r="J141" s="12"/>
      <c r="K141" s="12">
        <v>250</v>
      </c>
      <c r="L141" s="12"/>
      <c r="M141" s="8" t="s">
        <v>359</v>
      </c>
      <c r="N141" s="8" t="s">
        <v>360</v>
      </c>
      <c r="O141" s="8" t="s">
        <v>371</v>
      </c>
      <c r="P141" s="8"/>
      <c r="Q141" s="8"/>
      <c r="R141" s="8">
        <v>1</v>
      </c>
      <c r="S141" s="8">
        <v>1</v>
      </c>
      <c r="T141" s="9" t="s">
        <v>362</v>
      </c>
      <c r="U141" s="3"/>
      <c r="V141" s="3"/>
      <c r="W141" s="3"/>
      <c r="X141" s="103"/>
      <c r="Y141" s="103"/>
      <c r="Z141" s="3"/>
      <c r="AA141" s="3"/>
      <c r="AB141" s="3"/>
      <c r="AC141" s="3"/>
      <c r="AD141" s="3"/>
    </row>
    <row r="142" spans="1:30" ht="12" customHeight="1" x14ac:dyDescent="0.25">
      <c r="A142" s="8">
        <v>326</v>
      </c>
      <c r="B142" s="8"/>
      <c r="C142" s="8"/>
      <c r="D142" s="8"/>
      <c r="E142" s="8">
        <v>20693</v>
      </c>
      <c r="F142" s="8" t="s">
        <v>610</v>
      </c>
      <c r="G142" s="8" t="s">
        <v>611</v>
      </c>
      <c r="H142" s="12">
        <v>4000</v>
      </c>
      <c r="I142" s="12">
        <v>20000</v>
      </c>
      <c r="J142" s="12"/>
      <c r="K142" s="12">
        <v>250</v>
      </c>
      <c r="L142" s="12"/>
      <c r="M142" s="8" t="s">
        <v>359</v>
      </c>
      <c r="N142" s="8" t="s">
        <v>360</v>
      </c>
      <c r="O142" s="8" t="s">
        <v>371</v>
      </c>
      <c r="P142" s="8"/>
      <c r="Q142" s="8"/>
      <c r="R142" s="8">
        <v>1</v>
      </c>
      <c r="S142" s="8">
        <v>1</v>
      </c>
      <c r="T142" s="9" t="s">
        <v>362</v>
      </c>
      <c r="U142" s="3"/>
      <c r="V142" s="3"/>
      <c r="W142" s="3"/>
      <c r="X142" s="103"/>
      <c r="Y142" s="103"/>
      <c r="Z142" s="3"/>
      <c r="AA142" s="3"/>
      <c r="AB142" s="3"/>
      <c r="AC142" s="3"/>
      <c r="AD142" s="3"/>
    </row>
    <row r="143" spans="1:30" ht="12" customHeight="1" x14ac:dyDescent="0.25">
      <c r="A143" s="8">
        <v>327</v>
      </c>
      <c r="B143" s="8"/>
      <c r="C143" s="8"/>
      <c r="D143" s="8"/>
      <c r="E143" s="8">
        <v>20694</v>
      </c>
      <c r="F143" s="8" t="s">
        <v>610</v>
      </c>
      <c r="G143" s="8" t="s">
        <v>611</v>
      </c>
      <c r="H143" s="12">
        <v>4000</v>
      </c>
      <c r="I143" s="12">
        <v>20000</v>
      </c>
      <c r="J143" s="12"/>
      <c r="K143" s="12">
        <v>250</v>
      </c>
      <c r="L143" s="12"/>
      <c r="M143" s="8" t="s">
        <v>359</v>
      </c>
      <c r="N143" s="8" t="s">
        <v>360</v>
      </c>
      <c r="O143" s="8" t="s">
        <v>371</v>
      </c>
      <c r="P143" s="8"/>
      <c r="Q143" s="8"/>
      <c r="R143" s="8">
        <v>1</v>
      </c>
      <c r="S143" s="8">
        <v>1</v>
      </c>
      <c r="T143" s="9" t="s">
        <v>362</v>
      </c>
      <c r="U143" s="3"/>
      <c r="V143" s="3"/>
      <c r="W143" s="3"/>
      <c r="X143" s="103"/>
      <c r="Y143" s="103"/>
      <c r="Z143" s="3"/>
      <c r="AA143" s="3"/>
      <c r="AB143" s="3"/>
      <c r="AC143" s="3"/>
      <c r="AD143" s="3"/>
    </row>
    <row r="144" spans="1:30" ht="12" customHeight="1" x14ac:dyDescent="0.25">
      <c r="A144" s="8">
        <v>331</v>
      </c>
      <c r="B144" s="8"/>
      <c r="C144" s="8"/>
      <c r="D144" s="8"/>
      <c r="E144" s="16">
        <v>20507</v>
      </c>
      <c r="F144" s="8" t="s">
        <v>358</v>
      </c>
      <c r="G144" s="8" t="s">
        <v>368</v>
      </c>
      <c r="H144" s="12">
        <v>2500</v>
      </c>
      <c r="I144" s="142">
        <v>5000</v>
      </c>
      <c r="J144" s="4"/>
      <c r="K144" s="12">
        <v>250</v>
      </c>
      <c r="L144" s="4"/>
      <c r="M144" s="8" t="s">
        <v>359</v>
      </c>
      <c r="N144" s="8" t="s">
        <v>360</v>
      </c>
      <c r="O144" s="8" t="s">
        <v>361</v>
      </c>
      <c r="P144" s="8"/>
      <c r="Q144" s="8"/>
      <c r="R144" s="3">
        <v>1</v>
      </c>
      <c r="S144" s="3">
        <v>1</v>
      </c>
      <c r="T144" s="8"/>
      <c r="U144" s="3"/>
      <c r="V144" s="3"/>
      <c r="W144" s="3"/>
      <c r="X144" s="103"/>
      <c r="Y144" s="103"/>
      <c r="Z144" s="25"/>
      <c r="AA144" s="25"/>
      <c r="AB144" s="25"/>
      <c r="AC144" s="25"/>
      <c r="AD144" s="25"/>
    </row>
    <row r="145" spans="1:30" ht="12" customHeight="1" x14ac:dyDescent="0.25">
      <c r="A145" s="8">
        <v>332</v>
      </c>
      <c r="B145" s="8"/>
      <c r="C145" s="8"/>
      <c r="D145" s="8"/>
      <c r="E145" s="16">
        <v>20508</v>
      </c>
      <c r="F145" s="8" t="s">
        <v>358</v>
      </c>
      <c r="G145" s="8" t="s">
        <v>367</v>
      </c>
      <c r="H145" s="12">
        <v>2500</v>
      </c>
      <c r="I145" s="142">
        <v>5000</v>
      </c>
      <c r="J145" s="4"/>
      <c r="K145" s="12">
        <v>250</v>
      </c>
      <c r="L145" s="4"/>
      <c r="M145" s="8" t="s">
        <v>359</v>
      </c>
      <c r="N145" s="8" t="s">
        <v>360</v>
      </c>
      <c r="O145" s="8" t="s">
        <v>361</v>
      </c>
      <c r="P145" s="8"/>
      <c r="Q145" s="8"/>
      <c r="R145" s="3">
        <v>1</v>
      </c>
      <c r="S145" s="3">
        <v>1</v>
      </c>
      <c r="T145" s="8"/>
      <c r="U145" s="3"/>
      <c r="V145" s="3"/>
      <c r="W145" s="3"/>
      <c r="X145" s="103"/>
      <c r="Y145" s="103"/>
      <c r="Z145" s="10"/>
      <c r="AA145" s="25"/>
      <c r="AB145" s="10"/>
      <c r="AC145" s="10"/>
      <c r="AD145" s="10"/>
    </row>
    <row r="146" spans="1:30" ht="12" customHeight="1" x14ac:dyDescent="0.25">
      <c r="A146" s="8">
        <v>333</v>
      </c>
      <c r="B146" s="8"/>
      <c r="C146" s="8"/>
      <c r="D146" s="8"/>
      <c r="E146" s="16">
        <v>20509</v>
      </c>
      <c r="F146" s="8" t="s">
        <v>358</v>
      </c>
      <c r="G146" s="8" t="s">
        <v>366</v>
      </c>
      <c r="H146" s="12">
        <v>2500</v>
      </c>
      <c r="I146" s="142">
        <v>5000</v>
      </c>
      <c r="J146" s="4"/>
      <c r="K146" s="12">
        <v>250</v>
      </c>
      <c r="L146" s="4"/>
      <c r="M146" s="8" t="s">
        <v>359</v>
      </c>
      <c r="N146" s="8" t="s">
        <v>360</v>
      </c>
      <c r="O146" s="8" t="s">
        <v>361</v>
      </c>
      <c r="P146" s="8"/>
      <c r="Q146" s="8"/>
      <c r="R146" s="3">
        <v>1</v>
      </c>
      <c r="S146" s="3">
        <v>1</v>
      </c>
      <c r="T146" s="8"/>
      <c r="U146" s="3"/>
      <c r="V146" s="3"/>
      <c r="W146" s="3"/>
      <c r="X146" s="103"/>
      <c r="Y146" s="103"/>
      <c r="Z146" s="25"/>
      <c r="AA146" s="10"/>
      <c r="AB146" s="25"/>
      <c r="AC146" s="10"/>
      <c r="AD146" s="10"/>
    </row>
    <row r="147" spans="1:30" ht="12" customHeight="1" x14ac:dyDescent="0.25">
      <c r="A147" s="8">
        <v>334</v>
      </c>
      <c r="B147" s="8"/>
      <c r="C147" s="8"/>
      <c r="D147" s="8"/>
      <c r="E147" s="16">
        <v>20510</v>
      </c>
      <c r="F147" s="8" t="s">
        <v>358</v>
      </c>
      <c r="G147" s="8" t="s">
        <v>366</v>
      </c>
      <c r="H147" s="12">
        <v>2500</v>
      </c>
      <c r="I147" s="142">
        <v>5000</v>
      </c>
      <c r="J147" s="4"/>
      <c r="K147" s="12">
        <v>250</v>
      </c>
      <c r="L147" s="4"/>
      <c r="M147" s="8" t="s">
        <v>359</v>
      </c>
      <c r="N147" s="8" t="s">
        <v>360</v>
      </c>
      <c r="O147" s="8" t="s">
        <v>361</v>
      </c>
      <c r="P147" s="8"/>
      <c r="Q147" s="8"/>
      <c r="R147" s="3">
        <v>1</v>
      </c>
      <c r="S147" s="3">
        <v>1</v>
      </c>
      <c r="T147" s="8"/>
      <c r="U147" s="3"/>
      <c r="V147" s="3"/>
      <c r="W147" s="3"/>
      <c r="X147" s="103"/>
      <c r="Y147" s="103"/>
      <c r="Z147" s="25"/>
      <c r="AA147" s="10"/>
      <c r="AB147" s="10"/>
      <c r="AC147" s="10"/>
      <c r="AD147" s="10"/>
    </row>
    <row r="148" spans="1:30" ht="12" customHeight="1" x14ac:dyDescent="0.25">
      <c r="A148" s="8">
        <v>335</v>
      </c>
      <c r="B148" s="8"/>
      <c r="C148" s="8"/>
      <c r="D148" s="8"/>
      <c r="E148" s="16">
        <v>20511</v>
      </c>
      <c r="F148" s="8" t="s">
        <v>358</v>
      </c>
      <c r="G148" s="8" t="s">
        <v>364</v>
      </c>
      <c r="H148" s="12">
        <v>2500</v>
      </c>
      <c r="I148" s="142">
        <v>5000</v>
      </c>
      <c r="J148" s="12"/>
      <c r="K148" s="12">
        <v>250</v>
      </c>
      <c r="L148" s="12"/>
      <c r="M148" s="8" t="s">
        <v>359</v>
      </c>
      <c r="N148" s="8" t="s">
        <v>360</v>
      </c>
      <c r="O148" s="8" t="s">
        <v>361</v>
      </c>
      <c r="P148" s="8"/>
      <c r="Q148" s="8"/>
      <c r="R148" s="8">
        <v>1</v>
      </c>
      <c r="S148" s="8">
        <v>1</v>
      </c>
      <c r="T148" s="8"/>
      <c r="U148" s="3"/>
      <c r="V148" s="3"/>
      <c r="W148" s="3"/>
      <c r="X148" s="103"/>
      <c r="Y148" s="103"/>
      <c r="Z148" s="25"/>
      <c r="AA148" s="3"/>
      <c r="AB148" s="3"/>
      <c r="AC148" s="3"/>
      <c r="AD148" s="3"/>
    </row>
    <row r="149" spans="1:30" ht="12" customHeight="1" x14ac:dyDescent="0.25">
      <c r="A149" s="8">
        <v>337</v>
      </c>
      <c r="B149" s="8"/>
      <c r="C149" s="8"/>
      <c r="D149" s="8"/>
      <c r="E149" s="16">
        <v>18126</v>
      </c>
      <c r="F149" s="8" t="s">
        <v>614</v>
      </c>
      <c r="G149" s="8" t="s">
        <v>615</v>
      </c>
      <c r="H149" s="12">
        <v>700</v>
      </c>
      <c r="I149" s="142">
        <v>5000</v>
      </c>
      <c r="J149" s="4"/>
      <c r="K149" s="12">
        <v>250</v>
      </c>
      <c r="L149" s="4"/>
      <c r="M149" s="8" t="s">
        <v>359</v>
      </c>
      <c r="N149" s="8" t="s">
        <v>360</v>
      </c>
      <c r="O149" s="8" t="s">
        <v>361</v>
      </c>
      <c r="P149" s="8"/>
      <c r="Q149" s="8"/>
      <c r="R149" s="3">
        <v>1</v>
      </c>
      <c r="S149" s="3">
        <v>1</v>
      </c>
      <c r="T149" s="9" t="s">
        <v>362</v>
      </c>
      <c r="U149" s="3"/>
      <c r="V149" s="3"/>
      <c r="W149" s="3"/>
      <c r="X149" s="103"/>
      <c r="Y149" s="103"/>
      <c r="Z149" s="3"/>
      <c r="AA149" s="3"/>
      <c r="AB149" s="3"/>
      <c r="AC149" s="3"/>
      <c r="AD149" s="3"/>
    </row>
    <row r="150" spans="1:30" ht="12" customHeight="1" x14ac:dyDescent="0.25">
      <c r="A150" s="8">
        <v>339</v>
      </c>
      <c r="B150" s="8"/>
      <c r="C150" s="8"/>
      <c r="D150" s="8"/>
      <c r="E150" s="16" t="s">
        <v>616</v>
      </c>
      <c r="F150" s="8" t="s">
        <v>617</v>
      </c>
      <c r="G150" s="8" t="s">
        <v>618</v>
      </c>
      <c r="H150" s="12">
        <v>700</v>
      </c>
      <c r="I150" s="142">
        <v>6000</v>
      </c>
      <c r="J150" s="4"/>
      <c r="K150" s="12">
        <v>250</v>
      </c>
      <c r="L150" s="4"/>
      <c r="M150" s="8" t="s">
        <v>359</v>
      </c>
      <c r="N150" s="8" t="s">
        <v>360</v>
      </c>
      <c r="O150" s="8" t="s">
        <v>361</v>
      </c>
      <c r="P150" s="8"/>
      <c r="Q150" s="8"/>
      <c r="R150" s="3">
        <v>1</v>
      </c>
      <c r="S150" s="3">
        <v>1</v>
      </c>
      <c r="T150" s="9" t="s">
        <v>362</v>
      </c>
      <c r="U150" s="3"/>
      <c r="V150" s="3"/>
      <c r="W150" s="3"/>
      <c r="X150" s="103"/>
      <c r="Y150" s="103"/>
      <c r="Z150" s="3"/>
      <c r="AA150" s="3"/>
      <c r="AB150" s="3"/>
      <c r="AC150" s="3"/>
      <c r="AD150" s="3"/>
    </row>
    <row r="151" spans="1:30" ht="12" customHeight="1" x14ac:dyDescent="0.25">
      <c r="A151" s="8">
        <v>340</v>
      </c>
      <c r="B151" s="8"/>
      <c r="C151" s="8"/>
      <c r="D151" s="8"/>
      <c r="E151" s="16">
        <v>19957</v>
      </c>
      <c r="F151" s="8" t="s">
        <v>619</v>
      </c>
      <c r="G151" s="8" t="s">
        <v>620</v>
      </c>
      <c r="H151" s="12">
        <v>500</v>
      </c>
      <c r="I151" s="142">
        <v>2500</v>
      </c>
      <c r="J151" s="4"/>
      <c r="K151" s="12">
        <v>250</v>
      </c>
      <c r="L151" s="4"/>
      <c r="M151" s="8" t="s">
        <v>359</v>
      </c>
      <c r="N151" s="8" t="s">
        <v>360</v>
      </c>
      <c r="O151" s="8" t="s">
        <v>361</v>
      </c>
      <c r="P151" s="8"/>
      <c r="Q151" s="8"/>
      <c r="R151" s="3">
        <v>1</v>
      </c>
      <c r="S151" s="3">
        <v>1</v>
      </c>
      <c r="T151" s="9" t="s">
        <v>362</v>
      </c>
      <c r="U151" s="3"/>
      <c r="V151" s="3"/>
      <c r="W151" s="3"/>
      <c r="X151" s="103"/>
      <c r="Y151" s="103"/>
      <c r="Z151" s="3"/>
      <c r="AA151" s="3"/>
      <c r="AB151" s="3"/>
      <c r="AC151" s="3"/>
      <c r="AD151" s="3"/>
    </row>
    <row r="152" spans="1:30" ht="12" customHeight="1" x14ac:dyDescent="0.25">
      <c r="A152" s="8">
        <v>341</v>
      </c>
      <c r="B152" s="8"/>
      <c r="C152" s="8"/>
      <c r="D152" s="8"/>
      <c r="E152" s="16">
        <v>20437</v>
      </c>
      <c r="F152" s="8" t="s">
        <v>621</v>
      </c>
      <c r="G152" s="8" t="s">
        <v>622</v>
      </c>
      <c r="H152" s="12">
        <v>390</v>
      </c>
      <c r="I152" s="142">
        <v>1000</v>
      </c>
      <c r="J152" s="4"/>
      <c r="K152" s="12">
        <v>100</v>
      </c>
      <c r="L152" s="4"/>
      <c r="M152" s="8" t="s">
        <v>359</v>
      </c>
      <c r="N152" s="8" t="s">
        <v>360</v>
      </c>
      <c r="O152" s="8" t="s">
        <v>371</v>
      </c>
      <c r="P152" s="8"/>
      <c r="Q152" s="8"/>
      <c r="R152" s="3">
        <v>1</v>
      </c>
      <c r="S152" s="3">
        <v>1</v>
      </c>
      <c r="T152" s="9" t="s">
        <v>362</v>
      </c>
      <c r="U152" s="3"/>
      <c r="V152" s="3"/>
      <c r="W152" s="3"/>
      <c r="X152" s="103"/>
      <c r="Y152" s="103"/>
      <c r="Z152" s="3"/>
      <c r="AA152" s="3"/>
      <c r="AB152" s="3"/>
      <c r="AC152" s="3"/>
      <c r="AD152" s="3"/>
    </row>
    <row r="153" spans="1:30" ht="12" customHeight="1" x14ac:dyDescent="0.25">
      <c r="A153" s="8">
        <v>342</v>
      </c>
      <c r="B153" s="8"/>
      <c r="C153" s="8"/>
      <c r="D153" s="8"/>
      <c r="E153" s="16">
        <v>20439</v>
      </c>
      <c r="F153" s="8" t="s">
        <v>621</v>
      </c>
      <c r="G153" s="8" t="s">
        <v>622</v>
      </c>
      <c r="H153" s="12">
        <v>390</v>
      </c>
      <c r="I153" s="142">
        <v>1000</v>
      </c>
      <c r="J153" s="4"/>
      <c r="K153" s="12">
        <v>100</v>
      </c>
      <c r="L153" s="4"/>
      <c r="M153" s="8" t="s">
        <v>359</v>
      </c>
      <c r="N153" s="8" t="s">
        <v>360</v>
      </c>
      <c r="O153" s="8" t="s">
        <v>371</v>
      </c>
      <c r="P153" s="8"/>
      <c r="Q153" s="8"/>
      <c r="R153" s="3">
        <v>1</v>
      </c>
      <c r="S153" s="3">
        <v>1</v>
      </c>
      <c r="T153" s="9" t="s">
        <v>362</v>
      </c>
      <c r="U153" s="3"/>
      <c r="V153" s="3"/>
      <c r="W153" s="3"/>
      <c r="X153" s="103"/>
      <c r="Y153" s="103"/>
      <c r="Z153" s="3"/>
      <c r="AA153" s="3"/>
      <c r="AB153" s="3"/>
      <c r="AC153" s="3"/>
      <c r="AD153" s="3"/>
    </row>
    <row r="154" spans="1:30" ht="12" customHeight="1" x14ac:dyDescent="0.25">
      <c r="A154" s="8">
        <v>344</v>
      </c>
      <c r="B154" s="8"/>
      <c r="C154" s="8"/>
      <c r="D154" s="8"/>
      <c r="E154" s="16">
        <v>20443</v>
      </c>
      <c r="F154" s="8" t="s">
        <v>623</v>
      </c>
      <c r="G154" s="8" t="s">
        <v>624</v>
      </c>
      <c r="H154" s="12">
        <v>390</v>
      </c>
      <c r="I154" s="142">
        <v>1000</v>
      </c>
      <c r="J154" s="4"/>
      <c r="K154" s="12">
        <v>100</v>
      </c>
      <c r="L154" s="4"/>
      <c r="M154" s="8" t="s">
        <v>359</v>
      </c>
      <c r="N154" s="8" t="s">
        <v>360</v>
      </c>
      <c r="O154" s="8" t="s">
        <v>371</v>
      </c>
      <c r="P154" s="8"/>
      <c r="Q154" s="8"/>
      <c r="R154" s="3">
        <v>1</v>
      </c>
      <c r="S154" s="3">
        <v>1</v>
      </c>
      <c r="T154" s="9" t="s">
        <v>362</v>
      </c>
      <c r="U154" s="3"/>
      <c r="V154" s="3"/>
      <c r="W154" s="3"/>
      <c r="X154" s="103"/>
      <c r="Y154" s="103"/>
      <c r="Z154" s="3"/>
      <c r="AA154" s="3"/>
      <c r="AB154" s="3"/>
      <c r="AC154" s="3"/>
      <c r="AD154" s="3"/>
    </row>
    <row r="155" spans="1:30" ht="12" customHeight="1" x14ac:dyDescent="0.25">
      <c r="A155" s="8">
        <v>345</v>
      </c>
      <c r="B155" s="8"/>
      <c r="C155" s="8"/>
      <c r="D155" s="8"/>
      <c r="E155" s="16">
        <v>20442</v>
      </c>
      <c r="F155" s="8" t="s">
        <v>623</v>
      </c>
      <c r="G155" s="8" t="s">
        <v>624</v>
      </c>
      <c r="H155" s="12">
        <v>390</v>
      </c>
      <c r="I155" s="142">
        <v>1000</v>
      </c>
      <c r="J155" s="4"/>
      <c r="K155" s="12">
        <v>100</v>
      </c>
      <c r="L155" s="4"/>
      <c r="M155" s="8" t="s">
        <v>359</v>
      </c>
      <c r="N155" s="8" t="s">
        <v>360</v>
      </c>
      <c r="O155" s="8" t="s">
        <v>371</v>
      </c>
      <c r="P155" s="8"/>
      <c r="Q155" s="8"/>
      <c r="R155" s="3">
        <v>1</v>
      </c>
      <c r="S155" s="3">
        <v>1</v>
      </c>
      <c r="T155" s="9" t="s">
        <v>362</v>
      </c>
      <c r="U155" s="3"/>
      <c r="V155" s="3"/>
      <c r="W155" s="3"/>
      <c r="X155" s="103"/>
      <c r="Y155" s="103"/>
      <c r="Z155" s="3"/>
      <c r="AA155" s="3"/>
      <c r="AB155" s="3"/>
      <c r="AC155" s="3"/>
      <c r="AD155" s="3"/>
    </row>
    <row r="156" spans="1:30" s="151" customFormat="1" ht="12" customHeight="1" x14ac:dyDescent="0.25">
      <c r="A156" s="8">
        <v>346</v>
      </c>
      <c r="B156" s="8"/>
      <c r="C156" s="8"/>
      <c r="D156" s="8"/>
      <c r="E156" s="144">
        <v>17461</v>
      </c>
      <c r="F156" s="145" t="s">
        <v>625</v>
      </c>
      <c r="G156" s="8" t="s">
        <v>626</v>
      </c>
      <c r="H156" s="146">
        <v>250</v>
      </c>
      <c r="I156" s="147">
        <v>2000</v>
      </c>
      <c r="J156" s="12"/>
      <c r="K156" s="146">
        <v>150</v>
      </c>
      <c r="L156" s="12"/>
      <c r="M156" s="8" t="s">
        <v>359</v>
      </c>
      <c r="N156" s="8" t="s">
        <v>360</v>
      </c>
      <c r="O156" s="145" t="s">
        <v>371</v>
      </c>
      <c r="P156" s="8"/>
      <c r="Q156" s="8"/>
      <c r="R156" s="8">
        <v>1</v>
      </c>
      <c r="S156" s="8">
        <v>1</v>
      </c>
      <c r="T156" s="9" t="s">
        <v>362</v>
      </c>
      <c r="U156" s="3"/>
      <c r="V156" s="3"/>
      <c r="W156" s="3"/>
      <c r="X156" s="103"/>
      <c r="Y156" s="103"/>
      <c r="Z156" s="3"/>
      <c r="AA156" s="3"/>
      <c r="AB156" s="3"/>
      <c r="AC156" s="3"/>
      <c r="AD156" s="3"/>
    </row>
    <row r="157" spans="1:30" ht="12" customHeight="1" x14ac:dyDescent="0.25">
      <c r="A157" s="8">
        <v>347</v>
      </c>
      <c r="B157" s="8"/>
      <c r="C157" s="8"/>
      <c r="D157" s="8"/>
      <c r="E157" s="144">
        <v>17461</v>
      </c>
      <c r="F157" s="145" t="s">
        <v>625</v>
      </c>
      <c r="G157" s="8" t="s">
        <v>626</v>
      </c>
      <c r="H157" s="146">
        <v>250</v>
      </c>
      <c r="I157" s="147">
        <v>2000</v>
      </c>
      <c r="J157" s="12"/>
      <c r="K157" s="146">
        <v>150</v>
      </c>
      <c r="L157" s="12"/>
      <c r="M157" s="8" t="s">
        <v>359</v>
      </c>
      <c r="N157" s="8" t="s">
        <v>360</v>
      </c>
      <c r="O157" s="145" t="s">
        <v>371</v>
      </c>
      <c r="P157" s="8"/>
      <c r="Q157" s="8"/>
      <c r="R157" s="8">
        <v>1</v>
      </c>
      <c r="S157" s="8">
        <v>1</v>
      </c>
      <c r="T157" s="9" t="s">
        <v>362</v>
      </c>
      <c r="U157" s="3"/>
      <c r="V157" s="3"/>
      <c r="W157" s="3"/>
      <c r="X157" s="103"/>
      <c r="Y157" s="103"/>
      <c r="Z157" s="3"/>
      <c r="AA157" s="3"/>
      <c r="AB157" s="3"/>
      <c r="AC157" s="3"/>
      <c r="AD157" s="3"/>
    </row>
    <row r="158" spans="1:30" ht="12" customHeight="1" x14ac:dyDescent="0.25">
      <c r="A158" s="8">
        <v>350</v>
      </c>
      <c r="B158" s="8"/>
      <c r="C158" s="8"/>
      <c r="D158" s="8"/>
      <c r="E158" s="16">
        <v>20505</v>
      </c>
      <c r="F158" s="8" t="s">
        <v>627</v>
      </c>
      <c r="G158" s="8" t="s">
        <v>628</v>
      </c>
      <c r="H158" s="12">
        <v>2400</v>
      </c>
      <c r="I158" s="142">
        <v>7000</v>
      </c>
      <c r="J158" s="12"/>
      <c r="K158" s="12">
        <v>500</v>
      </c>
      <c r="L158" s="12"/>
      <c r="M158" s="8" t="s">
        <v>359</v>
      </c>
      <c r="N158" s="8" t="s">
        <v>360</v>
      </c>
      <c r="O158" s="8" t="s">
        <v>361</v>
      </c>
      <c r="P158" s="8"/>
      <c r="Q158" s="8"/>
      <c r="R158" s="8">
        <v>1</v>
      </c>
      <c r="S158" s="8">
        <v>1</v>
      </c>
      <c r="T158" s="9" t="s">
        <v>362</v>
      </c>
      <c r="U158" s="3"/>
      <c r="V158" s="3"/>
      <c r="W158" s="3"/>
      <c r="X158" s="103"/>
      <c r="Y158" s="103"/>
      <c r="Z158" s="3"/>
      <c r="AA158" s="3"/>
      <c r="AB158" s="3"/>
      <c r="AC158" s="3"/>
      <c r="AD158" s="3"/>
    </row>
    <row r="159" spans="1:30" ht="12" customHeight="1" x14ac:dyDescent="0.25">
      <c r="A159" s="8">
        <v>351</v>
      </c>
      <c r="B159" s="8"/>
      <c r="C159" s="8"/>
      <c r="D159" s="8"/>
      <c r="E159" s="16">
        <v>20491</v>
      </c>
      <c r="F159" s="8" t="s">
        <v>629</v>
      </c>
      <c r="G159" s="8" t="s">
        <v>630</v>
      </c>
      <c r="H159" s="12">
        <v>4000</v>
      </c>
      <c r="I159" s="142">
        <v>22000</v>
      </c>
      <c r="J159" s="12"/>
      <c r="K159" s="12">
        <v>250</v>
      </c>
      <c r="L159" s="12"/>
      <c r="M159" s="8" t="s">
        <v>359</v>
      </c>
      <c r="N159" s="8" t="s">
        <v>360</v>
      </c>
      <c r="O159" s="8" t="s">
        <v>361</v>
      </c>
      <c r="P159" s="8"/>
      <c r="Q159" s="8"/>
      <c r="R159" s="8">
        <v>1</v>
      </c>
      <c r="S159" s="8">
        <v>1</v>
      </c>
      <c r="T159" s="9" t="s">
        <v>362</v>
      </c>
      <c r="U159" s="3"/>
      <c r="V159" s="3"/>
      <c r="W159" s="3"/>
      <c r="X159" s="103"/>
      <c r="Y159" s="103"/>
      <c r="Z159" s="3"/>
      <c r="AA159" s="3"/>
      <c r="AB159" s="3"/>
      <c r="AC159" s="3"/>
      <c r="AD159" s="3"/>
    </row>
    <row r="160" spans="1:30" ht="12" customHeight="1" x14ac:dyDescent="0.25">
      <c r="A160" s="8">
        <v>352</v>
      </c>
      <c r="B160" s="8"/>
      <c r="C160" s="8"/>
      <c r="D160" s="8"/>
      <c r="E160" s="16">
        <v>20492</v>
      </c>
      <c r="F160" s="8" t="s">
        <v>631</v>
      </c>
      <c r="G160" s="8" t="s">
        <v>632</v>
      </c>
      <c r="H160" s="12">
        <v>8000</v>
      </c>
      <c r="I160" s="142">
        <v>25000</v>
      </c>
      <c r="J160" s="12"/>
      <c r="K160" s="12">
        <v>500</v>
      </c>
      <c r="L160" s="12"/>
      <c r="M160" s="8" t="s">
        <v>359</v>
      </c>
      <c r="N160" s="8" t="s">
        <v>360</v>
      </c>
      <c r="O160" s="8" t="s">
        <v>361</v>
      </c>
      <c r="P160" s="8"/>
      <c r="Q160" s="8"/>
      <c r="R160" s="8">
        <v>1</v>
      </c>
      <c r="S160" s="8">
        <v>1</v>
      </c>
      <c r="T160" s="9" t="s">
        <v>362</v>
      </c>
      <c r="U160" s="3"/>
      <c r="V160" s="3"/>
      <c r="W160" s="3"/>
      <c r="X160" s="103"/>
      <c r="Y160" s="103"/>
      <c r="Z160" s="3"/>
      <c r="AA160" s="3"/>
      <c r="AB160" s="3"/>
      <c r="AC160" s="3"/>
      <c r="AD160" s="3"/>
    </row>
    <row r="161" spans="1:30" ht="12" customHeight="1" x14ac:dyDescent="0.25">
      <c r="A161" s="8">
        <v>353</v>
      </c>
      <c r="B161" s="8"/>
      <c r="C161" s="8"/>
      <c r="D161" s="8"/>
      <c r="E161" s="16">
        <v>20493</v>
      </c>
      <c r="F161" s="8" t="s">
        <v>633</v>
      </c>
      <c r="G161" s="8" t="s">
        <v>634</v>
      </c>
      <c r="H161" s="12">
        <v>9000</v>
      </c>
      <c r="I161" s="142">
        <v>65000</v>
      </c>
      <c r="J161" s="12"/>
      <c r="K161" s="12">
        <v>500</v>
      </c>
      <c r="L161" s="12"/>
      <c r="M161" s="8" t="s">
        <v>359</v>
      </c>
      <c r="N161" s="8" t="s">
        <v>360</v>
      </c>
      <c r="O161" s="8" t="s">
        <v>361</v>
      </c>
      <c r="P161" s="8"/>
      <c r="Q161" s="8"/>
      <c r="R161" s="8">
        <v>1</v>
      </c>
      <c r="S161" s="8">
        <v>1</v>
      </c>
      <c r="T161" s="9" t="s">
        <v>362</v>
      </c>
      <c r="U161" s="3"/>
      <c r="V161" s="3"/>
      <c r="W161" s="3"/>
      <c r="X161" s="103"/>
      <c r="Y161" s="103"/>
      <c r="Z161" s="3"/>
      <c r="AA161" s="3"/>
      <c r="AB161" s="3"/>
      <c r="AC161" s="3"/>
      <c r="AD161" s="3"/>
    </row>
    <row r="162" spans="1:30" ht="12" customHeight="1" x14ac:dyDescent="0.25">
      <c r="A162" s="8">
        <v>354</v>
      </c>
      <c r="B162" s="8"/>
      <c r="C162" s="8"/>
      <c r="D162" s="8"/>
      <c r="E162" s="16">
        <v>20494</v>
      </c>
      <c r="F162" s="8" t="s">
        <v>635</v>
      </c>
      <c r="G162" s="8" t="s">
        <v>636</v>
      </c>
      <c r="H162" s="12">
        <v>9000</v>
      </c>
      <c r="I162" s="142">
        <v>55000</v>
      </c>
      <c r="J162" s="12"/>
      <c r="K162" s="12">
        <v>500</v>
      </c>
      <c r="L162" s="12"/>
      <c r="M162" s="8" t="s">
        <v>359</v>
      </c>
      <c r="N162" s="8" t="s">
        <v>360</v>
      </c>
      <c r="O162" s="8" t="s">
        <v>361</v>
      </c>
      <c r="P162" s="8"/>
      <c r="Q162" s="8"/>
      <c r="R162" s="8">
        <v>1</v>
      </c>
      <c r="S162" s="8">
        <v>1</v>
      </c>
      <c r="T162" s="9" t="s">
        <v>362</v>
      </c>
      <c r="U162" s="3"/>
      <c r="V162" s="3"/>
      <c r="W162" s="3"/>
      <c r="X162" s="103"/>
      <c r="Y162" s="103"/>
      <c r="Z162" s="3"/>
      <c r="AA162" s="3"/>
      <c r="AB162" s="3"/>
      <c r="AC162" s="3"/>
      <c r="AD162" s="3"/>
    </row>
    <row r="163" spans="1:30" ht="12" customHeight="1" x14ac:dyDescent="0.25">
      <c r="A163" s="8">
        <v>355</v>
      </c>
      <c r="B163" s="8"/>
      <c r="C163" s="8"/>
      <c r="D163" s="8"/>
      <c r="E163" s="16">
        <v>20504</v>
      </c>
      <c r="F163" s="8" t="s">
        <v>637</v>
      </c>
      <c r="G163" s="8" t="s">
        <v>638</v>
      </c>
      <c r="H163" s="12">
        <v>2200</v>
      </c>
      <c r="I163" s="142">
        <v>6000</v>
      </c>
      <c r="J163" s="12"/>
      <c r="K163" s="12">
        <v>500</v>
      </c>
      <c r="L163" s="12"/>
      <c r="M163" s="8" t="s">
        <v>359</v>
      </c>
      <c r="N163" s="8" t="s">
        <v>360</v>
      </c>
      <c r="O163" s="8" t="s">
        <v>361</v>
      </c>
      <c r="P163" s="8"/>
      <c r="Q163" s="8"/>
      <c r="R163" s="8">
        <v>1</v>
      </c>
      <c r="S163" s="8">
        <v>1</v>
      </c>
      <c r="T163" s="9" t="s">
        <v>362</v>
      </c>
      <c r="U163" s="3"/>
      <c r="V163" s="3"/>
      <c r="W163" s="3"/>
      <c r="X163" s="103"/>
      <c r="Y163" s="103"/>
      <c r="Z163" s="3"/>
      <c r="AA163" s="3"/>
      <c r="AB163" s="3"/>
      <c r="AC163" s="3"/>
      <c r="AD163" s="3"/>
    </row>
    <row r="164" spans="1:30" ht="12" customHeight="1" x14ac:dyDescent="0.25">
      <c r="A164" s="8">
        <v>356</v>
      </c>
      <c r="B164" s="8"/>
      <c r="C164" s="8"/>
      <c r="D164" s="8"/>
      <c r="E164" s="8">
        <v>20595</v>
      </c>
      <c r="F164" s="8" t="s">
        <v>639</v>
      </c>
      <c r="G164" s="8" t="s">
        <v>640</v>
      </c>
      <c r="H164" s="12">
        <v>1200</v>
      </c>
      <c r="I164" s="12">
        <v>6000</v>
      </c>
      <c r="J164" s="12"/>
      <c r="K164" s="12">
        <v>250</v>
      </c>
      <c r="L164" s="12"/>
      <c r="M164" s="8" t="s">
        <v>359</v>
      </c>
      <c r="N164" s="8" t="s">
        <v>360</v>
      </c>
      <c r="O164" s="8" t="s">
        <v>371</v>
      </c>
      <c r="P164" s="8"/>
      <c r="Q164" s="8"/>
      <c r="R164" s="8">
        <v>1</v>
      </c>
      <c r="S164" s="8">
        <v>1</v>
      </c>
      <c r="T164" s="9" t="s">
        <v>362</v>
      </c>
      <c r="U164" s="3"/>
      <c r="V164" s="3"/>
      <c r="W164" s="3"/>
      <c r="X164" s="103"/>
      <c r="Y164" s="103"/>
      <c r="Z164" s="3"/>
      <c r="AA164" s="3"/>
      <c r="AB164" s="3"/>
      <c r="AC164" s="3"/>
      <c r="AD164" s="3"/>
    </row>
    <row r="165" spans="1:30" ht="12" customHeight="1" x14ac:dyDescent="0.25">
      <c r="A165" s="8">
        <v>357</v>
      </c>
      <c r="B165" s="8"/>
      <c r="C165" s="8"/>
      <c r="D165" s="8"/>
      <c r="E165" s="16">
        <v>18861</v>
      </c>
      <c r="F165" s="8" t="s">
        <v>641</v>
      </c>
      <c r="G165" s="8" t="s">
        <v>656</v>
      </c>
      <c r="H165" s="12">
        <v>600</v>
      </c>
      <c r="I165" s="142">
        <v>4000</v>
      </c>
      <c r="J165" s="12"/>
      <c r="K165" s="12">
        <v>100</v>
      </c>
      <c r="L165" s="12"/>
      <c r="M165" s="8" t="s">
        <v>359</v>
      </c>
      <c r="N165" s="8" t="s">
        <v>360</v>
      </c>
      <c r="O165" s="8" t="s">
        <v>371</v>
      </c>
      <c r="P165" s="8"/>
      <c r="Q165" s="8"/>
      <c r="R165" s="8">
        <v>1</v>
      </c>
      <c r="S165" s="8">
        <v>1</v>
      </c>
      <c r="T165" s="9" t="s">
        <v>362</v>
      </c>
      <c r="U165" s="3"/>
      <c r="V165" s="3"/>
      <c r="W165" s="3"/>
      <c r="X165" s="103"/>
      <c r="Y165" s="103"/>
      <c r="Z165" s="3"/>
      <c r="AA165" s="3"/>
      <c r="AB165" s="3"/>
      <c r="AC165" s="3"/>
      <c r="AD165" s="3"/>
    </row>
    <row r="166" spans="1:30" ht="12" customHeight="1" x14ac:dyDescent="0.25">
      <c r="A166" s="8">
        <v>360</v>
      </c>
      <c r="B166" s="8"/>
      <c r="C166" s="8"/>
      <c r="D166" s="8"/>
      <c r="E166" s="16">
        <v>20218</v>
      </c>
      <c r="F166" s="8" t="s">
        <v>642</v>
      </c>
      <c r="G166" s="8" t="s">
        <v>643</v>
      </c>
      <c r="H166" s="12">
        <v>600</v>
      </c>
      <c r="I166" s="142">
        <v>1000</v>
      </c>
      <c r="J166" s="24"/>
      <c r="K166" s="12">
        <v>100</v>
      </c>
      <c r="L166" s="12"/>
      <c r="M166" s="8" t="s">
        <v>359</v>
      </c>
      <c r="N166" s="8" t="s">
        <v>360</v>
      </c>
      <c r="O166" s="8" t="s">
        <v>361</v>
      </c>
      <c r="P166" s="8"/>
      <c r="Q166" s="8"/>
      <c r="R166" s="8">
        <v>1</v>
      </c>
      <c r="S166" s="8">
        <v>1</v>
      </c>
      <c r="T166" s="9" t="s">
        <v>362</v>
      </c>
      <c r="U166" s="3"/>
      <c r="V166" s="3"/>
      <c r="W166" s="3"/>
      <c r="X166" s="103"/>
      <c r="Y166" s="103"/>
      <c r="Z166" s="3"/>
      <c r="AA166" s="3"/>
      <c r="AB166" s="3"/>
      <c r="AC166" s="3"/>
      <c r="AD166" s="3"/>
    </row>
    <row r="167" spans="1:30" ht="12" customHeight="1" x14ac:dyDescent="0.25">
      <c r="A167" s="8">
        <v>381</v>
      </c>
      <c r="B167" s="8"/>
      <c r="C167" s="8"/>
      <c r="D167" s="8"/>
      <c r="E167" s="16">
        <v>18442</v>
      </c>
      <c r="F167" s="8" t="s">
        <v>644</v>
      </c>
      <c r="G167" s="8" t="s">
        <v>645</v>
      </c>
      <c r="H167" s="12">
        <v>2200</v>
      </c>
      <c r="I167" s="142">
        <v>4500</v>
      </c>
      <c r="J167" s="12">
        <v>500</v>
      </c>
      <c r="K167" s="12">
        <v>500</v>
      </c>
      <c r="L167" s="12"/>
      <c r="M167" s="8" t="s">
        <v>359</v>
      </c>
      <c r="N167" s="8" t="s">
        <v>360</v>
      </c>
      <c r="O167" s="8" t="s">
        <v>361</v>
      </c>
      <c r="P167" s="8"/>
      <c r="Q167" s="8"/>
      <c r="R167" s="8">
        <v>1</v>
      </c>
      <c r="S167" s="8">
        <v>1</v>
      </c>
      <c r="T167" s="9" t="s">
        <v>362</v>
      </c>
      <c r="U167" s="3"/>
      <c r="V167" s="3"/>
      <c r="W167" s="3"/>
      <c r="X167" s="103"/>
      <c r="Y167" s="103"/>
      <c r="Z167" s="3"/>
      <c r="AA167" s="3"/>
      <c r="AB167" s="3"/>
      <c r="AC167" s="3"/>
      <c r="AD167" s="3"/>
    </row>
    <row r="168" spans="1:30" ht="12" customHeight="1" x14ac:dyDescent="0.25">
      <c r="A168" s="8">
        <v>382</v>
      </c>
      <c r="B168" s="8"/>
      <c r="C168" s="8"/>
      <c r="D168" s="8"/>
      <c r="E168" s="16">
        <v>19987</v>
      </c>
      <c r="F168" s="8" t="s">
        <v>646</v>
      </c>
      <c r="G168" s="8" t="s">
        <v>647</v>
      </c>
      <c r="H168" s="12">
        <v>1000</v>
      </c>
      <c r="I168" s="142">
        <v>2000</v>
      </c>
      <c r="J168" s="12">
        <v>250</v>
      </c>
      <c r="K168" s="12">
        <v>250</v>
      </c>
      <c r="L168" s="4"/>
      <c r="M168" s="8" t="s">
        <v>359</v>
      </c>
      <c r="N168" s="8" t="s">
        <v>360</v>
      </c>
      <c r="O168" s="8" t="s">
        <v>361</v>
      </c>
      <c r="P168" s="8"/>
      <c r="Q168" s="8"/>
      <c r="R168" s="3">
        <v>1</v>
      </c>
      <c r="S168" s="3">
        <v>1</v>
      </c>
      <c r="T168" s="9" t="s">
        <v>362</v>
      </c>
      <c r="U168" s="3"/>
      <c r="V168" s="3"/>
      <c r="W168" s="3"/>
      <c r="X168" s="103"/>
      <c r="Y168" s="103"/>
      <c r="Z168" s="3"/>
      <c r="AA168" s="3"/>
      <c r="AB168" s="3"/>
      <c r="AC168" s="3"/>
      <c r="AD168" s="3"/>
    </row>
    <row r="169" spans="1:30" ht="12" customHeight="1" x14ac:dyDescent="0.25">
      <c r="A169" s="8">
        <v>383</v>
      </c>
      <c r="B169" s="8"/>
      <c r="C169" s="8"/>
      <c r="D169" s="8"/>
      <c r="E169" s="16">
        <v>18135</v>
      </c>
      <c r="F169" s="8" t="s">
        <v>648</v>
      </c>
      <c r="G169" s="8" t="s">
        <v>649</v>
      </c>
      <c r="H169" s="12">
        <v>1600</v>
      </c>
      <c r="I169" s="142">
        <v>3600</v>
      </c>
      <c r="J169" s="12">
        <v>150</v>
      </c>
      <c r="K169" s="12">
        <v>150</v>
      </c>
      <c r="L169" s="4"/>
      <c r="M169" s="8" t="s">
        <v>359</v>
      </c>
      <c r="N169" s="8" t="s">
        <v>360</v>
      </c>
      <c r="O169" s="8" t="s">
        <v>361</v>
      </c>
      <c r="P169" s="8"/>
      <c r="Q169" s="8"/>
      <c r="R169" s="3">
        <v>1</v>
      </c>
      <c r="S169" s="3">
        <v>1</v>
      </c>
      <c r="T169" s="9" t="s">
        <v>362</v>
      </c>
      <c r="U169" s="3"/>
      <c r="V169" s="3"/>
      <c r="W169" s="3"/>
      <c r="X169" s="103"/>
      <c r="Y169" s="103"/>
      <c r="Z169" s="3"/>
      <c r="AA169" s="3"/>
      <c r="AB169" s="3"/>
      <c r="AC169" s="3"/>
      <c r="AD169" s="3"/>
    </row>
    <row r="170" spans="1:30" ht="12" customHeight="1" x14ac:dyDescent="0.25">
      <c r="A170" s="8">
        <v>384</v>
      </c>
      <c r="B170" s="8"/>
      <c r="C170" s="8"/>
      <c r="D170" s="8"/>
      <c r="E170" s="16">
        <v>19989</v>
      </c>
      <c r="F170" s="8" t="s">
        <v>650</v>
      </c>
      <c r="G170" s="8" t="s">
        <v>651</v>
      </c>
      <c r="H170" s="12">
        <v>1000</v>
      </c>
      <c r="I170" s="142">
        <v>2000</v>
      </c>
      <c r="J170" s="12">
        <v>250</v>
      </c>
      <c r="K170" s="12">
        <v>250</v>
      </c>
      <c r="L170" s="4"/>
      <c r="M170" s="8" t="s">
        <v>359</v>
      </c>
      <c r="N170" s="8" t="s">
        <v>360</v>
      </c>
      <c r="O170" s="8" t="s">
        <v>361</v>
      </c>
      <c r="P170" s="8"/>
      <c r="Q170" s="8"/>
      <c r="R170" s="3">
        <v>1</v>
      </c>
      <c r="S170" s="3">
        <v>1</v>
      </c>
      <c r="T170" s="9" t="s">
        <v>362</v>
      </c>
      <c r="U170" s="3"/>
      <c r="V170" s="3"/>
      <c r="W170" s="3"/>
      <c r="X170" s="103"/>
      <c r="Y170" s="103"/>
      <c r="Z170" s="3"/>
      <c r="AA170" s="3"/>
      <c r="AB170" s="3"/>
      <c r="AC170" s="3"/>
      <c r="AD170" s="3"/>
    </row>
    <row r="171" spans="1:30" ht="12" customHeight="1" x14ac:dyDescent="0.25">
      <c r="A171" s="8">
        <v>415</v>
      </c>
      <c r="B171" s="8"/>
      <c r="C171" s="8"/>
      <c r="D171" s="8"/>
      <c r="E171" s="16">
        <v>20143</v>
      </c>
      <c r="F171" s="3" t="s">
        <v>652</v>
      </c>
      <c r="G171" s="3" t="s">
        <v>653</v>
      </c>
      <c r="H171" s="4">
        <v>125</v>
      </c>
      <c r="I171" s="4">
        <v>1500</v>
      </c>
      <c r="J171" s="4"/>
      <c r="K171" s="4">
        <v>100</v>
      </c>
      <c r="L171" s="4"/>
      <c r="M171" s="8" t="s">
        <v>359</v>
      </c>
      <c r="N171" s="8" t="s">
        <v>360</v>
      </c>
      <c r="O171" s="8" t="s">
        <v>371</v>
      </c>
      <c r="P171" s="8"/>
      <c r="Q171" s="8"/>
      <c r="R171" s="3">
        <v>1</v>
      </c>
      <c r="S171" s="3">
        <v>1</v>
      </c>
      <c r="T171" s="9" t="s">
        <v>362</v>
      </c>
      <c r="U171" s="3"/>
      <c r="V171" s="3"/>
      <c r="W171" s="3"/>
      <c r="X171" s="103"/>
      <c r="Y171" s="103"/>
      <c r="Z171" s="3"/>
      <c r="AA171" s="3"/>
      <c r="AB171" s="3"/>
      <c r="AC171" s="3"/>
      <c r="AD171" s="3"/>
    </row>
    <row r="172" spans="1:30" ht="12" customHeight="1" x14ac:dyDescent="0.25">
      <c r="A172" s="8"/>
      <c r="B172" s="8"/>
      <c r="C172" s="8"/>
      <c r="D172" s="8"/>
      <c r="E172" s="8"/>
      <c r="F172" s="3"/>
      <c r="G172" s="3"/>
      <c r="H172" s="26"/>
      <c r="I172" s="26"/>
      <c r="J172" s="26"/>
      <c r="K172" s="26"/>
      <c r="L172" s="4"/>
      <c r="M172" s="8"/>
      <c r="N172" s="8"/>
      <c r="O172" s="8"/>
      <c r="P172" s="8"/>
      <c r="Q172" s="8"/>
      <c r="R172" s="3"/>
      <c r="S172" s="3"/>
      <c r="T172" s="9"/>
      <c r="U172" s="3"/>
      <c r="V172" s="3"/>
      <c r="W172" s="3"/>
      <c r="X172" s="103"/>
      <c r="Y172" s="103"/>
      <c r="Z172" s="3"/>
      <c r="AA172" s="3"/>
      <c r="AB172" s="3"/>
      <c r="AC172" s="3"/>
      <c r="AD172" s="3"/>
    </row>
    <row r="173" spans="1:30" ht="12" customHeight="1" x14ac:dyDescent="0.25">
      <c r="A173" s="8"/>
      <c r="B173" s="8"/>
      <c r="C173" s="8"/>
      <c r="D173" s="8"/>
      <c r="E173" s="8"/>
      <c r="F173" s="3"/>
      <c r="G173" s="3"/>
      <c r="H173" s="26"/>
      <c r="I173" s="26"/>
      <c r="J173" s="26"/>
      <c r="K173" s="26"/>
      <c r="L173" s="4"/>
      <c r="M173" s="8"/>
      <c r="N173" s="8"/>
      <c r="O173" s="8"/>
      <c r="P173" s="8"/>
      <c r="Q173" s="8"/>
      <c r="R173" s="3"/>
      <c r="S173" s="3"/>
      <c r="T173" s="9"/>
      <c r="U173" s="3"/>
      <c r="V173" s="3"/>
      <c r="W173" s="3"/>
      <c r="X173" s="103"/>
      <c r="Y173" s="103"/>
      <c r="Z173" s="3"/>
      <c r="AA173" s="3"/>
      <c r="AB173" s="3"/>
      <c r="AC173" s="3"/>
      <c r="AD173" s="3"/>
    </row>
    <row r="174" spans="1:30" ht="12" customHeight="1" x14ac:dyDescent="0.25">
      <c r="A174" s="8"/>
      <c r="B174" s="8"/>
      <c r="C174" s="8"/>
      <c r="D174" s="8"/>
      <c r="E174" s="8"/>
      <c r="F174" s="3"/>
      <c r="G174" s="3"/>
      <c r="H174" s="26"/>
      <c r="I174" s="26"/>
      <c r="J174" s="26"/>
      <c r="K174" s="26"/>
      <c r="L174" s="4"/>
      <c r="M174" s="8"/>
      <c r="N174" s="8"/>
      <c r="O174" s="8"/>
      <c r="P174" s="8"/>
      <c r="Q174" s="8"/>
      <c r="R174" s="3"/>
      <c r="S174" s="3"/>
      <c r="T174" s="9"/>
      <c r="U174" s="3"/>
      <c r="V174" s="3"/>
      <c r="W174" s="3"/>
      <c r="X174" s="103"/>
      <c r="Y174" s="103"/>
      <c r="Z174" s="3"/>
      <c r="AA174" s="3"/>
      <c r="AB174" s="3"/>
      <c r="AC174" s="3"/>
      <c r="AD174" s="3"/>
    </row>
    <row r="175" spans="1:30" ht="12" customHeight="1" x14ac:dyDescent="0.25">
      <c r="A175" s="8"/>
      <c r="B175" s="8"/>
      <c r="C175" s="8"/>
      <c r="D175" s="8"/>
      <c r="E175" s="8"/>
      <c r="F175" s="3"/>
      <c r="G175" s="3"/>
      <c r="H175" s="26"/>
      <c r="I175" s="26"/>
      <c r="J175" s="26"/>
      <c r="K175" s="26"/>
      <c r="L175" s="4"/>
      <c r="M175" s="8"/>
      <c r="N175" s="8"/>
      <c r="O175" s="8"/>
      <c r="P175" s="8"/>
      <c r="Q175" s="8"/>
      <c r="R175" s="3"/>
      <c r="S175" s="3"/>
      <c r="T175" s="9"/>
      <c r="U175" s="3"/>
      <c r="V175" s="3"/>
      <c r="W175" s="3"/>
      <c r="X175" s="103"/>
      <c r="Y175" s="103"/>
      <c r="Z175" s="3"/>
      <c r="AA175" s="3"/>
      <c r="AB175" s="3"/>
      <c r="AC175" s="3"/>
      <c r="AD175" s="3"/>
    </row>
    <row r="176" spans="1:30" ht="12" customHeight="1" x14ac:dyDescent="0.25">
      <c r="A176" s="8"/>
      <c r="B176" s="8"/>
      <c r="C176" s="8"/>
      <c r="D176" s="8"/>
      <c r="E176" s="8"/>
      <c r="F176" s="3"/>
      <c r="G176" s="3"/>
      <c r="H176" s="26"/>
      <c r="I176" s="26"/>
      <c r="J176" s="26"/>
      <c r="K176" s="26"/>
      <c r="L176" s="4"/>
      <c r="M176" s="8"/>
      <c r="N176" s="8"/>
      <c r="O176" s="8"/>
      <c r="P176" s="8"/>
      <c r="Q176" s="8"/>
      <c r="R176" s="3"/>
      <c r="S176" s="3"/>
      <c r="T176" s="9"/>
      <c r="U176" s="3"/>
      <c r="V176" s="3"/>
      <c r="W176" s="3"/>
      <c r="X176" s="103"/>
      <c r="Y176" s="103"/>
      <c r="Z176" s="3"/>
      <c r="AA176" s="3"/>
      <c r="AB176" s="3"/>
      <c r="AC176" s="3"/>
      <c r="AD176" s="3"/>
    </row>
    <row r="177" spans="1:30" ht="12" customHeight="1" x14ac:dyDescent="0.25">
      <c r="A177" s="8"/>
      <c r="B177" s="8"/>
      <c r="C177" s="8"/>
      <c r="D177" s="8"/>
      <c r="E177" s="8"/>
      <c r="F177" s="3"/>
      <c r="G177" s="3"/>
      <c r="H177" s="26"/>
      <c r="I177" s="26"/>
      <c r="J177" s="26"/>
      <c r="K177" s="26"/>
      <c r="L177" s="4"/>
      <c r="M177" s="8"/>
      <c r="N177" s="8"/>
      <c r="O177" s="8"/>
      <c r="P177" s="8"/>
      <c r="Q177" s="8"/>
      <c r="R177" s="3"/>
      <c r="S177" s="3"/>
      <c r="T177" s="9"/>
      <c r="U177" s="3"/>
      <c r="V177" s="3"/>
      <c r="W177" s="3"/>
      <c r="X177" s="103"/>
      <c r="Y177" s="103"/>
      <c r="Z177" s="3"/>
      <c r="AA177" s="3"/>
      <c r="AB177" s="3"/>
      <c r="AC177" s="3"/>
      <c r="AD177" s="3"/>
    </row>
    <row r="178" spans="1:30" ht="12" customHeight="1" x14ac:dyDescent="0.25">
      <c r="A178" s="8"/>
      <c r="B178" s="8"/>
      <c r="C178" s="8"/>
      <c r="D178" s="8"/>
      <c r="E178" s="8"/>
      <c r="F178" s="3"/>
      <c r="G178" s="3"/>
      <c r="H178" s="26"/>
      <c r="I178" s="26"/>
      <c r="J178" s="26"/>
      <c r="K178" s="26"/>
      <c r="L178" s="4"/>
      <c r="M178" s="8"/>
      <c r="N178" s="8"/>
      <c r="O178" s="8"/>
      <c r="P178" s="8"/>
      <c r="Q178" s="8"/>
      <c r="R178" s="3"/>
      <c r="S178" s="3"/>
      <c r="T178" s="9"/>
      <c r="U178" s="3"/>
      <c r="V178" s="3"/>
      <c r="W178" s="3"/>
      <c r="X178" s="103"/>
      <c r="Y178" s="103"/>
      <c r="Z178" s="3"/>
      <c r="AA178" s="3"/>
      <c r="AB178" s="3"/>
      <c r="AC178" s="3"/>
      <c r="AD178" s="3"/>
    </row>
    <row r="179" spans="1:30" ht="12" customHeight="1" x14ac:dyDescent="0.25">
      <c r="A179" s="8"/>
      <c r="B179" s="8"/>
      <c r="C179" s="8"/>
      <c r="D179" s="8"/>
      <c r="E179" s="8"/>
      <c r="F179" s="3"/>
      <c r="G179" s="3"/>
      <c r="H179" s="26"/>
      <c r="I179" s="26"/>
      <c r="J179" s="26"/>
      <c r="K179" s="26"/>
      <c r="L179" s="4"/>
      <c r="M179" s="8"/>
      <c r="N179" s="8"/>
      <c r="O179" s="8"/>
      <c r="P179" s="8"/>
      <c r="Q179" s="8"/>
      <c r="R179" s="3"/>
      <c r="S179" s="3"/>
      <c r="T179" s="9"/>
      <c r="U179" s="3"/>
      <c r="V179" s="3"/>
      <c r="W179" s="3"/>
      <c r="X179" s="103"/>
      <c r="Y179" s="103"/>
      <c r="Z179" s="3"/>
      <c r="AA179" s="3"/>
      <c r="AB179" s="3"/>
      <c r="AC179" s="3"/>
      <c r="AD179" s="3"/>
    </row>
    <row r="180" spans="1:30" ht="12" customHeight="1" x14ac:dyDescent="0.25">
      <c r="A180" s="8"/>
      <c r="B180" s="8"/>
      <c r="C180" s="8"/>
      <c r="D180" s="8"/>
      <c r="E180" s="8"/>
      <c r="F180" s="3"/>
      <c r="G180" s="3"/>
      <c r="H180" s="26"/>
      <c r="I180" s="26"/>
      <c r="J180" s="26"/>
      <c r="K180" s="26"/>
      <c r="L180" s="4"/>
      <c r="M180" s="8"/>
      <c r="N180" s="8"/>
      <c r="O180" s="8"/>
      <c r="P180" s="8"/>
      <c r="Q180" s="8"/>
      <c r="R180" s="3"/>
      <c r="S180" s="3"/>
      <c r="T180" s="9"/>
      <c r="U180" s="3"/>
      <c r="V180" s="3"/>
      <c r="W180" s="3"/>
      <c r="X180" s="103"/>
      <c r="Y180" s="103"/>
      <c r="Z180" s="3"/>
      <c r="AA180" s="3"/>
      <c r="AB180" s="3"/>
      <c r="AC180" s="3"/>
      <c r="AD180" s="3"/>
    </row>
    <row r="181" spans="1:30" ht="12" customHeight="1" x14ac:dyDescent="0.25">
      <c r="A181" s="8"/>
      <c r="B181" s="8"/>
      <c r="C181" s="8"/>
      <c r="D181" s="8"/>
      <c r="E181" s="8"/>
      <c r="F181" s="3"/>
      <c r="G181" s="3"/>
      <c r="H181" s="26"/>
      <c r="I181" s="26"/>
      <c r="J181" s="26"/>
      <c r="K181" s="26"/>
      <c r="L181" s="4"/>
      <c r="M181" s="8"/>
      <c r="N181" s="8"/>
      <c r="O181" s="8"/>
      <c r="P181" s="8"/>
      <c r="Q181" s="8"/>
      <c r="R181" s="3"/>
      <c r="S181" s="3"/>
      <c r="T181" s="9"/>
      <c r="U181" s="3"/>
      <c r="V181" s="3"/>
      <c r="W181" s="3"/>
      <c r="X181" s="103"/>
      <c r="Y181" s="103"/>
      <c r="Z181" s="3"/>
      <c r="AA181" s="3"/>
      <c r="AB181" s="3"/>
      <c r="AC181" s="3"/>
      <c r="AD181" s="3"/>
    </row>
    <row r="182" spans="1:30" ht="12" customHeight="1" x14ac:dyDescent="0.25">
      <c r="A182" s="8"/>
      <c r="B182" s="8"/>
      <c r="C182" s="8"/>
      <c r="D182" s="8"/>
      <c r="E182" s="8"/>
      <c r="F182" s="3"/>
      <c r="G182" s="3"/>
      <c r="H182" s="26"/>
      <c r="I182" s="26"/>
      <c r="J182" s="26"/>
      <c r="K182" s="26"/>
      <c r="L182" s="4"/>
      <c r="M182" s="8"/>
      <c r="N182" s="8"/>
      <c r="O182" s="8"/>
      <c r="P182" s="8"/>
      <c r="Q182" s="8"/>
      <c r="R182" s="3"/>
      <c r="S182" s="3"/>
      <c r="T182" s="9"/>
      <c r="U182" s="3"/>
      <c r="V182" s="3"/>
      <c r="W182" s="3"/>
      <c r="X182" s="103"/>
      <c r="Y182" s="103"/>
      <c r="Z182" s="3"/>
      <c r="AA182" s="3"/>
      <c r="AB182" s="3"/>
      <c r="AC182" s="3"/>
      <c r="AD182" s="3"/>
    </row>
    <row r="183" spans="1:30" ht="12" customHeight="1" x14ac:dyDescent="0.25">
      <c r="A183" s="8"/>
      <c r="B183" s="8"/>
      <c r="C183" s="8"/>
      <c r="D183" s="8"/>
      <c r="E183" s="8"/>
      <c r="F183" s="3"/>
      <c r="G183" s="3"/>
      <c r="H183" s="26"/>
      <c r="I183" s="26"/>
      <c r="J183" s="26"/>
      <c r="K183" s="26"/>
      <c r="L183" s="4"/>
      <c r="M183" s="8"/>
      <c r="N183" s="8"/>
      <c r="O183" s="8"/>
      <c r="P183" s="8"/>
      <c r="Q183" s="8"/>
      <c r="R183" s="3"/>
      <c r="S183" s="3"/>
      <c r="T183" s="9"/>
      <c r="U183" s="3"/>
      <c r="V183" s="3"/>
      <c r="W183" s="3"/>
      <c r="X183" s="103"/>
      <c r="Y183" s="103"/>
      <c r="Z183" s="3"/>
      <c r="AA183" s="3"/>
      <c r="AB183" s="3"/>
      <c r="AC183" s="3"/>
      <c r="AD183" s="3"/>
    </row>
    <row r="184" spans="1:30" ht="12" customHeight="1" x14ac:dyDescent="0.25">
      <c r="A184" s="8"/>
      <c r="B184" s="8"/>
      <c r="C184" s="8"/>
      <c r="D184" s="8"/>
      <c r="E184" s="8"/>
      <c r="F184" s="3"/>
      <c r="G184" s="3"/>
      <c r="H184" s="26"/>
      <c r="I184" s="26"/>
      <c r="J184" s="26"/>
      <c r="K184" s="26"/>
      <c r="L184" s="4"/>
      <c r="M184" s="8"/>
      <c r="N184" s="8"/>
      <c r="O184" s="8"/>
      <c r="P184" s="8"/>
      <c r="Q184" s="8"/>
      <c r="R184" s="3"/>
      <c r="S184" s="3"/>
      <c r="T184" s="9"/>
      <c r="U184" s="3"/>
      <c r="V184" s="3"/>
      <c r="W184" s="3"/>
      <c r="X184" s="103"/>
      <c r="Y184" s="103"/>
      <c r="Z184" s="3"/>
      <c r="AA184" s="3"/>
      <c r="AB184" s="3"/>
      <c r="AC184" s="3"/>
      <c r="AD184" s="3"/>
    </row>
    <row r="185" spans="1:30" ht="12" customHeight="1" x14ac:dyDescent="0.25">
      <c r="A185" s="8"/>
      <c r="B185" s="8"/>
      <c r="C185" s="8"/>
      <c r="D185" s="8"/>
      <c r="E185" s="8"/>
      <c r="F185" s="3"/>
      <c r="G185" s="3"/>
      <c r="H185" s="26"/>
      <c r="I185" s="26"/>
      <c r="J185" s="26"/>
      <c r="K185" s="26"/>
      <c r="L185" s="4"/>
      <c r="M185" s="8"/>
      <c r="N185" s="8"/>
      <c r="O185" s="8"/>
      <c r="P185" s="8"/>
      <c r="Q185" s="8"/>
      <c r="R185" s="3"/>
      <c r="S185" s="3"/>
      <c r="T185" s="9"/>
      <c r="U185" s="3"/>
      <c r="V185" s="3"/>
      <c r="W185" s="3"/>
      <c r="X185" s="103"/>
      <c r="Y185" s="103"/>
      <c r="Z185" s="3"/>
      <c r="AA185" s="3"/>
      <c r="AB185" s="3"/>
      <c r="AC185" s="3"/>
      <c r="AD185" s="3"/>
    </row>
    <row r="186" spans="1:30" ht="12" customHeight="1" x14ac:dyDescent="0.25">
      <c r="A186" s="8"/>
      <c r="B186" s="8"/>
      <c r="C186" s="8"/>
      <c r="D186" s="8"/>
      <c r="E186" s="8"/>
      <c r="F186" s="3"/>
      <c r="G186" s="3"/>
      <c r="H186" s="26"/>
      <c r="I186" s="26"/>
      <c r="J186" s="26"/>
      <c r="K186" s="26"/>
      <c r="L186" s="4"/>
      <c r="M186" s="8"/>
      <c r="N186" s="8"/>
      <c r="O186" s="8"/>
      <c r="P186" s="8"/>
      <c r="Q186" s="8"/>
      <c r="R186" s="3"/>
      <c r="S186" s="3"/>
      <c r="T186" s="9"/>
      <c r="U186" s="3"/>
      <c r="V186" s="3"/>
      <c r="W186" s="3"/>
      <c r="X186" s="103"/>
      <c r="Y186" s="103"/>
      <c r="Z186" s="3"/>
      <c r="AA186" s="3"/>
      <c r="AB186" s="3"/>
      <c r="AC186" s="3"/>
      <c r="AD186" s="3"/>
    </row>
    <row r="187" spans="1:30" ht="12" customHeight="1" x14ac:dyDescent="0.25">
      <c r="A187" s="8"/>
      <c r="B187" s="8"/>
      <c r="C187" s="8"/>
      <c r="D187" s="8"/>
      <c r="E187" s="8"/>
      <c r="F187" s="3"/>
      <c r="G187" s="3"/>
      <c r="H187" s="26"/>
      <c r="I187" s="26"/>
      <c r="J187" s="26"/>
      <c r="K187" s="26"/>
      <c r="L187" s="4"/>
      <c r="M187" s="8"/>
      <c r="N187" s="8"/>
      <c r="O187" s="8"/>
      <c r="P187" s="8"/>
      <c r="Q187" s="8"/>
      <c r="R187" s="3"/>
      <c r="S187" s="3"/>
      <c r="T187" s="9"/>
      <c r="U187" s="3"/>
      <c r="V187" s="3"/>
      <c r="W187" s="3"/>
      <c r="X187" s="103"/>
      <c r="Y187" s="103"/>
      <c r="Z187" s="3"/>
      <c r="AA187" s="3"/>
      <c r="AB187" s="3"/>
      <c r="AC187" s="3"/>
      <c r="AD187" s="3"/>
    </row>
    <row r="188" spans="1:30" ht="12" customHeight="1" x14ac:dyDescent="0.25">
      <c r="A188" s="8"/>
      <c r="B188" s="8"/>
      <c r="C188" s="8"/>
      <c r="D188" s="8"/>
      <c r="E188" s="8"/>
      <c r="F188" s="3"/>
      <c r="G188" s="3"/>
      <c r="H188" s="26"/>
      <c r="I188" s="26"/>
      <c r="J188" s="26"/>
      <c r="K188" s="26"/>
      <c r="L188" s="4"/>
      <c r="M188" s="8"/>
      <c r="N188" s="8"/>
      <c r="O188" s="8"/>
      <c r="P188" s="8"/>
      <c r="Q188" s="8"/>
      <c r="R188" s="3"/>
      <c r="S188" s="3"/>
      <c r="T188" s="9"/>
      <c r="U188" s="3"/>
      <c r="V188" s="3"/>
      <c r="W188" s="3"/>
      <c r="X188" s="103"/>
      <c r="Y188" s="103"/>
      <c r="Z188" s="3"/>
      <c r="AA188" s="3"/>
      <c r="AB188" s="3"/>
      <c r="AC188" s="3"/>
      <c r="AD188" s="3"/>
    </row>
    <row r="189" spans="1:30" ht="12" customHeight="1" x14ac:dyDescent="0.25">
      <c r="A189" s="8"/>
      <c r="B189" s="8"/>
      <c r="C189" s="8"/>
      <c r="D189" s="8"/>
      <c r="E189" s="8"/>
      <c r="F189" s="3"/>
      <c r="G189" s="3"/>
      <c r="H189" s="26"/>
      <c r="I189" s="26"/>
      <c r="J189" s="26"/>
      <c r="K189" s="26"/>
      <c r="L189" s="4"/>
      <c r="M189" s="8"/>
      <c r="N189" s="8"/>
      <c r="O189" s="8"/>
      <c r="P189" s="8"/>
      <c r="Q189" s="8"/>
      <c r="R189" s="3"/>
      <c r="S189" s="3"/>
      <c r="T189" s="9"/>
      <c r="U189" s="3"/>
      <c r="V189" s="3"/>
      <c r="W189" s="3"/>
      <c r="X189" s="103"/>
      <c r="Y189" s="103"/>
      <c r="Z189" s="3"/>
      <c r="AA189" s="3"/>
      <c r="AB189" s="3"/>
      <c r="AC189" s="3"/>
      <c r="AD189" s="3"/>
    </row>
    <row r="190" spans="1:30" ht="12" customHeight="1" x14ac:dyDescent="0.25">
      <c r="A190" s="8"/>
      <c r="B190" s="8"/>
      <c r="C190" s="8"/>
      <c r="D190" s="8"/>
      <c r="E190" s="8"/>
      <c r="F190" s="3"/>
      <c r="G190" s="3"/>
      <c r="H190" s="26"/>
      <c r="I190" s="26"/>
      <c r="J190" s="26"/>
      <c r="K190" s="26"/>
      <c r="L190" s="4"/>
      <c r="M190" s="8"/>
      <c r="N190" s="8"/>
      <c r="O190" s="8"/>
      <c r="P190" s="8"/>
      <c r="Q190" s="8"/>
      <c r="R190" s="3"/>
      <c r="S190" s="3"/>
      <c r="T190" s="9"/>
      <c r="U190" s="3"/>
      <c r="V190" s="3"/>
      <c r="W190" s="3"/>
      <c r="X190" s="103"/>
      <c r="Y190" s="103"/>
      <c r="Z190" s="3"/>
      <c r="AA190" s="3"/>
      <c r="AB190" s="3"/>
      <c r="AC190" s="3"/>
      <c r="AD190" s="3"/>
    </row>
    <row r="191" spans="1:30" ht="12" customHeight="1" x14ac:dyDescent="0.25">
      <c r="A191" s="8"/>
      <c r="B191" s="8"/>
      <c r="C191" s="8"/>
      <c r="D191" s="8"/>
      <c r="E191" s="8"/>
      <c r="F191" s="3"/>
      <c r="G191" s="3"/>
      <c r="H191" s="26"/>
      <c r="I191" s="26"/>
      <c r="J191" s="26"/>
      <c r="K191" s="26"/>
      <c r="L191" s="4"/>
      <c r="M191" s="8"/>
      <c r="N191" s="8"/>
      <c r="O191" s="8"/>
      <c r="P191" s="8"/>
      <c r="Q191" s="8"/>
      <c r="R191" s="3"/>
      <c r="S191" s="3"/>
      <c r="T191" s="9"/>
      <c r="U191" s="3"/>
      <c r="V191" s="3"/>
      <c r="W191" s="3"/>
      <c r="X191" s="103"/>
      <c r="Y191" s="103"/>
      <c r="Z191" s="3"/>
      <c r="AA191" s="3"/>
      <c r="AB191" s="3"/>
      <c r="AC191" s="3"/>
      <c r="AD191" s="3"/>
    </row>
    <row r="192" spans="1:30" ht="12" customHeight="1" x14ac:dyDescent="0.25">
      <c r="A192" s="8"/>
      <c r="B192" s="8"/>
      <c r="C192" s="8"/>
      <c r="D192" s="8"/>
      <c r="E192" s="8"/>
      <c r="F192" s="3"/>
      <c r="G192" s="3"/>
      <c r="H192" s="26"/>
      <c r="I192" s="26"/>
      <c r="J192" s="26"/>
      <c r="K192" s="26"/>
      <c r="L192" s="4"/>
      <c r="M192" s="8"/>
      <c r="N192" s="8"/>
      <c r="O192" s="8"/>
      <c r="P192" s="8"/>
      <c r="Q192" s="8"/>
      <c r="R192" s="3"/>
      <c r="S192" s="3"/>
      <c r="T192" s="9"/>
      <c r="U192" s="3"/>
      <c r="V192" s="3"/>
      <c r="W192" s="3"/>
      <c r="X192" s="103"/>
      <c r="Y192" s="103"/>
      <c r="Z192" s="3"/>
      <c r="AA192" s="3"/>
      <c r="AB192" s="3"/>
      <c r="AC192" s="3"/>
      <c r="AD192" s="3"/>
    </row>
    <row r="193" spans="1:30" ht="12" customHeight="1" x14ac:dyDescent="0.25">
      <c r="A193" s="8"/>
      <c r="B193" s="8"/>
      <c r="C193" s="8"/>
      <c r="D193" s="8"/>
      <c r="E193" s="8"/>
      <c r="F193" s="3"/>
      <c r="G193" s="3"/>
      <c r="H193" s="26"/>
      <c r="I193" s="26"/>
      <c r="J193" s="26"/>
      <c r="K193" s="26"/>
      <c r="L193" s="4"/>
      <c r="M193" s="8"/>
      <c r="N193" s="8"/>
      <c r="O193" s="8"/>
      <c r="P193" s="8"/>
      <c r="Q193" s="8"/>
      <c r="R193" s="3"/>
      <c r="S193" s="3"/>
      <c r="T193" s="9"/>
      <c r="U193" s="3"/>
      <c r="V193" s="3"/>
      <c r="W193" s="3"/>
      <c r="X193" s="103"/>
      <c r="Y193" s="103"/>
      <c r="Z193" s="3"/>
      <c r="AA193" s="3"/>
      <c r="AB193" s="3"/>
      <c r="AC193" s="3"/>
      <c r="AD193" s="3"/>
    </row>
    <row r="194" spans="1:30" ht="12" customHeight="1" x14ac:dyDescent="0.25">
      <c r="A194" s="8"/>
      <c r="B194" s="8"/>
      <c r="C194" s="8"/>
      <c r="D194" s="8"/>
      <c r="E194" s="8"/>
      <c r="F194" s="3"/>
      <c r="G194" s="3"/>
      <c r="H194" s="26"/>
      <c r="I194" s="26"/>
      <c r="J194" s="26"/>
      <c r="K194" s="26"/>
      <c r="L194" s="4"/>
      <c r="M194" s="8"/>
      <c r="N194" s="8"/>
      <c r="O194" s="8"/>
      <c r="P194" s="8"/>
      <c r="Q194" s="8"/>
      <c r="R194" s="3"/>
      <c r="S194" s="3"/>
      <c r="T194" s="9"/>
      <c r="U194" s="3"/>
      <c r="V194" s="3"/>
      <c r="W194" s="3"/>
      <c r="X194" s="103"/>
      <c r="Y194" s="103"/>
      <c r="Z194" s="3"/>
      <c r="AA194" s="3"/>
      <c r="AB194" s="3"/>
      <c r="AC194" s="3"/>
      <c r="AD194" s="3"/>
    </row>
    <row r="195" spans="1:30" ht="12" customHeight="1" x14ac:dyDescent="0.25">
      <c r="A195" s="8"/>
      <c r="B195" s="8"/>
      <c r="C195" s="8"/>
      <c r="D195" s="8"/>
      <c r="E195" s="8"/>
      <c r="F195" s="3"/>
      <c r="G195" s="3"/>
      <c r="H195" s="26"/>
      <c r="I195" s="26"/>
      <c r="J195" s="26"/>
      <c r="K195" s="26"/>
      <c r="L195" s="4"/>
      <c r="M195" s="8"/>
      <c r="N195" s="8"/>
      <c r="O195" s="8"/>
      <c r="P195" s="8"/>
      <c r="Q195" s="8"/>
      <c r="R195" s="3"/>
      <c r="S195" s="3"/>
      <c r="T195" s="9"/>
      <c r="U195" s="3"/>
      <c r="V195" s="3"/>
      <c r="W195" s="3"/>
      <c r="X195" s="103"/>
      <c r="Y195" s="103"/>
      <c r="Z195" s="3"/>
      <c r="AA195" s="3"/>
      <c r="AB195" s="3"/>
      <c r="AC195" s="3"/>
      <c r="AD195" s="3"/>
    </row>
    <row r="196" spans="1:30" ht="12" customHeight="1" x14ac:dyDescent="0.25">
      <c r="A196" s="8"/>
      <c r="B196" s="8"/>
      <c r="C196" s="8"/>
      <c r="D196" s="8"/>
      <c r="E196" s="8"/>
      <c r="F196" s="3"/>
      <c r="G196" s="3"/>
      <c r="H196" s="26"/>
      <c r="I196" s="26"/>
      <c r="J196" s="26"/>
      <c r="K196" s="26"/>
      <c r="L196" s="4"/>
      <c r="M196" s="8"/>
      <c r="N196" s="8"/>
      <c r="O196" s="8"/>
      <c r="P196" s="8"/>
      <c r="Q196" s="8"/>
      <c r="R196" s="3"/>
      <c r="S196" s="3"/>
      <c r="T196" s="9"/>
      <c r="U196" s="3"/>
      <c r="V196" s="3"/>
      <c r="W196" s="3"/>
      <c r="X196" s="103"/>
      <c r="Y196" s="103"/>
      <c r="Z196" s="3"/>
      <c r="AA196" s="3"/>
      <c r="AB196" s="3"/>
      <c r="AC196" s="3"/>
      <c r="AD196" s="3"/>
    </row>
    <row r="197" spans="1:30" ht="12" customHeight="1" x14ac:dyDescent="0.25">
      <c r="A197" s="8"/>
      <c r="B197" s="8"/>
      <c r="C197" s="8"/>
      <c r="D197" s="8"/>
      <c r="E197" s="8"/>
      <c r="F197" s="3"/>
      <c r="G197" s="3"/>
      <c r="H197" s="26"/>
      <c r="I197" s="26"/>
      <c r="J197" s="26"/>
      <c r="K197" s="26"/>
      <c r="L197" s="4"/>
      <c r="M197" s="8"/>
      <c r="N197" s="8"/>
      <c r="O197" s="8"/>
      <c r="P197" s="8"/>
      <c r="Q197" s="8"/>
      <c r="R197" s="3"/>
      <c r="S197" s="3"/>
      <c r="T197" s="9"/>
      <c r="U197" s="3"/>
      <c r="V197" s="3"/>
      <c r="W197" s="3"/>
      <c r="X197" s="103"/>
      <c r="Y197" s="103"/>
      <c r="Z197" s="3"/>
      <c r="AA197" s="3"/>
      <c r="AB197" s="3"/>
      <c r="AC197" s="3"/>
      <c r="AD197" s="3"/>
    </row>
    <row r="198" spans="1:30" ht="12" customHeight="1" x14ac:dyDescent="0.25">
      <c r="A198" s="8"/>
      <c r="B198" s="8"/>
      <c r="C198" s="8"/>
      <c r="D198" s="8"/>
      <c r="E198" s="8"/>
      <c r="F198" s="3"/>
      <c r="G198" s="3"/>
      <c r="H198" s="26"/>
      <c r="I198" s="26"/>
      <c r="J198" s="26"/>
      <c r="K198" s="26"/>
      <c r="L198" s="4"/>
      <c r="M198" s="8"/>
      <c r="N198" s="8"/>
      <c r="O198" s="8"/>
      <c r="P198" s="8"/>
      <c r="Q198" s="8"/>
      <c r="R198" s="3"/>
      <c r="S198" s="3"/>
      <c r="T198" s="9"/>
      <c r="U198" s="3"/>
      <c r="V198" s="3"/>
      <c r="W198" s="3"/>
      <c r="X198" s="103"/>
      <c r="Y198" s="103"/>
      <c r="Z198" s="3"/>
      <c r="AA198" s="3"/>
      <c r="AB198" s="3"/>
      <c r="AC198" s="3"/>
      <c r="AD198" s="3"/>
    </row>
    <row r="199" spans="1:30" ht="12" customHeight="1" x14ac:dyDescent="0.25">
      <c r="A199" s="8"/>
      <c r="B199" s="8"/>
      <c r="C199" s="8"/>
      <c r="D199" s="8"/>
      <c r="E199" s="8"/>
      <c r="F199" s="3"/>
      <c r="G199" s="3"/>
      <c r="H199" s="26"/>
      <c r="I199" s="26"/>
      <c r="J199" s="26"/>
      <c r="K199" s="26"/>
      <c r="L199" s="4"/>
      <c r="M199" s="8"/>
      <c r="N199" s="8"/>
      <c r="O199" s="8"/>
      <c r="P199" s="8"/>
      <c r="Q199" s="8"/>
      <c r="R199" s="3"/>
      <c r="S199" s="3"/>
      <c r="T199" s="9"/>
      <c r="U199" s="3"/>
      <c r="V199" s="3"/>
      <c r="W199" s="3"/>
      <c r="X199" s="103"/>
      <c r="Y199" s="103"/>
      <c r="Z199" s="3"/>
      <c r="AA199" s="3"/>
      <c r="AB199" s="3"/>
      <c r="AC199" s="3"/>
      <c r="AD199" s="3"/>
    </row>
    <row r="200" spans="1:30" ht="12" customHeight="1" x14ac:dyDescent="0.25">
      <c r="A200" s="8"/>
      <c r="B200" s="8"/>
      <c r="C200" s="8"/>
      <c r="D200" s="8"/>
      <c r="E200" s="8"/>
      <c r="F200" s="3"/>
      <c r="G200" s="3"/>
      <c r="H200" s="26"/>
      <c r="I200" s="26"/>
      <c r="J200" s="26"/>
      <c r="K200" s="26"/>
      <c r="L200" s="4"/>
      <c r="M200" s="8"/>
      <c r="N200" s="8"/>
      <c r="O200" s="8"/>
      <c r="P200" s="8"/>
      <c r="Q200" s="8"/>
      <c r="R200" s="3"/>
      <c r="S200" s="3"/>
      <c r="T200" s="9"/>
      <c r="U200" s="3"/>
      <c r="V200" s="3"/>
      <c r="W200" s="3"/>
      <c r="X200" s="103"/>
      <c r="Y200" s="103"/>
      <c r="Z200" s="3"/>
      <c r="AA200" s="3"/>
      <c r="AB200" s="3"/>
      <c r="AC200" s="3"/>
      <c r="AD200" s="3"/>
    </row>
    <row r="201" spans="1:30" ht="12" customHeight="1" x14ac:dyDescent="0.25">
      <c r="A201" s="8"/>
      <c r="B201" s="8"/>
      <c r="C201" s="8"/>
      <c r="D201" s="8"/>
      <c r="E201" s="8"/>
      <c r="F201" s="3"/>
      <c r="G201" s="3"/>
      <c r="H201" s="26"/>
      <c r="I201" s="26"/>
      <c r="J201" s="26"/>
      <c r="K201" s="26"/>
      <c r="L201" s="4"/>
      <c r="M201" s="8"/>
      <c r="N201" s="8"/>
      <c r="O201" s="8"/>
      <c r="P201" s="8"/>
      <c r="Q201" s="8"/>
      <c r="R201" s="3"/>
      <c r="S201" s="3"/>
      <c r="T201" s="9"/>
      <c r="U201" s="3"/>
      <c r="V201" s="3"/>
      <c r="W201" s="3"/>
      <c r="X201" s="103"/>
      <c r="Y201" s="103"/>
      <c r="Z201" s="3"/>
      <c r="AA201" s="3"/>
      <c r="AB201" s="3"/>
      <c r="AC201" s="3"/>
      <c r="AD201" s="3"/>
    </row>
    <row r="202" spans="1:30" ht="12" customHeight="1" x14ac:dyDescent="0.25">
      <c r="A202" s="8"/>
      <c r="B202" s="8"/>
      <c r="C202" s="8"/>
      <c r="D202" s="8"/>
      <c r="E202" s="8"/>
      <c r="F202" s="3"/>
      <c r="G202" s="3"/>
      <c r="H202" s="26"/>
      <c r="I202" s="26"/>
      <c r="J202" s="26"/>
      <c r="K202" s="26"/>
      <c r="L202" s="4"/>
      <c r="M202" s="8"/>
      <c r="N202" s="8"/>
      <c r="O202" s="8"/>
      <c r="P202" s="8"/>
      <c r="Q202" s="8"/>
      <c r="R202" s="3"/>
      <c r="S202" s="3"/>
      <c r="T202" s="9"/>
      <c r="U202" s="3"/>
      <c r="V202" s="3"/>
      <c r="W202" s="3"/>
      <c r="X202" s="103"/>
      <c r="Y202" s="103"/>
      <c r="Z202" s="3"/>
      <c r="AA202" s="3"/>
      <c r="AB202" s="3"/>
      <c r="AC202" s="3"/>
      <c r="AD202" s="3"/>
    </row>
    <row r="203" spans="1:30" ht="12" customHeight="1" x14ac:dyDescent="0.25">
      <c r="A203" s="8"/>
      <c r="B203" s="8"/>
      <c r="C203" s="8"/>
      <c r="D203" s="8"/>
      <c r="E203" s="8"/>
      <c r="F203" s="3"/>
      <c r="G203" s="3"/>
      <c r="H203" s="26"/>
      <c r="I203" s="26"/>
      <c r="J203" s="26"/>
      <c r="K203" s="26"/>
      <c r="L203" s="4"/>
      <c r="M203" s="8"/>
      <c r="N203" s="8"/>
      <c r="O203" s="8"/>
      <c r="P203" s="8"/>
      <c r="Q203" s="8"/>
      <c r="R203" s="3"/>
      <c r="S203" s="3"/>
      <c r="T203" s="9"/>
      <c r="U203" s="3"/>
      <c r="V203" s="3"/>
      <c r="W203" s="3"/>
      <c r="X203" s="103"/>
      <c r="Y203" s="103"/>
      <c r="Z203" s="3"/>
      <c r="AA203" s="3"/>
      <c r="AB203" s="3"/>
      <c r="AC203" s="3"/>
      <c r="AD203" s="3"/>
    </row>
    <row r="204" spans="1:30" ht="12" customHeight="1" x14ac:dyDescent="0.25">
      <c r="A204" s="8"/>
      <c r="B204" s="8"/>
      <c r="C204" s="8"/>
      <c r="D204" s="8"/>
      <c r="E204" s="8"/>
      <c r="F204" s="3"/>
      <c r="G204" s="3"/>
      <c r="H204" s="26"/>
      <c r="I204" s="26"/>
      <c r="J204" s="26"/>
      <c r="K204" s="26"/>
      <c r="L204" s="4"/>
      <c r="M204" s="8"/>
      <c r="N204" s="8"/>
      <c r="O204" s="8"/>
      <c r="P204" s="8"/>
      <c r="Q204" s="8"/>
      <c r="R204" s="3"/>
      <c r="S204" s="3"/>
      <c r="T204" s="9"/>
      <c r="U204" s="3"/>
      <c r="V204" s="3"/>
      <c r="W204" s="3"/>
      <c r="X204" s="103"/>
      <c r="Y204" s="103"/>
      <c r="Z204" s="3"/>
      <c r="AA204" s="3"/>
      <c r="AB204" s="3"/>
      <c r="AC204" s="3"/>
      <c r="AD204" s="3"/>
    </row>
    <row r="205" spans="1:30" ht="12" customHeight="1" x14ac:dyDescent="0.25">
      <c r="A205" s="8"/>
      <c r="B205" s="8"/>
      <c r="C205" s="8"/>
      <c r="D205" s="8"/>
      <c r="E205" s="8"/>
      <c r="F205" s="3"/>
      <c r="G205" s="3"/>
      <c r="H205" s="26"/>
      <c r="I205" s="26"/>
      <c r="J205" s="26"/>
      <c r="K205" s="26"/>
      <c r="L205" s="4"/>
      <c r="M205" s="8"/>
      <c r="N205" s="8"/>
      <c r="O205" s="8"/>
      <c r="P205" s="8"/>
      <c r="Q205" s="8"/>
      <c r="R205" s="3"/>
      <c r="S205" s="3"/>
      <c r="T205" s="9"/>
      <c r="U205" s="3"/>
      <c r="V205" s="3"/>
      <c r="W205" s="3"/>
      <c r="X205" s="103"/>
      <c r="Y205" s="103"/>
      <c r="Z205" s="3"/>
      <c r="AA205" s="3"/>
      <c r="AB205" s="3"/>
      <c r="AC205" s="3"/>
      <c r="AD205" s="3"/>
    </row>
    <row r="206" spans="1:30" ht="12" customHeight="1" x14ac:dyDescent="0.25">
      <c r="A206" s="8"/>
      <c r="B206" s="8"/>
      <c r="C206" s="8"/>
      <c r="D206" s="8"/>
      <c r="E206" s="8"/>
      <c r="F206" s="3"/>
      <c r="G206" s="3"/>
      <c r="H206" s="26"/>
      <c r="I206" s="26"/>
      <c r="J206" s="26"/>
      <c r="K206" s="26"/>
      <c r="L206" s="4"/>
      <c r="M206" s="8"/>
      <c r="N206" s="8"/>
      <c r="O206" s="8"/>
      <c r="P206" s="8"/>
      <c r="Q206" s="8"/>
      <c r="R206" s="3"/>
      <c r="S206" s="3"/>
      <c r="T206" s="9"/>
      <c r="U206" s="3"/>
      <c r="V206" s="3"/>
      <c r="W206" s="3"/>
      <c r="X206" s="103"/>
      <c r="Y206" s="103"/>
      <c r="Z206" s="3"/>
      <c r="AA206" s="3"/>
      <c r="AB206" s="3"/>
      <c r="AC206" s="3"/>
      <c r="AD206" s="3"/>
    </row>
    <row r="207" spans="1:30" ht="12" customHeight="1" x14ac:dyDescent="0.25">
      <c r="A207" s="8"/>
      <c r="B207" s="8"/>
      <c r="C207" s="8"/>
      <c r="D207" s="8"/>
      <c r="E207" s="8"/>
      <c r="F207" s="3"/>
      <c r="G207" s="3"/>
      <c r="H207" s="26"/>
      <c r="I207" s="26"/>
      <c r="J207" s="26"/>
      <c r="K207" s="26"/>
      <c r="L207" s="4"/>
      <c r="M207" s="8"/>
      <c r="N207" s="8"/>
      <c r="O207" s="8"/>
      <c r="P207" s="8"/>
      <c r="Q207" s="8"/>
      <c r="R207" s="3"/>
      <c r="S207" s="3"/>
      <c r="T207" s="9"/>
      <c r="U207" s="3"/>
      <c r="V207" s="3"/>
      <c r="W207" s="3"/>
      <c r="X207" s="103"/>
      <c r="Y207" s="103"/>
      <c r="Z207" s="3"/>
      <c r="AA207" s="3"/>
      <c r="AB207" s="3"/>
      <c r="AC207" s="3"/>
      <c r="AD207" s="3"/>
    </row>
    <row r="208" spans="1:30" ht="12" customHeight="1" x14ac:dyDescent="0.25">
      <c r="A208" s="8"/>
      <c r="B208" s="8"/>
      <c r="C208" s="8"/>
      <c r="D208" s="8"/>
      <c r="E208" s="8"/>
      <c r="F208" s="3"/>
      <c r="G208" s="3"/>
      <c r="H208" s="26"/>
      <c r="I208" s="26"/>
      <c r="J208" s="26"/>
      <c r="K208" s="26"/>
      <c r="L208" s="4"/>
      <c r="M208" s="8"/>
      <c r="N208" s="8"/>
      <c r="O208" s="8"/>
      <c r="P208" s="8"/>
      <c r="Q208" s="8"/>
      <c r="R208" s="3"/>
      <c r="S208" s="3"/>
      <c r="T208" s="9"/>
      <c r="U208" s="3"/>
      <c r="V208" s="3"/>
      <c r="W208" s="3"/>
      <c r="X208" s="103"/>
      <c r="Y208" s="103"/>
      <c r="Z208" s="3"/>
      <c r="AA208" s="3"/>
      <c r="AB208" s="3"/>
      <c r="AC208" s="3"/>
      <c r="AD208" s="3"/>
    </row>
    <row r="209" spans="1:30" ht="12" customHeight="1" x14ac:dyDescent="0.25">
      <c r="A209" s="8"/>
      <c r="B209" s="8"/>
      <c r="C209" s="8"/>
      <c r="D209" s="8"/>
      <c r="E209" s="8"/>
      <c r="F209" s="3"/>
      <c r="G209" s="3"/>
      <c r="H209" s="26"/>
      <c r="I209" s="26"/>
      <c r="J209" s="26"/>
      <c r="K209" s="26"/>
      <c r="L209" s="4"/>
      <c r="M209" s="8"/>
      <c r="N209" s="8"/>
      <c r="O209" s="8"/>
      <c r="P209" s="8"/>
      <c r="Q209" s="8"/>
      <c r="R209" s="3"/>
      <c r="S209" s="3"/>
      <c r="T209" s="9"/>
      <c r="U209" s="3"/>
      <c r="V209" s="3"/>
      <c r="W209" s="3"/>
      <c r="X209" s="103"/>
      <c r="Y209" s="103"/>
      <c r="Z209" s="3"/>
      <c r="AA209" s="3"/>
      <c r="AB209" s="3"/>
      <c r="AC209" s="3"/>
      <c r="AD209" s="3"/>
    </row>
    <row r="210" spans="1:30" ht="12" customHeight="1" x14ac:dyDescent="0.25">
      <c r="A210" s="8"/>
      <c r="B210" s="8"/>
      <c r="C210" s="8"/>
      <c r="D210" s="8"/>
      <c r="E210" s="8"/>
      <c r="F210" s="3"/>
      <c r="G210" s="3"/>
      <c r="H210" s="26"/>
      <c r="I210" s="26"/>
      <c r="J210" s="26"/>
      <c r="K210" s="26"/>
      <c r="L210" s="4"/>
      <c r="M210" s="8"/>
      <c r="N210" s="8"/>
      <c r="O210" s="8"/>
      <c r="P210" s="8"/>
      <c r="Q210" s="8"/>
      <c r="R210" s="3"/>
      <c r="S210" s="3"/>
      <c r="T210" s="9"/>
      <c r="U210" s="3"/>
      <c r="V210" s="3"/>
      <c r="W210" s="3"/>
      <c r="X210" s="103"/>
      <c r="Y210" s="103"/>
      <c r="Z210" s="3"/>
      <c r="AA210" s="3"/>
      <c r="AB210" s="3"/>
      <c r="AC210" s="3"/>
      <c r="AD210" s="3"/>
    </row>
    <row r="211" spans="1:30" ht="12" customHeight="1" x14ac:dyDescent="0.25">
      <c r="A211" s="8"/>
      <c r="B211" s="8"/>
      <c r="C211" s="8"/>
      <c r="D211" s="8"/>
      <c r="E211" s="8"/>
      <c r="F211" s="3"/>
      <c r="G211" s="3"/>
      <c r="H211" s="26"/>
      <c r="I211" s="26"/>
      <c r="J211" s="26"/>
      <c r="K211" s="26"/>
      <c r="L211" s="4"/>
      <c r="M211" s="8"/>
      <c r="N211" s="8"/>
      <c r="O211" s="8"/>
      <c r="P211" s="8"/>
      <c r="Q211" s="8"/>
      <c r="R211" s="3"/>
      <c r="S211" s="3"/>
      <c r="T211" s="9"/>
      <c r="U211" s="3"/>
      <c r="V211" s="3"/>
      <c r="W211" s="3"/>
      <c r="X211" s="103"/>
      <c r="Y211" s="103"/>
      <c r="Z211" s="3"/>
      <c r="AA211" s="3"/>
      <c r="AB211" s="3"/>
      <c r="AC211" s="3"/>
      <c r="AD211" s="3"/>
    </row>
    <row r="212" spans="1:30" ht="12" customHeight="1" x14ac:dyDescent="0.25">
      <c r="A212" s="8"/>
      <c r="B212" s="8"/>
      <c r="C212" s="8"/>
      <c r="D212" s="8"/>
      <c r="E212" s="8"/>
      <c r="F212" s="3"/>
      <c r="G212" s="3"/>
      <c r="H212" s="26"/>
      <c r="I212" s="26"/>
      <c r="J212" s="26"/>
      <c r="K212" s="26"/>
      <c r="L212" s="4"/>
      <c r="M212" s="8"/>
      <c r="N212" s="8"/>
      <c r="O212" s="8"/>
      <c r="P212" s="8"/>
      <c r="Q212" s="8"/>
      <c r="R212" s="3"/>
      <c r="S212" s="3"/>
      <c r="T212" s="9"/>
      <c r="U212" s="3"/>
      <c r="V212" s="3"/>
      <c r="W212" s="3"/>
      <c r="X212" s="103"/>
      <c r="Y212" s="103"/>
      <c r="Z212" s="3"/>
      <c r="AA212" s="3"/>
      <c r="AB212" s="3"/>
      <c r="AC212" s="3"/>
      <c r="AD212" s="3"/>
    </row>
    <row r="213" spans="1:30" ht="12" customHeight="1" x14ac:dyDescent="0.25">
      <c r="A213" s="8"/>
      <c r="B213" s="8"/>
      <c r="C213" s="8"/>
      <c r="D213" s="8"/>
      <c r="E213" s="8"/>
      <c r="F213" s="3"/>
      <c r="G213" s="3"/>
      <c r="H213" s="26"/>
      <c r="I213" s="26"/>
      <c r="J213" s="26"/>
      <c r="K213" s="26"/>
      <c r="L213" s="4"/>
      <c r="M213" s="8"/>
      <c r="N213" s="8"/>
      <c r="O213" s="8"/>
      <c r="P213" s="8"/>
      <c r="Q213" s="8"/>
      <c r="R213" s="3"/>
      <c r="S213" s="3"/>
      <c r="T213" s="9"/>
      <c r="U213" s="3"/>
      <c r="V213" s="3"/>
      <c r="W213" s="3"/>
      <c r="X213" s="103"/>
      <c r="Y213" s="103"/>
      <c r="Z213" s="3"/>
      <c r="AA213" s="3"/>
      <c r="AB213" s="3"/>
      <c r="AC213" s="3"/>
      <c r="AD213" s="3"/>
    </row>
    <row r="214" spans="1:30" ht="12" customHeight="1" x14ac:dyDescent="0.25">
      <c r="A214" s="8"/>
      <c r="B214" s="8"/>
      <c r="C214" s="8"/>
      <c r="D214" s="8"/>
      <c r="E214" s="8"/>
      <c r="F214" s="3"/>
      <c r="G214" s="3"/>
      <c r="H214" s="26"/>
      <c r="I214" s="26"/>
      <c r="J214" s="26"/>
      <c r="K214" s="26"/>
      <c r="L214" s="4"/>
      <c r="M214" s="8"/>
      <c r="N214" s="8"/>
      <c r="O214" s="8"/>
      <c r="P214" s="8"/>
      <c r="Q214" s="8"/>
      <c r="R214" s="3"/>
      <c r="S214" s="3"/>
      <c r="T214" s="9"/>
      <c r="U214" s="3"/>
      <c r="V214" s="3"/>
      <c r="W214" s="3"/>
      <c r="X214" s="103"/>
      <c r="Y214" s="103"/>
      <c r="Z214" s="3"/>
      <c r="AA214" s="3"/>
      <c r="AB214" s="3"/>
      <c r="AC214" s="3"/>
      <c r="AD214" s="3"/>
    </row>
    <row r="215" spans="1:30" ht="12" customHeight="1" x14ac:dyDescent="0.25">
      <c r="A215" s="8"/>
      <c r="B215" s="8"/>
      <c r="C215" s="8"/>
      <c r="D215" s="8"/>
      <c r="E215" s="8"/>
      <c r="F215" s="3"/>
      <c r="G215" s="3"/>
      <c r="H215" s="26"/>
      <c r="I215" s="26"/>
      <c r="J215" s="26"/>
      <c r="K215" s="26"/>
      <c r="L215" s="4"/>
      <c r="M215" s="8"/>
      <c r="N215" s="8"/>
      <c r="O215" s="8"/>
      <c r="P215" s="8"/>
      <c r="Q215" s="8"/>
      <c r="R215" s="3"/>
      <c r="S215" s="3"/>
      <c r="T215" s="9"/>
      <c r="U215" s="3"/>
      <c r="V215" s="3"/>
      <c r="W215" s="3"/>
      <c r="X215" s="103"/>
      <c r="Y215" s="103"/>
      <c r="Z215" s="3"/>
      <c r="AA215" s="3"/>
      <c r="AB215" s="3"/>
      <c r="AC215" s="3"/>
      <c r="AD215" s="3"/>
    </row>
    <row r="216" spans="1:30" ht="12" customHeight="1" x14ac:dyDescent="0.25">
      <c r="A216" s="8"/>
      <c r="B216" s="8"/>
      <c r="C216" s="8"/>
      <c r="D216" s="8"/>
      <c r="E216" s="8"/>
      <c r="F216" s="3"/>
      <c r="G216" s="3"/>
      <c r="H216" s="26"/>
      <c r="I216" s="26"/>
      <c r="J216" s="26"/>
      <c r="K216" s="26"/>
      <c r="L216" s="4"/>
      <c r="M216" s="8"/>
      <c r="N216" s="8"/>
      <c r="O216" s="8"/>
      <c r="P216" s="8"/>
      <c r="Q216" s="8"/>
      <c r="R216" s="3"/>
      <c r="S216" s="3"/>
      <c r="T216" s="9"/>
      <c r="U216" s="3"/>
      <c r="V216" s="3"/>
      <c r="W216" s="3"/>
      <c r="X216" s="103"/>
      <c r="Y216" s="103"/>
      <c r="Z216" s="3"/>
      <c r="AA216" s="3"/>
      <c r="AB216" s="3"/>
      <c r="AC216" s="3"/>
      <c r="AD216" s="3"/>
    </row>
    <row r="217" spans="1:30" ht="12" customHeight="1" x14ac:dyDescent="0.25">
      <c r="A217" s="8"/>
      <c r="B217" s="8"/>
      <c r="C217" s="8"/>
      <c r="D217" s="8"/>
      <c r="E217" s="8"/>
      <c r="F217" s="3"/>
      <c r="G217" s="3"/>
      <c r="H217" s="26"/>
      <c r="I217" s="26"/>
      <c r="J217" s="26"/>
      <c r="K217" s="26"/>
      <c r="L217" s="4"/>
      <c r="M217" s="8"/>
      <c r="N217" s="8"/>
      <c r="O217" s="8"/>
      <c r="P217" s="8"/>
      <c r="Q217" s="8"/>
      <c r="R217" s="3"/>
      <c r="S217" s="3"/>
      <c r="T217" s="9"/>
      <c r="U217" s="3"/>
      <c r="V217" s="3"/>
      <c r="W217" s="3"/>
      <c r="X217" s="103"/>
      <c r="Y217" s="103"/>
      <c r="Z217" s="3"/>
      <c r="AA217" s="3"/>
      <c r="AB217" s="3"/>
      <c r="AC217" s="3"/>
      <c r="AD217" s="3"/>
    </row>
    <row r="218" spans="1:30" ht="12" customHeight="1" x14ac:dyDescent="0.25">
      <c r="A218" s="8"/>
      <c r="B218" s="8"/>
      <c r="C218" s="8"/>
      <c r="D218" s="8"/>
      <c r="E218" s="8"/>
      <c r="F218" s="3"/>
      <c r="G218" s="3"/>
      <c r="H218" s="26"/>
      <c r="I218" s="26"/>
      <c r="J218" s="26"/>
      <c r="K218" s="26"/>
      <c r="L218" s="4"/>
      <c r="M218" s="8"/>
      <c r="N218" s="8"/>
      <c r="O218" s="8"/>
      <c r="P218" s="8"/>
      <c r="Q218" s="8"/>
      <c r="R218" s="3"/>
      <c r="S218" s="3"/>
      <c r="T218" s="9"/>
      <c r="U218" s="3"/>
      <c r="V218" s="3"/>
      <c r="W218" s="3"/>
      <c r="X218" s="103"/>
      <c r="Y218" s="103"/>
      <c r="Z218" s="3"/>
      <c r="AA218" s="3"/>
      <c r="AB218" s="3"/>
      <c r="AC218" s="3"/>
      <c r="AD218" s="3"/>
    </row>
    <row r="219" spans="1:30" ht="12" customHeight="1" x14ac:dyDescent="0.25">
      <c r="A219" s="8"/>
      <c r="B219" s="8"/>
      <c r="C219" s="8"/>
      <c r="D219" s="8"/>
      <c r="E219" s="8"/>
      <c r="F219" s="3"/>
      <c r="G219" s="3"/>
      <c r="H219" s="26"/>
      <c r="I219" s="26"/>
      <c r="J219" s="26"/>
      <c r="K219" s="26"/>
      <c r="L219" s="4"/>
      <c r="M219" s="8"/>
      <c r="N219" s="8"/>
      <c r="O219" s="8"/>
      <c r="P219" s="8"/>
      <c r="Q219" s="8"/>
      <c r="R219" s="3"/>
      <c r="S219" s="3"/>
      <c r="T219" s="9"/>
      <c r="U219" s="3"/>
      <c r="V219" s="3"/>
      <c r="W219" s="3"/>
      <c r="X219" s="103"/>
      <c r="Y219" s="103"/>
      <c r="Z219" s="3"/>
      <c r="AA219" s="3"/>
      <c r="AB219" s="3"/>
      <c r="AC219" s="3"/>
      <c r="AD219" s="3"/>
    </row>
    <row r="220" spans="1:30" ht="12" customHeight="1" x14ac:dyDescent="0.25">
      <c r="A220" s="8"/>
      <c r="B220" s="8"/>
      <c r="C220" s="8"/>
      <c r="D220" s="8"/>
      <c r="E220" s="8"/>
      <c r="F220" s="3"/>
      <c r="G220" s="3"/>
      <c r="H220" s="26"/>
      <c r="I220" s="26"/>
      <c r="J220" s="26"/>
      <c r="K220" s="26"/>
      <c r="L220" s="4"/>
      <c r="M220" s="8"/>
      <c r="N220" s="8"/>
      <c r="O220" s="8"/>
      <c r="P220" s="8"/>
      <c r="Q220" s="8"/>
      <c r="R220" s="3"/>
      <c r="S220" s="3"/>
      <c r="T220" s="9"/>
      <c r="U220" s="3"/>
      <c r="V220" s="3"/>
      <c r="W220" s="3"/>
      <c r="X220" s="103"/>
      <c r="Y220" s="103"/>
      <c r="Z220" s="3"/>
      <c r="AA220" s="3"/>
      <c r="AB220" s="3"/>
      <c r="AC220" s="3"/>
      <c r="AD220" s="3"/>
    </row>
    <row r="221" spans="1:30" ht="12" customHeight="1" x14ac:dyDescent="0.25">
      <c r="A221" s="8"/>
      <c r="B221" s="8"/>
      <c r="C221" s="8"/>
      <c r="D221" s="8"/>
      <c r="E221" s="8"/>
      <c r="F221" s="3"/>
      <c r="G221" s="3"/>
      <c r="H221" s="26"/>
      <c r="I221" s="26"/>
      <c r="J221" s="26"/>
      <c r="K221" s="26"/>
      <c r="L221" s="4"/>
      <c r="M221" s="8"/>
      <c r="N221" s="8"/>
      <c r="O221" s="8"/>
      <c r="P221" s="8"/>
      <c r="Q221" s="8"/>
      <c r="R221" s="3"/>
      <c r="S221" s="3"/>
      <c r="T221" s="9"/>
      <c r="U221" s="3"/>
      <c r="V221" s="3"/>
      <c r="W221" s="3"/>
      <c r="X221" s="103"/>
      <c r="Y221" s="103"/>
      <c r="Z221" s="3"/>
      <c r="AA221" s="3"/>
      <c r="AB221" s="3"/>
      <c r="AC221" s="3"/>
      <c r="AD221" s="3"/>
    </row>
    <row r="222" spans="1:30" ht="12" customHeight="1" x14ac:dyDescent="0.25">
      <c r="A222" s="8"/>
      <c r="B222" s="8"/>
      <c r="C222" s="8"/>
      <c r="D222" s="8"/>
      <c r="E222" s="8"/>
      <c r="F222" s="3"/>
      <c r="G222" s="3"/>
      <c r="H222" s="26"/>
      <c r="I222" s="26"/>
      <c r="J222" s="26"/>
      <c r="K222" s="26"/>
      <c r="L222" s="4"/>
      <c r="M222" s="8"/>
      <c r="N222" s="8"/>
      <c r="O222" s="8"/>
      <c r="P222" s="8"/>
      <c r="Q222" s="8"/>
      <c r="R222" s="3"/>
      <c r="S222" s="3"/>
      <c r="T222" s="9"/>
      <c r="U222" s="3"/>
      <c r="V222" s="3"/>
      <c r="W222" s="3"/>
      <c r="X222" s="103"/>
      <c r="Y222" s="103"/>
      <c r="Z222" s="3"/>
      <c r="AA222" s="3"/>
      <c r="AB222" s="3"/>
      <c r="AC222" s="3"/>
      <c r="AD222" s="3"/>
    </row>
    <row r="223" spans="1:30" ht="12" customHeight="1" x14ac:dyDescent="0.25">
      <c r="A223" s="8"/>
      <c r="B223" s="8"/>
      <c r="C223" s="8"/>
      <c r="D223" s="8"/>
      <c r="E223" s="8"/>
      <c r="F223" s="3"/>
      <c r="G223" s="3"/>
      <c r="H223" s="26"/>
      <c r="I223" s="26"/>
      <c r="J223" s="26"/>
      <c r="K223" s="26"/>
      <c r="L223" s="4"/>
      <c r="M223" s="8"/>
      <c r="N223" s="8"/>
      <c r="O223" s="8"/>
      <c r="P223" s="8"/>
      <c r="Q223" s="8"/>
      <c r="R223" s="3"/>
      <c r="S223" s="3"/>
      <c r="T223" s="9"/>
      <c r="U223" s="3"/>
      <c r="V223" s="3"/>
      <c r="W223" s="3"/>
      <c r="X223" s="103"/>
      <c r="Y223" s="103"/>
      <c r="Z223" s="3"/>
      <c r="AA223" s="3"/>
      <c r="AB223" s="3"/>
      <c r="AC223" s="3"/>
      <c r="AD223" s="3"/>
    </row>
    <row r="224" spans="1:30" ht="12" customHeight="1" x14ac:dyDescent="0.25">
      <c r="A224" s="8"/>
      <c r="B224" s="8"/>
      <c r="C224" s="8"/>
      <c r="D224" s="8"/>
      <c r="E224" s="8"/>
      <c r="F224" s="3"/>
      <c r="G224" s="3"/>
      <c r="H224" s="26"/>
      <c r="I224" s="26"/>
      <c r="J224" s="26"/>
      <c r="K224" s="26"/>
      <c r="L224" s="4"/>
      <c r="M224" s="8"/>
      <c r="N224" s="8"/>
      <c r="O224" s="8"/>
      <c r="P224" s="8"/>
      <c r="Q224" s="8"/>
      <c r="R224" s="3"/>
      <c r="S224" s="3"/>
      <c r="T224" s="9"/>
      <c r="U224" s="3"/>
      <c r="V224" s="3"/>
      <c r="W224" s="3"/>
      <c r="X224" s="103"/>
      <c r="Y224" s="103"/>
      <c r="Z224" s="3"/>
      <c r="AA224" s="3"/>
      <c r="AB224" s="3"/>
      <c r="AC224" s="3"/>
      <c r="AD224" s="3"/>
    </row>
    <row r="225" spans="1:30" ht="12" customHeight="1" x14ac:dyDescent="0.25">
      <c r="A225" s="8"/>
      <c r="B225" s="8"/>
      <c r="C225" s="8"/>
      <c r="D225" s="8"/>
      <c r="E225" s="8"/>
      <c r="F225" s="3"/>
      <c r="G225" s="3"/>
      <c r="H225" s="26"/>
      <c r="I225" s="26"/>
      <c r="J225" s="26"/>
      <c r="K225" s="26"/>
      <c r="L225" s="4"/>
      <c r="M225" s="8"/>
      <c r="N225" s="8"/>
      <c r="O225" s="8"/>
      <c r="P225" s="8"/>
      <c r="Q225" s="8"/>
      <c r="R225" s="3"/>
      <c r="S225" s="3"/>
      <c r="T225" s="9"/>
      <c r="U225" s="3"/>
      <c r="V225" s="3"/>
      <c r="W225" s="3"/>
      <c r="X225" s="103"/>
      <c r="Y225" s="103"/>
      <c r="Z225" s="3"/>
      <c r="AA225" s="3"/>
      <c r="AB225" s="3"/>
      <c r="AC225" s="3"/>
      <c r="AD225" s="3"/>
    </row>
    <row r="226" spans="1:30" ht="12" customHeight="1" x14ac:dyDescent="0.25">
      <c r="A226" s="8"/>
      <c r="B226" s="8"/>
      <c r="C226" s="8"/>
      <c r="D226" s="8"/>
      <c r="E226" s="8"/>
      <c r="F226" s="3"/>
      <c r="G226" s="3"/>
      <c r="H226" s="26"/>
      <c r="I226" s="26"/>
      <c r="J226" s="26"/>
      <c r="K226" s="26"/>
      <c r="L226" s="4"/>
      <c r="M226" s="8"/>
      <c r="N226" s="8"/>
      <c r="O226" s="8"/>
      <c r="P226" s="8"/>
      <c r="Q226" s="8"/>
      <c r="R226" s="3"/>
      <c r="S226" s="3"/>
      <c r="T226" s="9"/>
      <c r="U226" s="3"/>
      <c r="V226" s="3"/>
      <c r="W226" s="3"/>
      <c r="X226" s="103"/>
      <c r="Y226" s="103"/>
      <c r="Z226" s="3"/>
      <c r="AA226" s="3"/>
      <c r="AB226" s="3"/>
      <c r="AC226" s="3"/>
      <c r="AD226" s="3"/>
    </row>
    <row r="227" spans="1:30" ht="12" customHeight="1" x14ac:dyDescent="0.25">
      <c r="A227" s="8"/>
      <c r="B227" s="8"/>
      <c r="C227" s="8"/>
      <c r="D227" s="8"/>
      <c r="E227" s="8"/>
      <c r="F227" s="3"/>
      <c r="G227" s="3"/>
      <c r="H227" s="26"/>
      <c r="I227" s="26"/>
      <c r="J227" s="26"/>
      <c r="K227" s="26"/>
      <c r="L227" s="4"/>
      <c r="M227" s="8"/>
      <c r="N227" s="8"/>
      <c r="O227" s="8"/>
      <c r="P227" s="8"/>
      <c r="Q227" s="8"/>
      <c r="R227" s="3"/>
      <c r="S227" s="3"/>
      <c r="T227" s="9"/>
      <c r="U227" s="3"/>
      <c r="V227" s="3"/>
      <c r="W227" s="3"/>
      <c r="X227" s="103"/>
      <c r="Y227" s="103"/>
      <c r="Z227" s="3"/>
      <c r="AA227" s="3"/>
      <c r="AB227" s="3"/>
      <c r="AC227" s="3"/>
      <c r="AD227" s="3"/>
    </row>
    <row r="228" spans="1:30" ht="12" customHeight="1" x14ac:dyDescent="0.25">
      <c r="A228" s="8"/>
      <c r="B228" s="8"/>
      <c r="C228" s="8"/>
      <c r="D228" s="8"/>
      <c r="E228" s="8"/>
      <c r="F228" s="3"/>
      <c r="G228" s="3"/>
      <c r="H228" s="26"/>
      <c r="I228" s="26"/>
      <c r="J228" s="26"/>
      <c r="K228" s="26"/>
      <c r="L228" s="4"/>
      <c r="M228" s="8"/>
      <c r="N228" s="8"/>
      <c r="O228" s="8"/>
      <c r="P228" s="8"/>
      <c r="Q228" s="8"/>
      <c r="R228" s="3"/>
      <c r="S228" s="3"/>
      <c r="T228" s="9"/>
      <c r="U228" s="3"/>
      <c r="V228" s="3"/>
      <c r="W228" s="3"/>
      <c r="X228" s="103"/>
      <c r="Y228" s="103"/>
      <c r="Z228" s="3"/>
      <c r="AA228" s="3"/>
      <c r="AB228" s="3"/>
      <c r="AC228" s="3"/>
      <c r="AD228" s="3"/>
    </row>
    <row r="229" spans="1:30" ht="12" customHeight="1" x14ac:dyDescent="0.25">
      <c r="A229" s="8"/>
      <c r="B229" s="8"/>
      <c r="C229" s="8"/>
      <c r="D229" s="8"/>
      <c r="E229" s="8"/>
      <c r="F229" s="3"/>
      <c r="G229" s="3"/>
      <c r="H229" s="26"/>
      <c r="I229" s="26"/>
      <c r="J229" s="26"/>
      <c r="K229" s="26"/>
      <c r="L229" s="4"/>
      <c r="M229" s="8"/>
      <c r="N229" s="8"/>
      <c r="O229" s="8"/>
      <c r="P229" s="8"/>
      <c r="Q229" s="8"/>
      <c r="R229" s="3"/>
      <c r="S229" s="3"/>
      <c r="T229" s="9"/>
      <c r="U229" s="3"/>
      <c r="V229" s="3"/>
      <c r="W229" s="3"/>
      <c r="X229" s="103"/>
      <c r="Y229" s="103"/>
      <c r="Z229" s="3"/>
      <c r="AA229" s="3"/>
      <c r="AB229" s="3"/>
      <c r="AC229" s="3"/>
      <c r="AD229" s="3"/>
    </row>
    <row r="230" spans="1:30" ht="12" customHeight="1" x14ac:dyDescent="0.25">
      <c r="A230" s="8"/>
      <c r="B230" s="8"/>
      <c r="C230" s="8"/>
      <c r="D230" s="8"/>
      <c r="E230" s="8"/>
      <c r="F230" s="3"/>
      <c r="G230" s="3"/>
      <c r="H230" s="26"/>
      <c r="I230" s="26"/>
      <c r="J230" s="26"/>
      <c r="K230" s="26"/>
      <c r="L230" s="4"/>
      <c r="M230" s="8"/>
      <c r="N230" s="8"/>
      <c r="O230" s="8"/>
      <c r="P230" s="8"/>
      <c r="Q230" s="8"/>
      <c r="R230" s="3"/>
      <c r="S230" s="3"/>
      <c r="T230" s="9"/>
      <c r="U230" s="3"/>
      <c r="V230" s="3"/>
      <c r="W230" s="3"/>
      <c r="X230" s="103"/>
      <c r="Y230" s="103"/>
      <c r="Z230" s="3"/>
      <c r="AA230" s="3"/>
      <c r="AB230" s="3"/>
      <c r="AC230" s="3"/>
      <c r="AD230" s="3"/>
    </row>
    <row r="231" spans="1:30" ht="12" customHeight="1" x14ac:dyDescent="0.25">
      <c r="A231" s="8"/>
      <c r="B231" s="8"/>
      <c r="C231" s="8"/>
      <c r="D231" s="8"/>
      <c r="E231" s="8"/>
      <c r="F231" s="3"/>
      <c r="G231" s="3"/>
      <c r="H231" s="26"/>
      <c r="I231" s="26"/>
      <c r="J231" s="26"/>
      <c r="K231" s="26"/>
      <c r="L231" s="4"/>
      <c r="M231" s="8"/>
      <c r="N231" s="8"/>
      <c r="O231" s="8"/>
      <c r="P231" s="8"/>
      <c r="Q231" s="8"/>
      <c r="R231" s="3"/>
      <c r="S231" s="3"/>
      <c r="T231" s="9"/>
      <c r="U231" s="3"/>
      <c r="V231" s="3"/>
      <c r="W231" s="3"/>
      <c r="X231" s="103"/>
      <c r="Y231" s="103"/>
      <c r="Z231" s="3"/>
      <c r="AA231" s="3"/>
      <c r="AB231" s="3"/>
      <c r="AC231" s="3"/>
      <c r="AD231" s="3"/>
    </row>
    <row r="232" spans="1:30" ht="12" customHeight="1" x14ac:dyDescent="0.25">
      <c r="A232" s="8"/>
      <c r="B232" s="8"/>
      <c r="C232" s="8"/>
      <c r="D232" s="8"/>
      <c r="E232" s="8"/>
      <c r="F232" s="3"/>
      <c r="G232" s="3"/>
      <c r="H232" s="26"/>
      <c r="I232" s="26"/>
      <c r="J232" s="26"/>
      <c r="K232" s="26"/>
      <c r="L232" s="4"/>
      <c r="M232" s="8"/>
      <c r="N232" s="8"/>
      <c r="O232" s="8"/>
      <c r="P232" s="8"/>
      <c r="Q232" s="8"/>
      <c r="R232" s="3"/>
      <c r="S232" s="3"/>
      <c r="T232" s="9"/>
      <c r="U232" s="3"/>
      <c r="V232" s="3"/>
      <c r="W232" s="3"/>
      <c r="X232" s="103"/>
      <c r="Y232" s="103"/>
      <c r="Z232" s="3"/>
      <c r="AA232" s="3"/>
      <c r="AB232" s="3"/>
      <c r="AC232" s="3"/>
      <c r="AD232" s="3"/>
    </row>
    <row r="233" spans="1:30" ht="12" customHeight="1" x14ac:dyDescent="0.25">
      <c r="A233" s="8"/>
      <c r="B233" s="8"/>
      <c r="C233" s="8"/>
      <c r="D233" s="8"/>
      <c r="E233" s="8"/>
      <c r="F233" s="3"/>
      <c r="G233" s="3"/>
      <c r="H233" s="26"/>
      <c r="I233" s="26"/>
      <c r="J233" s="26"/>
      <c r="K233" s="26"/>
      <c r="L233" s="4"/>
      <c r="M233" s="8"/>
      <c r="N233" s="8"/>
      <c r="O233" s="8"/>
      <c r="P233" s="8"/>
      <c r="Q233" s="8"/>
      <c r="R233" s="3"/>
      <c r="S233" s="3"/>
      <c r="T233" s="9"/>
      <c r="U233" s="3"/>
      <c r="V233" s="3"/>
      <c r="W233" s="3"/>
      <c r="X233" s="103"/>
      <c r="Y233" s="103"/>
      <c r="Z233" s="3"/>
      <c r="AA233" s="3"/>
      <c r="AB233" s="3"/>
      <c r="AC233" s="3"/>
      <c r="AD233" s="3"/>
    </row>
    <row r="234" spans="1:30" ht="12" customHeight="1" x14ac:dyDescent="0.25">
      <c r="A234" s="8"/>
      <c r="B234" s="8"/>
      <c r="C234" s="8"/>
      <c r="D234" s="8"/>
      <c r="E234" s="8"/>
      <c r="F234" s="3"/>
      <c r="G234" s="3"/>
      <c r="H234" s="26"/>
      <c r="I234" s="26"/>
      <c r="J234" s="26"/>
      <c r="K234" s="26"/>
      <c r="L234" s="4"/>
      <c r="M234" s="8"/>
      <c r="N234" s="8"/>
      <c r="O234" s="8"/>
      <c r="P234" s="8"/>
      <c r="Q234" s="8"/>
      <c r="R234" s="3"/>
      <c r="S234" s="3"/>
      <c r="T234" s="9"/>
      <c r="U234" s="3"/>
      <c r="V234" s="3"/>
      <c r="W234" s="3"/>
      <c r="X234" s="103"/>
      <c r="Y234" s="103"/>
      <c r="Z234" s="3"/>
      <c r="AA234" s="3"/>
      <c r="AB234" s="3"/>
      <c r="AC234" s="3"/>
      <c r="AD234" s="3"/>
    </row>
    <row r="235" spans="1:30" ht="12" customHeight="1" x14ac:dyDescent="0.25">
      <c r="A235" s="8"/>
      <c r="B235" s="8"/>
      <c r="C235" s="8"/>
      <c r="D235" s="8"/>
      <c r="E235" s="8"/>
      <c r="F235" s="3"/>
      <c r="G235" s="3"/>
      <c r="H235" s="26"/>
      <c r="I235" s="26"/>
      <c r="J235" s="26"/>
      <c r="K235" s="26"/>
      <c r="L235" s="4"/>
      <c r="M235" s="8"/>
      <c r="N235" s="8"/>
      <c r="O235" s="8"/>
      <c r="P235" s="8"/>
      <c r="Q235" s="8"/>
      <c r="R235" s="3"/>
      <c r="S235" s="3"/>
      <c r="T235" s="9"/>
      <c r="U235" s="3"/>
      <c r="V235" s="3"/>
      <c r="W235" s="3"/>
      <c r="X235" s="103"/>
      <c r="Y235" s="103"/>
      <c r="Z235" s="3"/>
      <c r="AA235" s="3"/>
      <c r="AB235" s="3"/>
      <c r="AC235" s="3"/>
      <c r="AD235" s="3"/>
    </row>
    <row r="236" spans="1:30" ht="12" customHeight="1" x14ac:dyDescent="0.25">
      <c r="A236" s="8"/>
      <c r="B236" s="8"/>
      <c r="C236" s="8"/>
      <c r="D236" s="8"/>
      <c r="E236" s="8"/>
      <c r="F236" s="3"/>
      <c r="G236" s="3"/>
      <c r="H236" s="26"/>
      <c r="I236" s="26"/>
      <c r="J236" s="26"/>
      <c r="K236" s="26"/>
      <c r="L236" s="4"/>
      <c r="M236" s="8"/>
      <c r="N236" s="8"/>
      <c r="O236" s="8"/>
      <c r="P236" s="8"/>
      <c r="Q236" s="8"/>
      <c r="R236" s="3"/>
      <c r="S236" s="3"/>
      <c r="T236" s="9"/>
      <c r="U236" s="3"/>
      <c r="V236" s="3"/>
      <c r="W236" s="3"/>
      <c r="X236" s="103"/>
      <c r="Y236" s="103"/>
      <c r="Z236" s="3"/>
      <c r="AA236" s="3"/>
      <c r="AB236" s="3"/>
      <c r="AC236" s="3"/>
      <c r="AD236" s="3"/>
    </row>
    <row r="237" spans="1:30" ht="12" customHeight="1" x14ac:dyDescent="0.25">
      <c r="A237" s="8"/>
      <c r="B237" s="8"/>
      <c r="C237" s="8"/>
      <c r="D237" s="8"/>
      <c r="E237" s="8"/>
      <c r="F237" s="3"/>
      <c r="G237" s="3"/>
      <c r="H237" s="26"/>
      <c r="I237" s="26"/>
      <c r="J237" s="26"/>
      <c r="K237" s="26"/>
      <c r="L237" s="4"/>
      <c r="M237" s="8"/>
      <c r="N237" s="8"/>
      <c r="O237" s="8"/>
      <c r="P237" s="8"/>
      <c r="Q237" s="8"/>
      <c r="R237" s="3"/>
      <c r="S237" s="3"/>
      <c r="T237" s="9"/>
      <c r="U237" s="3"/>
      <c r="V237" s="3"/>
      <c r="W237" s="3"/>
      <c r="X237" s="103"/>
      <c r="Y237" s="103"/>
      <c r="Z237" s="3"/>
      <c r="AA237" s="3"/>
      <c r="AB237" s="3"/>
      <c r="AC237" s="3"/>
      <c r="AD237" s="3"/>
    </row>
    <row r="238" spans="1:30" ht="12" customHeight="1" x14ac:dyDescent="0.25">
      <c r="A238" s="8"/>
      <c r="B238" s="8"/>
      <c r="C238" s="8"/>
      <c r="D238" s="8"/>
      <c r="E238" s="8"/>
      <c r="F238" s="3"/>
      <c r="G238" s="3"/>
      <c r="H238" s="26"/>
      <c r="I238" s="26"/>
      <c r="J238" s="26"/>
      <c r="K238" s="26"/>
      <c r="L238" s="4"/>
      <c r="M238" s="8"/>
      <c r="N238" s="8"/>
      <c r="O238" s="8"/>
      <c r="P238" s="8"/>
      <c r="Q238" s="8"/>
      <c r="R238" s="3"/>
      <c r="S238" s="3"/>
      <c r="T238" s="9"/>
      <c r="U238" s="3"/>
      <c r="V238" s="3"/>
      <c r="W238" s="3"/>
      <c r="X238" s="103"/>
      <c r="Y238" s="103"/>
      <c r="Z238" s="3"/>
      <c r="AA238" s="3"/>
      <c r="AB238" s="3"/>
      <c r="AC238" s="3"/>
      <c r="AD238" s="3"/>
    </row>
    <row r="239" spans="1:30" ht="12" customHeight="1" x14ac:dyDescent="0.25">
      <c r="A239" s="8"/>
      <c r="B239" s="8"/>
      <c r="C239" s="8"/>
      <c r="D239" s="8"/>
      <c r="E239" s="8"/>
      <c r="F239" s="3"/>
      <c r="G239" s="3"/>
      <c r="H239" s="26"/>
      <c r="I239" s="26"/>
      <c r="J239" s="26"/>
      <c r="K239" s="26"/>
      <c r="L239" s="4"/>
      <c r="M239" s="8"/>
      <c r="N239" s="8"/>
      <c r="O239" s="8"/>
      <c r="P239" s="8"/>
      <c r="Q239" s="8"/>
      <c r="R239" s="3"/>
      <c r="S239" s="3"/>
      <c r="T239" s="9"/>
      <c r="U239" s="3"/>
      <c r="V239" s="3"/>
      <c r="W239" s="3"/>
      <c r="X239" s="103"/>
      <c r="Y239" s="103"/>
      <c r="Z239" s="3"/>
      <c r="AA239" s="3"/>
      <c r="AB239" s="3"/>
      <c r="AC239" s="3"/>
      <c r="AD239" s="3"/>
    </row>
    <row r="240" spans="1:30" ht="12" customHeight="1" x14ac:dyDescent="0.25">
      <c r="A240" s="8"/>
      <c r="B240" s="8"/>
      <c r="C240" s="8"/>
      <c r="D240" s="8"/>
      <c r="E240" s="8"/>
      <c r="F240" s="3"/>
      <c r="G240" s="3"/>
      <c r="H240" s="26"/>
      <c r="I240" s="26"/>
      <c r="J240" s="26"/>
      <c r="K240" s="26"/>
      <c r="L240" s="4"/>
      <c r="M240" s="8"/>
      <c r="N240" s="8"/>
      <c r="O240" s="8"/>
      <c r="P240" s="8"/>
      <c r="Q240" s="8"/>
      <c r="R240" s="3"/>
      <c r="S240" s="3"/>
      <c r="T240" s="9"/>
      <c r="U240" s="3"/>
      <c r="V240" s="3"/>
      <c r="W240" s="3"/>
      <c r="X240" s="103"/>
      <c r="Y240" s="103"/>
      <c r="Z240" s="3"/>
      <c r="AA240" s="3"/>
      <c r="AB240" s="3"/>
      <c r="AC240" s="3"/>
      <c r="AD240" s="3"/>
    </row>
    <row r="241" spans="1:30" ht="12" customHeight="1" x14ac:dyDescent="0.25">
      <c r="A241" s="8"/>
      <c r="B241" s="8"/>
      <c r="C241" s="8"/>
      <c r="D241" s="8"/>
      <c r="E241" s="8"/>
      <c r="F241" s="3"/>
      <c r="G241" s="3"/>
      <c r="H241" s="26"/>
      <c r="I241" s="26"/>
      <c r="J241" s="26"/>
      <c r="K241" s="26"/>
      <c r="L241" s="4"/>
      <c r="M241" s="8"/>
      <c r="N241" s="8"/>
      <c r="O241" s="8"/>
      <c r="P241" s="8"/>
      <c r="Q241" s="8"/>
      <c r="R241" s="3"/>
      <c r="S241" s="3"/>
      <c r="T241" s="9"/>
      <c r="U241" s="3"/>
      <c r="V241" s="3"/>
      <c r="W241" s="3"/>
      <c r="X241" s="103"/>
      <c r="Y241" s="103"/>
      <c r="Z241" s="3"/>
      <c r="AA241" s="3"/>
      <c r="AB241" s="3"/>
      <c r="AC241" s="3"/>
      <c r="AD241" s="3"/>
    </row>
    <row r="242" spans="1:30" ht="12" customHeight="1" x14ac:dyDescent="0.25">
      <c r="A242" s="8"/>
      <c r="B242" s="8"/>
      <c r="C242" s="8"/>
      <c r="D242" s="8"/>
      <c r="E242" s="8"/>
      <c r="F242" s="3"/>
      <c r="G242" s="3"/>
      <c r="H242" s="26"/>
      <c r="I242" s="26"/>
      <c r="J242" s="26"/>
      <c r="K242" s="26"/>
      <c r="L242" s="4"/>
      <c r="M242" s="8"/>
      <c r="N242" s="8"/>
      <c r="O242" s="8"/>
      <c r="P242" s="8"/>
      <c r="Q242" s="8"/>
      <c r="R242" s="3"/>
      <c r="S242" s="3"/>
      <c r="T242" s="9"/>
      <c r="U242" s="3"/>
      <c r="V242" s="3"/>
      <c r="W242" s="3"/>
      <c r="X242" s="103"/>
      <c r="Y242" s="103"/>
      <c r="Z242" s="3"/>
      <c r="AA242" s="3"/>
      <c r="AB242" s="3"/>
      <c r="AC242" s="3"/>
      <c r="AD242" s="3"/>
    </row>
    <row r="243" spans="1:30" ht="12" customHeight="1" x14ac:dyDescent="0.25">
      <c r="A243" s="8"/>
      <c r="B243" s="8"/>
      <c r="C243" s="8"/>
      <c r="D243" s="8"/>
      <c r="E243" s="8"/>
      <c r="F243" s="3"/>
      <c r="G243" s="3"/>
      <c r="H243" s="26"/>
      <c r="I243" s="26"/>
      <c r="J243" s="26"/>
      <c r="K243" s="26"/>
      <c r="L243" s="4"/>
      <c r="M243" s="8"/>
      <c r="N243" s="8"/>
      <c r="O243" s="8"/>
      <c r="P243" s="8"/>
      <c r="Q243" s="8"/>
      <c r="R243" s="3"/>
      <c r="S243" s="3"/>
      <c r="T243" s="9"/>
      <c r="U243" s="3"/>
      <c r="V243" s="3"/>
      <c r="W243" s="3"/>
      <c r="X243" s="103"/>
      <c r="Y243" s="103"/>
      <c r="Z243" s="3"/>
      <c r="AA243" s="3"/>
      <c r="AB243" s="3"/>
      <c r="AC243" s="3"/>
      <c r="AD243" s="3"/>
    </row>
    <row r="244" spans="1:30" ht="12" customHeight="1" x14ac:dyDescent="0.25">
      <c r="A244" s="8"/>
      <c r="B244" s="8"/>
      <c r="C244" s="8"/>
      <c r="D244" s="8"/>
      <c r="E244" s="8"/>
      <c r="F244" s="3"/>
      <c r="G244" s="3"/>
      <c r="H244" s="26"/>
      <c r="I244" s="26"/>
      <c r="J244" s="26"/>
      <c r="K244" s="26"/>
      <c r="L244" s="4"/>
      <c r="M244" s="8"/>
      <c r="N244" s="8"/>
      <c r="O244" s="8"/>
      <c r="P244" s="8"/>
      <c r="Q244" s="8"/>
      <c r="R244" s="3"/>
      <c r="S244" s="3"/>
      <c r="T244" s="9"/>
      <c r="U244" s="3"/>
      <c r="V244" s="3"/>
      <c r="W244" s="3"/>
      <c r="X244" s="103"/>
      <c r="Y244" s="103"/>
      <c r="Z244" s="3"/>
      <c r="AA244" s="3"/>
      <c r="AB244" s="3"/>
      <c r="AC244" s="3"/>
      <c r="AD244" s="3"/>
    </row>
    <row r="245" spans="1:30" ht="12" customHeight="1" x14ac:dyDescent="0.25">
      <c r="A245" s="8"/>
      <c r="B245" s="8"/>
      <c r="C245" s="8"/>
      <c r="D245" s="8"/>
      <c r="E245" s="8"/>
      <c r="F245" s="3"/>
      <c r="G245" s="3"/>
      <c r="H245" s="26"/>
      <c r="I245" s="26"/>
      <c r="J245" s="26"/>
      <c r="K245" s="26"/>
      <c r="L245" s="4"/>
      <c r="M245" s="8"/>
      <c r="N245" s="8"/>
      <c r="O245" s="8"/>
      <c r="P245" s="8"/>
      <c r="Q245" s="8"/>
      <c r="R245" s="3"/>
      <c r="S245" s="3"/>
      <c r="T245" s="9"/>
      <c r="U245" s="3"/>
      <c r="V245" s="3"/>
      <c r="W245" s="3"/>
      <c r="X245" s="103"/>
      <c r="Y245" s="103"/>
      <c r="Z245" s="3"/>
      <c r="AA245" s="3"/>
      <c r="AB245" s="3"/>
      <c r="AC245" s="3"/>
      <c r="AD245" s="3"/>
    </row>
    <row r="246" spans="1:30" ht="12" customHeight="1" x14ac:dyDescent="0.25">
      <c r="A246" s="8"/>
      <c r="B246" s="8"/>
      <c r="C246" s="8"/>
      <c r="D246" s="8"/>
      <c r="E246" s="8"/>
      <c r="F246" s="3"/>
      <c r="G246" s="3"/>
      <c r="H246" s="26"/>
      <c r="I246" s="26"/>
      <c r="J246" s="26"/>
      <c r="K246" s="26"/>
      <c r="L246" s="4"/>
      <c r="M246" s="8"/>
      <c r="N246" s="8"/>
      <c r="O246" s="8"/>
      <c r="P246" s="8"/>
      <c r="Q246" s="8"/>
      <c r="R246" s="3"/>
      <c r="S246" s="3"/>
      <c r="T246" s="9"/>
      <c r="U246" s="3"/>
      <c r="V246" s="3"/>
      <c r="W246" s="3"/>
      <c r="X246" s="103"/>
      <c r="Y246" s="103"/>
      <c r="Z246" s="3"/>
      <c r="AA246" s="3"/>
      <c r="AB246" s="3"/>
      <c r="AC246" s="3"/>
      <c r="AD246" s="3"/>
    </row>
    <row r="247" spans="1:30" ht="12" customHeight="1" x14ac:dyDescent="0.25">
      <c r="A247" s="8"/>
      <c r="B247" s="8"/>
      <c r="C247" s="8"/>
      <c r="D247" s="8"/>
      <c r="E247" s="8"/>
      <c r="F247" s="3"/>
      <c r="G247" s="3"/>
      <c r="H247" s="26"/>
      <c r="I247" s="26"/>
      <c r="J247" s="26"/>
      <c r="K247" s="26"/>
      <c r="L247" s="4"/>
      <c r="M247" s="8"/>
      <c r="N247" s="8"/>
      <c r="O247" s="8"/>
      <c r="P247" s="8"/>
      <c r="Q247" s="8"/>
      <c r="R247" s="3"/>
      <c r="S247" s="3"/>
      <c r="T247" s="9"/>
      <c r="U247" s="3"/>
      <c r="V247" s="3"/>
      <c r="W247" s="3"/>
      <c r="X247" s="103"/>
      <c r="Y247" s="103"/>
      <c r="Z247" s="3"/>
      <c r="AA247" s="3"/>
      <c r="AB247" s="3"/>
      <c r="AC247" s="3"/>
      <c r="AD247" s="3"/>
    </row>
    <row r="248" spans="1:30" ht="12" customHeight="1" x14ac:dyDescent="0.25">
      <c r="A248" s="8"/>
      <c r="B248" s="8"/>
      <c r="C248" s="8"/>
      <c r="D248" s="8"/>
      <c r="E248" s="8"/>
      <c r="F248" s="3"/>
      <c r="G248" s="3"/>
      <c r="H248" s="26"/>
      <c r="I248" s="26"/>
      <c r="J248" s="26"/>
      <c r="K248" s="26"/>
      <c r="L248" s="4"/>
      <c r="M248" s="8"/>
      <c r="N248" s="8"/>
      <c r="O248" s="8"/>
      <c r="P248" s="8"/>
      <c r="Q248" s="8"/>
      <c r="R248" s="3"/>
      <c r="S248" s="3"/>
      <c r="T248" s="9"/>
      <c r="U248" s="3"/>
      <c r="V248" s="3"/>
      <c r="W248" s="3"/>
      <c r="X248" s="103"/>
      <c r="Y248" s="103"/>
      <c r="Z248" s="3"/>
      <c r="AA248" s="3"/>
      <c r="AB248" s="3"/>
      <c r="AC248" s="3"/>
      <c r="AD248" s="3"/>
    </row>
    <row r="249" spans="1:30" ht="12" customHeight="1" x14ac:dyDescent="0.25">
      <c r="A249" s="8"/>
      <c r="B249" s="8"/>
      <c r="C249" s="8"/>
      <c r="D249" s="8"/>
      <c r="E249" s="8"/>
      <c r="F249" s="3"/>
      <c r="G249" s="3"/>
      <c r="H249" s="26"/>
      <c r="I249" s="26"/>
      <c r="J249" s="26"/>
      <c r="K249" s="26"/>
      <c r="L249" s="4"/>
      <c r="M249" s="8"/>
      <c r="N249" s="8"/>
      <c r="O249" s="8"/>
      <c r="P249" s="8"/>
      <c r="Q249" s="8"/>
      <c r="R249" s="3"/>
      <c r="S249" s="3"/>
      <c r="T249" s="9"/>
      <c r="U249" s="3"/>
      <c r="V249" s="3"/>
      <c r="W249" s="3"/>
      <c r="X249" s="103"/>
      <c r="Y249" s="103"/>
      <c r="Z249" s="3"/>
      <c r="AA249" s="3"/>
      <c r="AB249" s="3"/>
      <c r="AC249" s="3"/>
      <c r="AD249" s="3"/>
    </row>
    <row r="250" spans="1:30" ht="12" customHeight="1" x14ac:dyDescent="0.25">
      <c r="A250" s="8"/>
      <c r="B250" s="8"/>
      <c r="C250" s="8"/>
      <c r="D250" s="8"/>
      <c r="E250" s="8"/>
      <c r="F250" s="3"/>
      <c r="G250" s="3"/>
      <c r="H250" s="26"/>
      <c r="I250" s="26"/>
      <c r="J250" s="26"/>
      <c r="K250" s="26"/>
      <c r="L250" s="4"/>
      <c r="M250" s="8"/>
      <c r="N250" s="8"/>
      <c r="O250" s="8"/>
      <c r="P250" s="8"/>
      <c r="Q250" s="8"/>
      <c r="R250" s="3"/>
      <c r="S250" s="3"/>
      <c r="T250" s="9"/>
      <c r="U250" s="3"/>
      <c r="V250" s="3"/>
      <c r="W250" s="3"/>
      <c r="X250" s="103"/>
      <c r="Y250" s="103"/>
      <c r="Z250" s="3"/>
      <c r="AA250" s="3"/>
      <c r="AB250" s="3"/>
      <c r="AC250" s="3"/>
      <c r="AD250" s="3"/>
    </row>
    <row r="251" spans="1:30" ht="12" customHeight="1" x14ac:dyDescent="0.25">
      <c r="A251" s="8"/>
      <c r="B251" s="8"/>
      <c r="C251" s="8"/>
      <c r="D251" s="8"/>
      <c r="E251" s="8"/>
      <c r="F251" s="3"/>
      <c r="G251" s="3"/>
      <c r="H251" s="26"/>
      <c r="I251" s="26"/>
      <c r="J251" s="26"/>
      <c r="K251" s="26"/>
      <c r="L251" s="4"/>
      <c r="M251" s="8"/>
      <c r="N251" s="8"/>
      <c r="O251" s="8"/>
      <c r="P251" s="8"/>
      <c r="Q251" s="8"/>
      <c r="R251" s="3"/>
      <c r="S251" s="3"/>
      <c r="T251" s="9"/>
      <c r="U251" s="3"/>
      <c r="V251" s="3"/>
      <c r="W251" s="3"/>
      <c r="X251" s="103"/>
      <c r="Y251" s="103"/>
      <c r="Z251" s="3"/>
      <c r="AA251" s="3"/>
      <c r="AB251" s="3"/>
      <c r="AC251" s="3"/>
      <c r="AD251" s="3"/>
    </row>
    <row r="252" spans="1:30" ht="12" customHeight="1" x14ac:dyDescent="0.25">
      <c r="A252" s="8"/>
      <c r="B252" s="8"/>
      <c r="C252" s="8"/>
      <c r="D252" s="8"/>
      <c r="E252" s="8"/>
      <c r="F252" s="3"/>
      <c r="G252" s="3"/>
      <c r="H252" s="26"/>
      <c r="I252" s="26"/>
      <c r="J252" s="26"/>
      <c r="K252" s="26"/>
      <c r="L252" s="4"/>
      <c r="M252" s="8"/>
      <c r="N252" s="8"/>
      <c r="O252" s="8"/>
      <c r="P252" s="8"/>
      <c r="Q252" s="8"/>
      <c r="R252" s="3"/>
      <c r="S252" s="3"/>
      <c r="T252" s="9"/>
      <c r="U252" s="3"/>
      <c r="V252" s="3"/>
      <c r="W252" s="3"/>
      <c r="X252" s="103"/>
      <c r="Y252" s="103"/>
      <c r="Z252" s="3"/>
      <c r="AA252" s="3"/>
      <c r="AB252" s="3"/>
      <c r="AC252" s="3"/>
      <c r="AD252" s="3"/>
    </row>
    <row r="253" spans="1:30" ht="12" customHeight="1" x14ac:dyDescent="0.25">
      <c r="A253" s="8"/>
      <c r="B253" s="8"/>
      <c r="C253" s="8"/>
      <c r="D253" s="8"/>
      <c r="E253" s="8"/>
      <c r="F253" s="3"/>
      <c r="G253" s="3"/>
      <c r="H253" s="26"/>
      <c r="I253" s="26"/>
      <c r="J253" s="26"/>
      <c r="K253" s="26"/>
      <c r="L253" s="4"/>
      <c r="M253" s="8"/>
      <c r="N253" s="8"/>
      <c r="O253" s="8"/>
      <c r="P253" s="8"/>
      <c r="Q253" s="8"/>
      <c r="R253" s="3"/>
      <c r="S253" s="3"/>
      <c r="T253" s="9"/>
      <c r="U253" s="3"/>
      <c r="V253" s="3"/>
      <c r="W253" s="3"/>
      <c r="X253" s="103"/>
      <c r="Y253" s="103"/>
      <c r="Z253" s="3"/>
      <c r="AA253" s="3"/>
      <c r="AB253" s="3"/>
      <c r="AC253" s="3"/>
      <c r="AD253" s="3"/>
    </row>
    <row r="254" spans="1:30" ht="12" customHeight="1" x14ac:dyDescent="0.25">
      <c r="A254" s="8"/>
      <c r="B254" s="8"/>
      <c r="C254" s="8"/>
      <c r="D254" s="8"/>
      <c r="E254" s="8"/>
      <c r="F254" s="3"/>
      <c r="G254" s="3"/>
      <c r="H254" s="26"/>
      <c r="I254" s="26"/>
      <c r="J254" s="26"/>
      <c r="K254" s="26"/>
      <c r="L254" s="4"/>
      <c r="M254" s="8"/>
      <c r="N254" s="8"/>
      <c r="O254" s="8"/>
      <c r="P254" s="8"/>
      <c r="Q254" s="8"/>
      <c r="R254" s="3"/>
      <c r="S254" s="3"/>
      <c r="T254" s="9"/>
      <c r="U254" s="3"/>
      <c r="V254" s="3"/>
      <c r="W254" s="3"/>
      <c r="X254" s="103"/>
      <c r="Y254" s="103"/>
      <c r="Z254" s="3"/>
      <c r="AA254" s="3"/>
      <c r="AB254" s="3"/>
      <c r="AC254" s="3"/>
      <c r="AD254" s="3"/>
    </row>
    <row r="255" spans="1:30" ht="12" customHeight="1" x14ac:dyDescent="0.25">
      <c r="A255" s="8"/>
      <c r="B255" s="8"/>
      <c r="C255" s="8"/>
      <c r="D255" s="8"/>
      <c r="E255" s="8"/>
      <c r="F255" s="3"/>
      <c r="G255" s="3"/>
      <c r="H255" s="26"/>
      <c r="I255" s="26"/>
      <c r="J255" s="26"/>
      <c r="K255" s="26"/>
      <c r="L255" s="4"/>
      <c r="M255" s="8"/>
      <c r="N255" s="8"/>
      <c r="O255" s="8"/>
      <c r="P255" s="8"/>
      <c r="Q255" s="8"/>
      <c r="R255" s="3"/>
      <c r="S255" s="3"/>
      <c r="T255" s="9"/>
      <c r="U255" s="3"/>
      <c r="V255" s="3"/>
      <c r="W255" s="3"/>
      <c r="X255" s="103"/>
      <c r="Y255" s="103"/>
      <c r="Z255" s="3"/>
      <c r="AA255" s="3"/>
      <c r="AB255" s="3"/>
      <c r="AC255" s="3"/>
      <c r="AD255" s="3"/>
    </row>
    <row r="256" spans="1:30" ht="12" customHeight="1" x14ac:dyDescent="0.25">
      <c r="A256" s="8"/>
      <c r="B256" s="8"/>
      <c r="C256" s="8"/>
      <c r="D256" s="8"/>
      <c r="E256" s="8"/>
      <c r="F256" s="3"/>
      <c r="G256" s="3"/>
      <c r="H256" s="26"/>
      <c r="I256" s="26"/>
      <c r="J256" s="26"/>
      <c r="K256" s="26"/>
      <c r="L256" s="4"/>
      <c r="M256" s="8"/>
      <c r="N256" s="8"/>
      <c r="O256" s="8"/>
      <c r="P256" s="8"/>
      <c r="Q256" s="8"/>
      <c r="R256" s="3"/>
      <c r="S256" s="3"/>
      <c r="T256" s="9"/>
      <c r="U256" s="3"/>
      <c r="V256" s="3"/>
      <c r="W256" s="3"/>
      <c r="X256" s="103"/>
      <c r="Y256" s="103"/>
      <c r="Z256" s="3"/>
      <c r="AA256" s="3"/>
      <c r="AB256" s="3"/>
      <c r="AC256" s="3"/>
      <c r="AD256" s="3"/>
    </row>
    <row r="257" spans="1:30" ht="12" customHeight="1" x14ac:dyDescent="0.25">
      <c r="A257" s="8"/>
      <c r="B257" s="8"/>
      <c r="C257" s="8"/>
      <c r="D257" s="8"/>
      <c r="E257" s="8"/>
      <c r="F257" s="3"/>
      <c r="G257" s="3"/>
      <c r="H257" s="26"/>
      <c r="I257" s="26"/>
      <c r="J257" s="26"/>
      <c r="K257" s="26"/>
      <c r="L257" s="4"/>
      <c r="M257" s="8"/>
      <c r="N257" s="8"/>
      <c r="O257" s="8"/>
      <c r="P257" s="8"/>
      <c r="Q257" s="8"/>
      <c r="R257" s="3"/>
      <c r="S257" s="3"/>
      <c r="T257" s="9"/>
      <c r="U257" s="3"/>
      <c r="V257" s="3"/>
      <c r="W257" s="3"/>
      <c r="X257" s="103"/>
      <c r="Y257" s="103"/>
      <c r="Z257" s="3"/>
      <c r="AA257" s="3"/>
      <c r="AB257" s="3"/>
      <c r="AC257" s="3"/>
      <c r="AD257" s="3"/>
    </row>
    <row r="258" spans="1:30" ht="12" customHeight="1" x14ac:dyDescent="0.25">
      <c r="A258" s="8"/>
      <c r="B258" s="8"/>
      <c r="C258" s="8"/>
      <c r="D258" s="8"/>
      <c r="E258" s="8"/>
      <c r="F258" s="3"/>
      <c r="G258" s="3"/>
      <c r="H258" s="26"/>
      <c r="I258" s="26"/>
      <c r="J258" s="26"/>
      <c r="K258" s="26"/>
      <c r="L258" s="4"/>
      <c r="M258" s="8"/>
      <c r="N258" s="8"/>
      <c r="O258" s="8"/>
      <c r="P258" s="8"/>
      <c r="Q258" s="8"/>
      <c r="R258" s="3"/>
      <c r="S258" s="3"/>
      <c r="T258" s="9"/>
      <c r="U258" s="3"/>
      <c r="V258" s="3"/>
      <c r="W258" s="3"/>
      <c r="X258" s="103"/>
      <c r="Y258" s="103"/>
      <c r="Z258" s="3"/>
      <c r="AA258" s="3"/>
      <c r="AB258" s="3"/>
      <c r="AC258" s="3"/>
      <c r="AD258" s="3"/>
    </row>
    <row r="259" spans="1:30" ht="12" customHeight="1" x14ac:dyDescent="0.25">
      <c r="A259" s="8"/>
      <c r="B259" s="8"/>
      <c r="C259" s="8"/>
      <c r="D259" s="8"/>
      <c r="E259" s="8"/>
      <c r="F259" s="3"/>
      <c r="G259" s="3"/>
      <c r="H259" s="26"/>
      <c r="I259" s="26"/>
      <c r="J259" s="26"/>
      <c r="K259" s="26"/>
      <c r="L259" s="4"/>
      <c r="M259" s="8"/>
      <c r="N259" s="8"/>
      <c r="O259" s="8"/>
      <c r="P259" s="8"/>
      <c r="Q259" s="8"/>
      <c r="R259" s="3"/>
      <c r="S259" s="3"/>
      <c r="T259" s="9"/>
      <c r="U259" s="3"/>
      <c r="V259" s="3"/>
      <c r="W259" s="3"/>
      <c r="X259" s="103"/>
      <c r="Y259" s="103"/>
      <c r="Z259" s="3"/>
      <c r="AA259" s="3"/>
      <c r="AB259" s="3"/>
      <c r="AC259" s="3"/>
      <c r="AD259" s="3"/>
    </row>
    <row r="260" spans="1:30" ht="12" customHeight="1" x14ac:dyDescent="0.25">
      <c r="A260" s="8"/>
      <c r="B260" s="8"/>
      <c r="C260" s="8"/>
      <c r="D260" s="8"/>
      <c r="E260" s="8"/>
      <c r="F260" s="3"/>
      <c r="G260" s="3"/>
      <c r="H260" s="26"/>
      <c r="I260" s="26"/>
      <c r="J260" s="26"/>
      <c r="K260" s="26"/>
      <c r="L260" s="4"/>
      <c r="M260" s="8"/>
      <c r="N260" s="8"/>
      <c r="O260" s="8"/>
      <c r="P260" s="8"/>
      <c r="Q260" s="8"/>
      <c r="R260" s="3"/>
      <c r="S260" s="3"/>
      <c r="T260" s="9"/>
      <c r="U260" s="3"/>
      <c r="V260" s="3"/>
      <c r="W260" s="3"/>
      <c r="X260" s="103"/>
      <c r="Y260" s="103"/>
      <c r="Z260" s="3"/>
      <c r="AA260" s="3"/>
      <c r="AB260" s="3"/>
      <c r="AC260" s="3"/>
      <c r="AD260" s="3"/>
    </row>
    <row r="261" spans="1:30" ht="12" customHeight="1" x14ac:dyDescent="0.25">
      <c r="A261" s="8"/>
      <c r="B261" s="8"/>
      <c r="C261" s="8"/>
      <c r="D261" s="8"/>
      <c r="E261" s="8"/>
      <c r="F261" s="3"/>
      <c r="G261" s="3"/>
      <c r="H261" s="26"/>
      <c r="I261" s="26"/>
      <c r="J261" s="26"/>
      <c r="K261" s="26"/>
      <c r="L261" s="4"/>
      <c r="M261" s="8"/>
      <c r="N261" s="8"/>
      <c r="O261" s="8"/>
      <c r="P261" s="8"/>
      <c r="Q261" s="8"/>
      <c r="R261" s="3"/>
      <c r="S261" s="3"/>
      <c r="T261" s="9"/>
      <c r="U261" s="3"/>
      <c r="V261" s="3"/>
      <c r="W261" s="3"/>
      <c r="X261" s="103"/>
      <c r="Y261" s="103"/>
      <c r="Z261" s="3"/>
      <c r="AA261" s="3"/>
      <c r="AB261" s="3"/>
      <c r="AC261" s="3"/>
      <c r="AD261" s="3"/>
    </row>
    <row r="262" spans="1:30" ht="12" customHeight="1" x14ac:dyDescent="0.25">
      <c r="A262" s="8"/>
      <c r="B262" s="8"/>
      <c r="C262" s="8"/>
      <c r="D262" s="8"/>
      <c r="E262" s="8"/>
      <c r="F262" s="3"/>
      <c r="G262" s="3"/>
      <c r="H262" s="26"/>
      <c r="I262" s="26"/>
      <c r="J262" s="26"/>
      <c r="K262" s="26"/>
      <c r="L262" s="4"/>
      <c r="M262" s="8"/>
      <c r="N262" s="8"/>
      <c r="O262" s="8"/>
      <c r="P262" s="8"/>
      <c r="Q262" s="8"/>
      <c r="R262" s="3"/>
      <c r="S262" s="3"/>
      <c r="T262" s="9"/>
      <c r="U262" s="3"/>
      <c r="V262" s="3"/>
      <c r="W262" s="3"/>
      <c r="X262" s="103"/>
      <c r="Y262" s="103"/>
      <c r="Z262" s="3"/>
      <c r="AA262" s="3"/>
      <c r="AB262" s="3"/>
      <c r="AC262" s="3"/>
      <c r="AD262" s="3"/>
    </row>
    <row r="263" spans="1:30" ht="12" customHeight="1" x14ac:dyDescent="0.25">
      <c r="A263" s="8"/>
      <c r="B263" s="8"/>
      <c r="C263" s="8"/>
      <c r="D263" s="8"/>
      <c r="E263" s="8"/>
      <c r="F263" s="3"/>
      <c r="G263" s="3"/>
      <c r="H263" s="26"/>
      <c r="I263" s="26"/>
      <c r="J263" s="26"/>
      <c r="K263" s="26"/>
      <c r="L263" s="4"/>
      <c r="M263" s="8"/>
      <c r="N263" s="8"/>
      <c r="O263" s="8"/>
      <c r="P263" s="8"/>
      <c r="Q263" s="8"/>
      <c r="R263" s="3"/>
      <c r="S263" s="3"/>
      <c r="T263" s="9"/>
      <c r="U263" s="3"/>
      <c r="V263" s="3"/>
      <c r="W263" s="3"/>
      <c r="X263" s="103"/>
      <c r="Y263" s="103"/>
      <c r="Z263" s="3"/>
      <c r="AA263" s="3"/>
      <c r="AB263" s="3"/>
      <c r="AC263" s="3"/>
      <c r="AD263" s="3"/>
    </row>
    <row r="264" spans="1:30" ht="12" customHeight="1" x14ac:dyDescent="0.25">
      <c r="A264" s="8"/>
      <c r="B264" s="8"/>
      <c r="C264" s="8"/>
      <c r="D264" s="8"/>
      <c r="E264" s="8"/>
      <c r="F264" s="3"/>
      <c r="G264" s="3"/>
      <c r="H264" s="26"/>
      <c r="I264" s="26"/>
      <c r="J264" s="26"/>
      <c r="K264" s="26"/>
      <c r="L264" s="4"/>
      <c r="M264" s="8"/>
      <c r="N264" s="8"/>
      <c r="O264" s="8"/>
      <c r="P264" s="8"/>
      <c r="Q264" s="8"/>
      <c r="R264" s="3"/>
      <c r="S264" s="3"/>
      <c r="T264" s="9"/>
      <c r="U264" s="3"/>
      <c r="V264" s="3"/>
      <c r="W264" s="3"/>
      <c r="X264" s="103"/>
      <c r="Y264" s="103"/>
      <c r="Z264" s="3"/>
      <c r="AA264" s="3"/>
      <c r="AB264" s="3"/>
      <c r="AC264" s="3"/>
      <c r="AD264" s="3"/>
    </row>
    <row r="265" spans="1:30" ht="12" customHeight="1" x14ac:dyDescent="0.25">
      <c r="A265" s="8"/>
      <c r="B265" s="8"/>
      <c r="C265" s="8"/>
      <c r="D265" s="8"/>
      <c r="E265" s="8"/>
      <c r="F265" s="3"/>
      <c r="G265" s="3"/>
      <c r="H265" s="26"/>
      <c r="I265" s="26"/>
      <c r="J265" s="26"/>
      <c r="K265" s="26"/>
      <c r="L265" s="4"/>
      <c r="M265" s="8"/>
      <c r="N265" s="8"/>
      <c r="O265" s="8"/>
      <c r="P265" s="8"/>
      <c r="Q265" s="8"/>
      <c r="R265" s="3"/>
      <c r="S265" s="3"/>
      <c r="T265" s="9"/>
      <c r="U265" s="3"/>
      <c r="V265" s="3"/>
      <c r="W265" s="3"/>
      <c r="X265" s="103"/>
      <c r="Y265" s="103"/>
      <c r="Z265" s="3"/>
      <c r="AA265" s="3"/>
      <c r="AB265" s="3"/>
      <c r="AC265" s="3"/>
      <c r="AD265" s="3"/>
    </row>
    <row r="266" spans="1:30" ht="12" customHeight="1" x14ac:dyDescent="0.25">
      <c r="A266" s="8"/>
      <c r="B266" s="8"/>
      <c r="C266" s="8"/>
      <c r="D266" s="8"/>
      <c r="E266" s="8"/>
      <c r="F266" s="3"/>
      <c r="G266" s="3"/>
      <c r="H266" s="26"/>
      <c r="I266" s="26"/>
      <c r="J266" s="26"/>
      <c r="K266" s="26"/>
      <c r="L266" s="4"/>
      <c r="M266" s="8"/>
      <c r="N266" s="8"/>
      <c r="O266" s="8"/>
      <c r="P266" s="8"/>
      <c r="Q266" s="8"/>
      <c r="R266" s="3"/>
      <c r="S266" s="3"/>
      <c r="T266" s="9"/>
      <c r="U266" s="3"/>
      <c r="V266" s="3"/>
      <c r="W266" s="3"/>
      <c r="X266" s="103"/>
      <c r="Y266" s="103"/>
      <c r="Z266" s="3"/>
      <c r="AA266" s="3"/>
      <c r="AB266" s="3"/>
      <c r="AC266" s="3"/>
      <c r="AD266" s="3"/>
    </row>
    <row r="267" spans="1:30" ht="12" customHeight="1" x14ac:dyDescent="0.25">
      <c r="A267" s="8"/>
      <c r="B267" s="8"/>
      <c r="C267" s="8"/>
      <c r="D267" s="8"/>
      <c r="E267" s="8"/>
      <c r="F267" s="3"/>
      <c r="G267" s="3"/>
      <c r="H267" s="26"/>
      <c r="I267" s="26"/>
      <c r="J267" s="26"/>
      <c r="K267" s="26"/>
      <c r="L267" s="4"/>
      <c r="M267" s="8"/>
      <c r="N267" s="8"/>
      <c r="O267" s="8"/>
      <c r="P267" s="8"/>
      <c r="Q267" s="8"/>
      <c r="R267" s="3"/>
      <c r="S267" s="3"/>
      <c r="T267" s="9"/>
      <c r="U267" s="3"/>
      <c r="V267" s="3"/>
      <c r="W267" s="3"/>
      <c r="X267" s="103"/>
      <c r="Y267" s="103"/>
      <c r="Z267" s="3"/>
      <c r="AA267" s="3"/>
      <c r="AB267" s="3"/>
      <c r="AC267" s="3"/>
      <c r="AD267" s="3"/>
    </row>
    <row r="268" spans="1:30" ht="12" customHeight="1" x14ac:dyDescent="0.25">
      <c r="A268" s="8"/>
      <c r="B268" s="8"/>
      <c r="C268" s="8"/>
      <c r="D268" s="8"/>
      <c r="E268" s="8"/>
      <c r="F268" s="3"/>
      <c r="G268" s="3"/>
      <c r="H268" s="26"/>
      <c r="I268" s="26"/>
      <c r="J268" s="26"/>
      <c r="K268" s="26"/>
      <c r="L268" s="4"/>
      <c r="M268" s="8"/>
      <c r="N268" s="8"/>
      <c r="O268" s="8"/>
      <c r="P268" s="8"/>
      <c r="Q268" s="8"/>
      <c r="R268" s="3"/>
      <c r="S268" s="3"/>
      <c r="T268" s="9"/>
      <c r="U268" s="3"/>
      <c r="V268" s="3"/>
      <c r="W268" s="3"/>
      <c r="X268" s="103"/>
      <c r="Y268" s="103"/>
      <c r="Z268" s="3"/>
      <c r="AA268" s="3"/>
      <c r="AB268" s="3"/>
      <c r="AC268" s="3"/>
      <c r="AD268" s="3"/>
    </row>
    <row r="269" spans="1:30" ht="12" customHeight="1" x14ac:dyDescent="0.25">
      <c r="A269" s="8"/>
      <c r="B269" s="8"/>
      <c r="C269" s="8"/>
      <c r="D269" s="8"/>
      <c r="E269" s="8"/>
      <c r="F269" s="3"/>
      <c r="G269" s="3"/>
      <c r="H269" s="26"/>
      <c r="I269" s="26"/>
      <c r="J269" s="26"/>
      <c r="K269" s="26"/>
      <c r="L269" s="4"/>
      <c r="M269" s="8"/>
      <c r="N269" s="8"/>
      <c r="O269" s="8"/>
      <c r="P269" s="8"/>
      <c r="Q269" s="8"/>
      <c r="R269" s="3"/>
      <c r="S269" s="3"/>
      <c r="T269" s="9"/>
      <c r="U269" s="3"/>
      <c r="V269" s="3"/>
      <c r="W269" s="3"/>
      <c r="X269" s="103"/>
      <c r="Y269" s="103"/>
      <c r="Z269" s="3"/>
      <c r="AA269" s="3"/>
      <c r="AB269" s="3"/>
      <c r="AC269" s="3"/>
      <c r="AD269" s="3"/>
    </row>
    <row r="270" spans="1:30" ht="12" customHeight="1" x14ac:dyDescent="0.25">
      <c r="A270" s="8"/>
      <c r="B270" s="8"/>
      <c r="C270" s="8"/>
      <c r="D270" s="8"/>
      <c r="E270" s="8"/>
      <c r="F270" s="3"/>
      <c r="G270" s="3"/>
      <c r="H270" s="26"/>
      <c r="I270" s="26"/>
      <c r="J270" s="26"/>
      <c r="K270" s="26"/>
      <c r="L270" s="4"/>
      <c r="M270" s="8"/>
      <c r="N270" s="8"/>
      <c r="O270" s="8"/>
      <c r="P270" s="8"/>
      <c r="Q270" s="8"/>
      <c r="R270" s="3"/>
      <c r="S270" s="3"/>
      <c r="T270" s="9"/>
      <c r="U270" s="3"/>
      <c r="V270" s="3"/>
      <c r="W270" s="3"/>
      <c r="X270" s="103"/>
      <c r="Y270" s="103"/>
      <c r="Z270" s="3"/>
      <c r="AA270" s="3"/>
      <c r="AB270" s="3"/>
      <c r="AC270" s="3"/>
      <c r="AD270" s="3"/>
    </row>
    <row r="271" spans="1:30" ht="12" customHeight="1" x14ac:dyDescent="0.25">
      <c r="A271" s="8"/>
      <c r="B271" s="8"/>
      <c r="C271" s="8"/>
      <c r="D271" s="8"/>
      <c r="E271" s="8"/>
      <c r="F271" s="3"/>
      <c r="G271" s="3"/>
      <c r="H271" s="26"/>
      <c r="I271" s="26"/>
      <c r="J271" s="26"/>
      <c r="K271" s="26"/>
      <c r="L271" s="4"/>
      <c r="M271" s="8"/>
      <c r="N271" s="8"/>
      <c r="O271" s="8"/>
      <c r="P271" s="8"/>
      <c r="Q271" s="8"/>
      <c r="R271" s="3"/>
      <c r="S271" s="3"/>
      <c r="T271" s="9"/>
      <c r="U271" s="3"/>
      <c r="V271" s="3"/>
      <c r="W271" s="3"/>
      <c r="X271" s="103"/>
      <c r="Y271" s="103"/>
      <c r="Z271" s="3"/>
      <c r="AA271" s="3"/>
      <c r="AB271" s="3"/>
      <c r="AC271" s="3"/>
      <c r="AD271" s="3"/>
    </row>
    <row r="272" spans="1:30" ht="12" customHeight="1" x14ac:dyDescent="0.25">
      <c r="A272" s="8"/>
      <c r="B272" s="8"/>
      <c r="C272" s="8"/>
      <c r="D272" s="8"/>
      <c r="E272" s="8"/>
      <c r="F272" s="3"/>
      <c r="G272" s="3"/>
      <c r="H272" s="26"/>
      <c r="I272" s="26"/>
      <c r="J272" s="26"/>
      <c r="K272" s="26"/>
      <c r="L272" s="4"/>
      <c r="M272" s="8"/>
      <c r="N272" s="8"/>
      <c r="O272" s="8"/>
      <c r="P272" s="8"/>
      <c r="Q272" s="8"/>
      <c r="R272" s="3"/>
      <c r="S272" s="3"/>
      <c r="T272" s="9"/>
      <c r="U272" s="3"/>
      <c r="V272" s="3"/>
      <c r="W272" s="3"/>
      <c r="X272" s="103"/>
      <c r="Y272" s="103"/>
      <c r="Z272" s="3"/>
      <c r="AA272" s="3"/>
      <c r="AB272" s="3"/>
      <c r="AC272" s="3"/>
      <c r="AD272" s="3"/>
    </row>
    <row r="273" spans="1:30" ht="12" customHeight="1" x14ac:dyDescent="0.25">
      <c r="A273" s="8"/>
      <c r="B273" s="8"/>
      <c r="C273" s="8"/>
      <c r="D273" s="8"/>
      <c r="E273" s="8"/>
      <c r="F273" s="3"/>
      <c r="G273" s="3"/>
      <c r="H273" s="26"/>
      <c r="I273" s="26"/>
      <c r="J273" s="26"/>
      <c r="K273" s="26"/>
      <c r="L273" s="4"/>
      <c r="M273" s="8"/>
      <c r="N273" s="8"/>
      <c r="O273" s="8"/>
      <c r="P273" s="8"/>
      <c r="Q273" s="8"/>
      <c r="R273" s="3"/>
      <c r="S273" s="3"/>
      <c r="T273" s="9"/>
      <c r="U273" s="3"/>
      <c r="V273" s="3"/>
      <c r="W273" s="3"/>
      <c r="X273" s="103"/>
      <c r="Y273" s="103"/>
      <c r="Z273" s="3"/>
      <c r="AA273" s="3"/>
      <c r="AB273" s="3"/>
      <c r="AC273" s="3"/>
      <c r="AD273" s="3"/>
    </row>
    <row r="274" spans="1:30" ht="12" customHeight="1" x14ac:dyDescent="0.25">
      <c r="A274" s="8"/>
      <c r="B274" s="8"/>
      <c r="C274" s="8"/>
      <c r="D274" s="8"/>
      <c r="E274" s="8"/>
      <c r="F274" s="3"/>
      <c r="G274" s="3"/>
      <c r="H274" s="26"/>
      <c r="I274" s="26"/>
      <c r="J274" s="26"/>
      <c r="K274" s="26"/>
      <c r="L274" s="4"/>
      <c r="M274" s="8"/>
      <c r="N274" s="8"/>
      <c r="O274" s="8"/>
      <c r="P274" s="8"/>
      <c r="Q274" s="8"/>
      <c r="R274" s="3"/>
      <c r="S274" s="3"/>
      <c r="T274" s="9"/>
      <c r="U274" s="3"/>
      <c r="V274" s="3"/>
      <c r="W274" s="3"/>
      <c r="X274" s="103"/>
      <c r="Y274" s="103"/>
      <c r="Z274" s="3"/>
      <c r="AA274" s="3"/>
      <c r="AB274" s="3"/>
      <c r="AC274" s="3"/>
      <c r="AD274" s="3"/>
    </row>
    <row r="275" spans="1:30" ht="12" customHeight="1" x14ac:dyDescent="0.25">
      <c r="A275" s="8"/>
      <c r="B275" s="8"/>
      <c r="C275" s="8"/>
      <c r="D275" s="8"/>
      <c r="E275" s="8"/>
      <c r="F275" s="3"/>
      <c r="G275" s="3"/>
      <c r="H275" s="26"/>
      <c r="I275" s="26"/>
      <c r="J275" s="26"/>
      <c r="K275" s="26"/>
      <c r="L275" s="4"/>
      <c r="M275" s="8"/>
      <c r="N275" s="8"/>
      <c r="O275" s="8"/>
      <c r="P275" s="8"/>
      <c r="Q275" s="8"/>
      <c r="R275" s="3"/>
      <c r="S275" s="3"/>
      <c r="T275" s="9"/>
      <c r="U275" s="3"/>
      <c r="V275" s="3"/>
      <c r="W275" s="3"/>
      <c r="X275" s="103"/>
      <c r="Y275" s="103"/>
      <c r="Z275" s="3"/>
      <c r="AA275" s="3"/>
      <c r="AB275" s="3"/>
      <c r="AC275" s="3"/>
      <c r="AD275" s="3"/>
    </row>
    <row r="276" spans="1:30" ht="12" customHeight="1" x14ac:dyDescent="0.25">
      <c r="A276" s="8"/>
      <c r="B276" s="8"/>
      <c r="C276" s="8"/>
      <c r="D276" s="8"/>
      <c r="E276" s="8"/>
      <c r="F276" s="3"/>
      <c r="G276" s="3"/>
      <c r="H276" s="26"/>
      <c r="I276" s="26"/>
      <c r="J276" s="26"/>
      <c r="K276" s="26"/>
      <c r="L276" s="4"/>
      <c r="M276" s="8"/>
      <c r="N276" s="8"/>
      <c r="O276" s="8"/>
      <c r="P276" s="8"/>
      <c r="Q276" s="8"/>
      <c r="R276" s="3"/>
      <c r="S276" s="3"/>
      <c r="T276" s="9"/>
      <c r="U276" s="3"/>
      <c r="V276" s="3"/>
      <c r="W276" s="3"/>
      <c r="X276" s="103"/>
      <c r="Y276" s="103"/>
      <c r="Z276" s="3"/>
      <c r="AA276" s="3"/>
      <c r="AB276" s="3"/>
      <c r="AC276" s="3"/>
      <c r="AD276" s="3"/>
    </row>
    <row r="277" spans="1:30" ht="12" customHeight="1" x14ac:dyDescent="0.25">
      <c r="A277" s="8"/>
      <c r="B277" s="8"/>
      <c r="C277" s="8"/>
      <c r="D277" s="8"/>
      <c r="E277" s="8"/>
      <c r="F277" s="3"/>
      <c r="G277" s="3"/>
      <c r="H277" s="26"/>
      <c r="I277" s="26"/>
      <c r="J277" s="26"/>
      <c r="K277" s="26"/>
      <c r="L277" s="4"/>
      <c r="M277" s="8"/>
      <c r="N277" s="8"/>
      <c r="O277" s="8"/>
      <c r="P277" s="8"/>
      <c r="Q277" s="8"/>
      <c r="R277" s="3"/>
      <c r="S277" s="3"/>
      <c r="T277" s="9"/>
      <c r="U277" s="3"/>
      <c r="V277" s="3"/>
      <c r="W277" s="3"/>
      <c r="X277" s="103"/>
      <c r="Y277" s="103"/>
      <c r="Z277" s="3"/>
      <c r="AA277" s="3"/>
      <c r="AB277" s="3"/>
      <c r="AC277" s="3"/>
      <c r="AD277" s="3"/>
    </row>
    <row r="278" spans="1:30" ht="12" customHeight="1" x14ac:dyDescent="0.25">
      <c r="A278" s="8"/>
      <c r="B278" s="8"/>
      <c r="C278" s="8"/>
      <c r="D278" s="8"/>
      <c r="E278" s="8"/>
      <c r="F278" s="3"/>
      <c r="G278" s="3"/>
      <c r="H278" s="26"/>
      <c r="I278" s="26"/>
      <c r="J278" s="26"/>
      <c r="K278" s="26"/>
      <c r="L278" s="4"/>
      <c r="M278" s="8"/>
      <c r="N278" s="8"/>
      <c r="O278" s="8"/>
      <c r="P278" s="8"/>
      <c r="Q278" s="8"/>
      <c r="R278" s="3"/>
      <c r="S278" s="3"/>
      <c r="T278" s="9"/>
      <c r="U278" s="3"/>
      <c r="V278" s="3"/>
      <c r="W278" s="3"/>
      <c r="X278" s="103"/>
      <c r="Y278" s="103"/>
      <c r="Z278" s="3"/>
      <c r="AA278" s="3"/>
      <c r="AB278" s="3"/>
      <c r="AC278" s="3"/>
      <c r="AD278" s="3"/>
    </row>
    <row r="279" spans="1:30" ht="12" customHeight="1" x14ac:dyDescent="0.25">
      <c r="A279" s="8"/>
      <c r="B279" s="8"/>
      <c r="C279" s="8"/>
      <c r="D279" s="8"/>
      <c r="E279" s="8"/>
      <c r="F279" s="3"/>
      <c r="G279" s="3"/>
      <c r="H279" s="26"/>
      <c r="I279" s="26"/>
      <c r="J279" s="26"/>
      <c r="K279" s="26"/>
      <c r="L279" s="4"/>
      <c r="M279" s="8"/>
      <c r="N279" s="8"/>
      <c r="O279" s="8"/>
      <c r="P279" s="8"/>
      <c r="Q279" s="8"/>
      <c r="R279" s="3"/>
      <c r="S279" s="3"/>
      <c r="T279" s="9"/>
      <c r="U279" s="3"/>
      <c r="V279" s="3"/>
      <c r="W279" s="3"/>
      <c r="X279" s="103"/>
      <c r="Y279" s="103"/>
      <c r="Z279" s="3"/>
      <c r="AA279" s="3"/>
      <c r="AB279" s="3"/>
      <c r="AC279" s="3"/>
      <c r="AD279" s="3"/>
    </row>
    <row r="280" spans="1:30" ht="12" customHeight="1" x14ac:dyDescent="0.25">
      <c r="A280" s="8"/>
      <c r="B280" s="8"/>
      <c r="C280" s="8"/>
      <c r="D280" s="8"/>
      <c r="E280" s="8"/>
      <c r="F280" s="3"/>
      <c r="G280" s="3"/>
      <c r="H280" s="26"/>
      <c r="I280" s="26"/>
      <c r="J280" s="26"/>
      <c r="K280" s="26"/>
      <c r="L280" s="4"/>
      <c r="M280" s="8"/>
      <c r="N280" s="8"/>
      <c r="O280" s="8"/>
      <c r="P280" s="8"/>
      <c r="Q280" s="8"/>
      <c r="R280" s="3"/>
      <c r="S280" s="3"/>
      <c r="T280" s="9"/>
      <c r="U280" s="3"/>
      <c r="V280" s="3"/>
      <c r="W280" s="3"/>
      <c r="X280" s="103"/>
      <c r="Y280" s="103"/>
      <c r="Z280" s="3"/>
      <c r="AA280" s="3"/>
      <c r="AB280" s="3"/>
      <c r="AC280" s="3"/>
      <c r="AD280" s="3"/>
    </row>
    <row r="281" spans="1:30" ht="12" customHeight="1" x14ac:dyDescent="0.25">
      <c r="A281" s="8"/>
      <c r="B281" s="8"/>
      <c r="C281" s="8"/>
      <c r="D281" s="8"/>
      <c r="E281" s="8"/>
      <c r="F281" s="3"/>
      <c r="G281" s="3"/>
      <c r="H281" s="26"/>
      <c r="I281" s="26"/>
      <c r="J281" s="26"/>
      <c r="K281" s="26"/>
      <c r="L281" s="4"/>
      <c r="M281" s="8"/>
      <c r="N281" s="8"/>
      <c r="O281" s="8"/>
      <c r="P281" s="8"/>
      <c r="Q281" s="8"/>
      <c r="R281" s="3"/>
      <c r="S281" s="3"/>
      <c r="T281" s="9"/>
      <c r="U281" s="3"/>
      <c r="V281" s="3"/>
      <c r="W281" s="3"/>
      <c r="X281" s="103"/>
      <c r="Y281" s="103"/>
      <c r="Z281" s="3"/>
      <c r="AA281" s="3"/>
      <c r="AB281" s="3"/>
      <c r="AC281" s="3"/>
      <c r="AD281" s="3"/>
    </row>
    <row r="282" spans="1:30" ht="12" customHeight="1" x14ac:dyDescent="0.25">
      <c r="A282" s="8"/>
      <c r="B282" s="8"/>
      <c r="C282" s="8"/>
      <c r="D282" s="8"/>
      <c r="E282" s="8"/>
      <c r="F282" s="3"/>
      <c r="G282" s="3"/>
      <c r="H282" s="26"/>
      <c r="I282" s="26"/>
      <c r="J282" s="26"/>
      <c r="K282" s="26"/>
      <c r="L282" s="4"/>
      <c r="M282" s="8"/>
      <c r="N282" s="8"/>
      <c r="O282" s="8"/>
      <c r="P282" s="8"/>
      <c r="Q282" s="8"/>
      <c r="R282" s="3"/>
      <c r="S282" s="3"/>
      <c r="T282" s="9"/>
      <c r="U282" s="3"/>
      <c r="V282" s="3"/>
      <c r="W282" s="3"/>
      <c r="X282" s="103"/>
      <c r="Y282" s="103"/>
      <c r="Z282" s="3"/>
      <c r="AA282" s="3"/>
      <c r="AB282" s="3"/>
      <c r="AC282" s="3"/>
      <c r="AD282" s="3"/>
    </row>
    <row r="283" spans="1:30" ht="12" customHeight="1" x14ac:dyDescent="0.25">
      <c r="A283" s="8"/>
      <c r="B283" s="8"/>
      <c r="C283" s="8"/>
      <c r="D283" s="8"/>
      <c r="E283" s="8"/>
      <c r="F283" s="3"/>
      <c r="G283" s="3"/>
      <c r="H283" s="26"/>
      <c r="I283" s="26"/>
      <c r="J283" s="26"/>
      <c r="K283" s="26"/>
      <c r="L283" s="4"/>
      <c r="M283" s="8"/>
      <c r="N283" s="8"/>
      <c r="O283" s="8"/>
      <c r="P283" s="8"/>
      <c r="Q283" s="8"/>
      <c r="R283" s="3"/>
      <c r="S283" s="3"/>
      <c r="T283" s="9"/>
      <c r="U283" s="3"/>
      <c r="V283" s="3"/>
      <c r="W283" s="3"/>
      <c r="X283" s="103"/>
      <c r="Y283" s="103"/>
      <c r="Z283" s="3"/>
      <c r="AA283" s="3"/>
      <c r="AB283" s="3"/>
      <c r="AC283" s="3"/>
      <c r="AD283" s="3"/>
    </row>
    <row r="284" spans="1:30" ht="12" customHeight="1" x14ac:dyDescent="0.25">
      <c r="A284" s="8"/>
      <c r="B284" s="8"/>
      <c r="C284" s="8"/>
      <c r="D284" s="8"/>
      <c r="E284" s="8"/>
      <c r="F284" s="3"/>
      <c r="G284" s="3"/>
      <c r="H284" s="26"/>
      <c r="I284" s="26"/>
      <c r="J284" s="26"/>
      <c r="K284" s="26"/>
      <c r="L284" s="4"/>
      <c r="M284" s="8"/>
      <c r="N284" s="8"/>
      <c r="O284" s="8"/>
      <c r="P284" s="8"/>
      <c r="Q284" s="8"/>
      <c r="R284" s="3"/>
      <c r="S284" s="3"/>
      <c r="T284" s="9"/>
      <c r="U284" s="3"/>
      <c r="V284" s="3"/>
      <c r="W284" s="3"/>
      <c r="X284" s="103"/>
      <c r="Y284" s="103"/>
      <c r="Z284" s="3"/>
      <c r="AA284" s="3"/>
      <c r="AB284" s="3"/>
      <c r="AC284" s="3"/>
      <c r="AD284" s="3"/>
    </row>
    <row r="285" spans="1:30" ht="12" customHeight="1" x14ac:dyDescent="0.25">
      <c r="A285" s="8"/>
      <c r="B285" s="8"/>
      <c r="C285" s="8"/>
      <c r="D285" s="8"/>
      <c r="E285" s="8"/>
      <c r="F285" s="3"/>
      <c r="G285" s="3"/>
      <c r="H285" s="26"/>
      <c r="I285" s="26"/>
      <c r="J285" s="26"/>
      <c r="K285" s="26"/>
      <c r="L285" s="4"/>
      <c r="M285" s="8"/>
      <c r="N285" s="8"/>
      <c r="O285" s="8"/>
      <c r="P285" s="8"/>
      <c r="Q285" s="8"/>
      <c r="R285" s="3"/>
      <c r="S285" s="3"/>
      <c r="T285" s="9"/>
      <c r="U285" s="3"/>
      <c r="V285" s="3"/>
      <c r="W285" s="3"/>
      <c r="X285" s="103"/>
      <c r="Y285" s="103"/>
      <c r="Z285" s="3"/>
      <c r="AA285" s="3"/>
      <c r="AB285" s="3"/>
      <c r="AC285" s="3"/>
      <c r="AD285" s="3"/>
    </row>
    <row r="286" spans="1:30" ht="12" customHeight="1" x14ac:dyDescent="0.25">
      <c r="A286" s="8"/>
      <c r="B286" s="8"/>
      <c r="C286" s="8"/>
      <c r="D286" s="8"/>
      <c r="E286" s="8"/>
      <c r="F286" s="3"/>
      <c r="G286" s="3"/>
      <c r="H286" s="26"/>
      <c r="I286" s="26"/>
      <c r="J286" s="26"/>
      <c r="K286" s="26"/>
      <c r="L286" s="4"/>
      <c r="M286" s="8"/>
      <c r="N286" s="8"/>
      <c r="O286" s="8"/>
      <c r="P286" s="8"/>
      <c r="Q286" s="8"/>
      <c r="R286" s="3"/>
      <c r="S286" s="3"/>
      <c r="T286" s="9"/>
      <c r="U286" s="3"/>
      <c r="V286" s="3"/>
      <c r="W286" s="3"/>
      <c r="X286" s="103"/>
      <c r="Y286" s="103"/>
      <c r="Z286" s="3"/>
      <c r="AA286" s="3"/>
      <c r="AB286" s="3"/>
      <c r="AC286" s="3"/>
      <c r="AD286" s="3"/>
    </row>
    <row r="287" spans="1:30" ht="12" customHeight="1" x14ac:dyDescent="0.25">
      <c r="A287" s="8"/>
      <c r="B287" s="8"/>
      <c r="C287" s="8"/>
      <c r="D287" s="8"/>
      <c r="E287" s="8"/>
      <c r="F287" s="3"/>
      <c r="G287" s="3"/>
      <c r="H287" s="26"/>
      <c r="I287" s="26"/>
      <c r="J287" s="26"/>
      <c r="K287" s="26"/>
      <c r="L287" s="4"/>
      <c r="M287" s="8"/>
      <c r="N287" s="8"/>
      <c r="O287" s="8"/>
      <c r="P287" s="8"/>
      <c r="Q287" s="8"/>
      <c r="R287" s="3"/>
      <c r="S287" s="3"/>
      <c r="T287" s="9"/>
      <c r="U287" s="3"/>
      <c r="V287" s="3"/>
      <c r="W287" s="3"/>
      <c r="X287" s="103"/>
      <c r="Y287" s="103"/>
      <c r="Z287" s="3"/>
      <c r="AA287" s="3"/>
      <c r="AB287" s="3"/>
      <c r="AC287" s="3"/>
      <c r="AD287" s="3"/>
    </row>
    <row r="288" spans="1:30" ht="12" customHeight="1" x14ac:dyDescent="0.25">
      <c r="A288" s="8"/>
      <c r="B288" s="8"/>
      <c r="C288" s="8"/>
      <c r="D288" s="8"/>
      <c r="E288" s="8"/>
      <c r="F288" s="3"/>
      <c r="G288" s="3"/>
      <c r="H288" s="26"/>
      <c r="I288" s="26"/>
      <c r="J288" s="26"/>
      <c r="K288" s="26"/>
      <c r="L288" s="4"/>
      <c r="M288" s="8"/>
      <c r="N288" s="8"/>
      <c r="O288" s="8"/>
      <c r="P288" s="8"/>
      <c r="Q288" s="8"/>
      <c r="R288" s="3"/>
      <c r="S288" s="3"/>
      <c r="T288" s="9"/>
      <c r="U288" s="3"/>
      <c r="V288" s="3"/>
      <c r="W288" s="3"/>
      <c r="X288" s="103"/>
      <c r="Y288" s="103"/>
      <c r="Z288" s="3"/>
      <c r="AA288" s="3"/>
      <c r="AB288" s="3"/>
      <c r="AC288" s="3"/>
      <c r="AD288" s="3"/>
    </row>
    <row r="289" spans="1:30" ht="12" customHeight="1" x14ac:dyDescent="0.25">
      <c r="A289" s="8"/>
      <c r="B289" s="8"/>
      <c r="C289" s="8"/>
      <c r="D289" s="8"/>
      <c r="E289" s="8"/>
      <c r="F289" s="3"/>
      <c r="G289" s="3"/>
      <c r="H289" s="26"/>
      <c r="I289" s="26"/>
      <c r="J289" s="26"/>
      <c r="K289" s="26"/>
      <c r="L289" s="4"/>
      <c r="M289" s="8"/>
      <c r="N289" s="8"/>
      <c r="O289" s="8"/>
      <c r="P289" s="8"/>
      <c r="Q289" s="8"/>
      <c r="R289" s="3"/>
      <c r="S289" s="3"/>
      <c r="T289" s="9"/>
      <c r="U289" s="3"/>
      <c r="V289" s="3"/>
      <c r="W289" s="3"/>
      <c r="X289" s="103"/>
      <c r="Y289" s="103"/>
      <c r="Z289" s="3"/>
      <c r="AA289" s="3"/>
      <c r="AB289" s="3"/>
      <c r="AC289" s="3"/>
      <c r="AD289" s="3"/>
    </row>
    <row r="290" spans="1:30" ht="12" customHeight="1" x14ac:dyDescent="0.25">
      <c r="A290" s="8"/>
      <c r="B290" s="8"/>
      <c r="C290" s="8"/>
      <c r="D290" s="8"/>
      <c r="E290" s="8"/>
      <c r="F290" s="3"/>
      <c r="G290" s="3"/>
      <c r="H290" s="26"/>
      <c r="I290" s="26"/>
      <c r="J290" s="26"/>
      <c r="K290" s="26"/>
      <c r="L290" s="4"/>
      <c r="M290" s="8"/>
      <c r="N290" s="8"/>
      <c r="O290" s="8"/>
      <c r="P290" s="8"/>
      <c r="Q290" s="8"/>
      <c r="R290" s="3"/>
      <c r="S290" s="3"/>
      <c r="T290" s="9"/>
      <c r="U290" s="3"/>
      <c r="V290" s="3"/>
      <c r="W290" s="3"/>
      <c r="X290" s="103"/>
      <c r="Y290" s="103"/>
      <c r="Z290" s="3"/>
      <c r="AA290" s="3"/>
      <c r="AB290" s="3"/>
      <c r="AC290" s="3"/>
      <c r="AD290" s="3"/>
    </row>
  </sheetData>
  <sheetProtection formatCells="0" formatColumns="0" formatRows="0" selectLockedCells="1" sort="0" autoFilter="0" pivotTables="0"/>
  <autoFilter ref="A2:AD2" xr:uid="{00000000-0009-0000-0000-00000B000000}">
    <sortState xmlns:xlrd2="http://schemas.microsoft.com/office/spreadsheetml/2017/richdata2" ref="A3:AD177">
      <sortCondition ref="A2"/>
    </sortState>
  </autoFilter>
  <customSheetViews>
    <customSheetView guid="{E9DEEEE9-743B-404E-83B5-52FD3275E9D1}" showGridLines="0" showAutoFilter="1" hiddenColumns="1">
      <selection activeCell="A3" sqref="A3"/>
      <pageMargins left="0.511811024" right="0.511811024" top="0.78740157499999996" bottom="0.78740157499999996" header="0.31496062000000002" footer="0.31496062000000002"/>
      <autoFilter ref="A2:S2" xr:uid="{ED8F61FB-86B6-4747-BF32-B4E63B654CA5}"/>
    </customSheetView>
    <customSheetView guid="{82845228-4D73-4B84-B398-1E5BE563E043}" showGridLines="0">
      <pane xSplit="7" ySplit="2" topLeftCell="H3" activePane="bottomRight" state="frozen"/>
      <selection pane="bottomRight" activeCell="A3" sqref="A3"/>
    </customSheetView>
  </customSheetViews>
  <conditionalFormatting sqref="A3:A7">
    <cfRule type="duplicateValues" dxfId="271" priority="268"/>
  </conditionalFormatting>
  <conditionalFormatting sqref="A9:A12">
    <cfRule type="duplicateValues" dxfId="270" priority="967"/>
  </conditionalFormatting>
  <conditionalFormatting sqref="A14:A19">
    <cfRule type="duplicateValues" dxfId="269" priority="19"/>
  </conditionalFormatting>
  <conditionalFormatting sqref="A20:A21">
    <cfRule type="duplicateValues" dxfId="268" priority="18"/>
  </conditionalFormatting>
  <conditionalFormatting sqref="A22">
    <cfRule type="duplicateValues" dxfId="267" priority="260"/>
  </conditionalFormatting>
  <conditionalFormatting sqref="A23:A30">
    <cfRule type="duplicateValues" dxfId="266" priority="1028"/>
  </conditionalFormatting>
  <conditionalFormatting sqref="A31:A47">
    <cfRule type="duplicateValues" dxfId="265" priority="15"/>
  </conditionalFormatting>
  <conditionalFormatting sqref="A48:A64">
    <cfRule type="duplicateValues" dxfId="264" priority="17"/>
  </conditionalFormatting>
  <conditionalFormatting sqref="A65">
    <cfRule type="duplicateValues" dxfId="263" priority="250"/>
  </conditionalFormatting>
  <conditionalFormatting sqref="A75:A83">
    <cfRule type="duplicateValues" dxfId="262" priority="13"/>
  </conditionalFormatting>
  <conditionalFormatting sqref="A84:A94">
    <cfRule type="duplicateValues" dxfId="261" priority="10"/>
  </conditionalFormatting>
  <conditionalFormatting sqref="A95:A98">
    <cfRule type="duplicateValues" dxfId="260" priority="9"/>
  </conditionalFormatting>
  <conditionalFormatting sqref="A99">
    <cfRule type="duplicateValues" dxfId="259" priority="149"/>
  </conditionalFormatting>
  <conditionalFormatting sqref="A100:A108">
    <cfRule type="duplicateValues" dxfId="258" priority="1004"/>
  </conditionalFormatting>
  <conditionalFormatting sqref="A109:A110 A114">
    <cfRule type="duplicateValues" dxfId="257" priority="147"/>
  </conditionalFormatting>
  <conditionalFormatting sqref="A111:A112">
    <cfRule type="duplicateValues" dxfId="256" priority="8"/>
  </conditionalFormatting>
  <conditionalFormatting sqref="A113">
    <cfRule type="duplicateValues" dxfId="255" priority="148"/>
  </conditionalFormatting>
  <conditionalFormatting sqref="A115:A119">
    <cfRule type="duplicateValues" dxfId="254" priority="5"/>
  </conditionalFormatting>
  <conditionalFormatting sqref="A120:A123">
    <cfRule type="duplicateValues" dxfId="253" priority="6"/>
  </conditionalFormatting>
  <conditionalFormatting sqref="A124:A132">
    <cfRule type="duplicateValues" dxfId="252" priority="7"/>
  </conditionalFormatting>
  <conditionalFormatting sqref="A133:A134">
    <cfRule type="duplicateValues" dxfId="251" priority="12"/>
  </conditionalFormatting>
  <conditionalFormatting sqref="A135:A140">
    <cfRule type="duplicateValues" dxfId="250" priority="1041"/>
  </conditionalFormatting>
  <conditionalFormatting sqref="A141 A144:A146">
    <cfRule type="duplicateValues" dxfId="249" priority="992"/>
  </conditionalFormatting>
  <conditionalFormatting sqref="A142:A143">
    <cfRule type="duplicateValues" dxfId="248" priority="3"/>
  </conditionalFormatting>
  <conditionalFormatting sqref="A147:A152">
    <cfRule type="duplicateValues" dxfId="247" priority="2"/>
  </conditionalFormatting>
  <conditionalFormatting sqref="A153:A168">
    <cfRule type="duplicateValues" dxfId="246" priority="1054"/>
  </conditionalFormatting>
  <conditionalFormatting sqref="A170:A1048576 A1:A2 A8">
    <cfRule type="duplicateValues" dxfId="245" priority="294"/>
  </conditionalFormatting>
  <conditionalFormatting sqref="E2">
    <cfRule type="duplicateValues" dxfId="244" priority="290"/>
    <cfRule type="duplicateValues" dxfId="243" priority="291"/>
    <cfRule type="duplicateValues" dxfId="242" priority="292"/>
  </conditionalFormatting>
  <conditionalFormatting sqref="E3:E7">
    <cfRule type="duplicateValues" dxfId="241" priority="270"/>
    <cfRule type="duplicateValues" dxfId="240" priority="271"/>
  </conditionalFormatting>
  <conditionalFormatting sqref="E9:E12">
    <cfRule type="duplicateValues" dxfId="239" priority="968"/>
    <cfRule type="duplicateValues" dxfId="238" priority="969"/>
  </conditionalFormatting>
  <conditionalFormatting sqref="E13">
    <cfRule type="duplicateValues" dxfId="237" priority="256"/>
    <cfRule type="duplicateValues" dxfId="236" priority="257"/>
  </conditionalFormatting>
  <conditionalFormatting sqref="E14:E19">
    <cfRule type="duplicateValues" dxfId="235" priority="258"/>
    <cfRule type="duplicateValues" dxfId="234" priority="259"/>
  </conditionalFormatting>
  <conditionalFormatting sqref="E20:E21">
    <cfRule type="duplicateValues" dxfId="233" priority="253"/>
    <cfRule type="duplicateValues" dxfId="232" priority="254"/>
  </conditionalFormatting>
  <conditionalFormatting sqref="E22">
    <cfRule type="duplicateValues" dxfId="231" priority="251"/>
    <cfRule type="duplicateValues" dxfId="230" priority="252"/>
  </conditionalFormatting>
  <conditionalFormatting sqref="E23">
    <cfRule type="duplicateValues" dxfId="229" priority="1009"/>
    <cfRule type="duplicateValues" dxfId="228" priority="1010"/>
  </conditionalFormatting>
  <conditionalFormatting sqref="E24">
    <cfRule type="duplicateValues" dxfId="227" priority="241"/>
    <cfRule type="duplicateValues" dxfId="226" priority="242"/>
  </conditionalFormatting>
  <conditionalFormatting sqref="E25">
    <cfRule type="duplicateValues" dxfId="225" priority="237"/>
    <cfRule type="duplicateValues" dxfId="224" priority="238"/>
  </conditionalFormatting>
  <conditionalFormatting sqref="E26">
    <cfRule type="duplicateValues" dxfId="223" priority="235"/>
    <cfRule type="duplicateValues" dxfId="222" priority="236"/>
  </conditionalFormatting>
  <conditionalFormatting sqref="E27">
    <cfRule type="duplicateValues" dxfId="221" priority="233"/>
    <cfRule type="duplicateValues" dxfId="220" priority="234"/>
  </conditionalFormatting>
  <conditionalFormatting sqref="E28">
    <cfRule type="duplicateValues" dxfId="219" priority="231"/>
    <cfRule type="duplicateValues" dxfId="218" priority="232"/>
  </conditionalFormatting>
  <conditionalFormatting sqref="E29">
    <cfRule type="duplicateValues" dxfId="217" priority="1021"/>
    <cfRule type="duplicateValues" dxfId="216" priority="1022"/>
  </conditionalFormatting>
  <conditionalFormatting sqref="E30">
    <cfRule type="duplicateValues" dxfId="215" priority="245"/>
    <cfRule type="duplicateValues" dxfId="214" priority="246"/>
  </conditionalFormatting>
  <conditionalFormatting sqref="E31:E33">
    <cfRule type="duplicateValues" dxfId="213" priority="222"/>
    <cfRule type="duplicateValues" dxfId="212" priority="223"/>
  </conditionalFormatting>
  <conditionalFormatting sqref="E34">
    <cfRule type="duplicateValues" dxfId="211" priority="220"/>
    <cfRule type="duplicateValues" dxfId="210" priority="221"/>
  </conditionalFormatting>
  <conditionalFormatting sqref="E35">
    <cfRule type="duplicateValues" dxfId="209" priority="218"/>
    <cfRule type="duplicateValues" dxfId="208" priority="219"/>
  </conditionalFormatting>
  <conditionalFormatting sqref="E36">
    <cfRule type="duplicateValues" dxfId="207" priority="216"/>
    <cfRule type="duplicateValues" dxfId="206" priority="217"/>
  </conditionalFormatting>
  <conditionalFormatting sqref="E37">
    <cfRule type="duplicateValues" dxfId="205" priority="214"/>
    <cfRule type="duplicateValues" dxfId="204" priority="215"/>
  </conditionalFormatting>
  <conditionalFormatting sqref="E38">
    <cfRule type="duplicateValues" dxfId="203" priority="212"/>
    <cfRule type="duplicateValues" dxfId="202" priority="213"/>
  </conditionalFormatting>
  <conditionalFormatting sqref="E39">
    <cfRule type="duplicateValues" dxfId="201" priority="226"/>
    <cfRule type="duplicateValues" dxfId="200" priority="227"/>
  </conditionalFormatting>
  <conditionalFormatting sqref="E40">
    <cfRule type="duplicateValues" dxfId="199" priority="210"/>
    <cfRule type="duplicateValues" dxfId="198" priority="211"/>
  </conditionalFormatting>
  <conditionalFormatting sqref="E41">
    <cfRule type="duplicateValues" dxfId="197" priority="208"/>
    <cfRule type="duplicateValues" dxfId="196" priority="209"/>
  </conditionalFormatting>
  <conditionalFormatting sqref="E42">
    <cfRule type="duplicateValues" dxfId="195" priority="205"/>
    <cfRule type="duplicateValues" dxfId="194" priority="206"/>
  </conditionalFormatting>
  <conditionalFormatting sqref="E43">
    <cfRule type="duplicateValues" dxfId="193" priority="203"/>
    <cfRule type="duplicateValues" dxfId="192" priority="204"/>
  </conditionalFormatting>
  <conditionalFormatting sqref="E44">
    <cfRule type="duplicateValues" dxfId="191" priority="201"/>
    <cfRule type="duplicateValues" dxfId="190" priority="202"/>
  </conditionalFormatting>
  <conditionalFormatting sqref="E45">
    <cfRule type="duplicateValues" dxfId="189" priority="199"/>
    <cfRule type="duplicateValues" dxfId="188" priority="200"/>
  </conditionalFormatting>
  <conditionalFormatting sqref="E46:E47">
    <cfRule type="duplicateValues" dxfId="187" priority="224"/>
    <cfRule type="duplicateValues" dxfId="186" priority="225"/>
  </conditionalFormatting>
  <conditionalFormatting sqref="E48:E49">
    <cfRule type="duplicateValues" dxfId="185" priority="194"/>
    <cfRule type="duplicateValues" dxfId="184" priority="195"/>
  </conditionalFormatting>
  <conditionalFormatting sqref="E50">
    <cfRule type="duplicateValues" dxfId="183" priority="192"/>
    <cfRule type="duplicateValues" dxfId="182" priority="193"/>
  </conditionalFormatting>
  <conditionalFormatting sqref="E51:E52">
    <cfRule type="duplicateValues" dxfId="181" priority="188"/>
    <cfRule type="duplicateValues" dxfId="180" priority="189"/>
  </conditionalFormatting>
  <conditionalFormatting sqref="E53">
    <cfRule type="duplicateValues" dxfId="179" priority="190"/>
    <cfRule type="duplicateValues" dxfId="178" priority="191"/>
  </conditionalFormatting>
  <conditionalFormatting sqref="E54">
    <cfRule type="duplicateValues" dxfId="177" priority="186"/>
    <cfRule type="duplicateValues" dxfId="176" priority="187"/>
  </conditionalFormatting>
  <conditionalFormatting sqref="E55">
    <cfRule type="duplicateValues" dxfId="175" priority="183"/>
    <cfRule type="duplicateValues" dxfId="174" priority="184"/>
  </conditionalFormatting>
  <conditionalFormatting sqref="E56:E57">
    <cfRule type="duplicateValues" dxfId="173" priority="181"/>
    <cfRule type="duplicateValues" dxfId="172" priority="182"/>
  </conditionalFormatting>
  <conditionalFormatting sqref="E58">
    <cfRule type="duplicateValues" dxfId="171" priority="179"/>
    <cfRule type="duplicateValues" dxfId="170" priority="180"/>
  </conditionalFormatting>
  <conditionalFormatting sqref="E59:E60">
    <cfRule type="duplicateValues" dxfId="169" priority="196"/>
    <cfRule type="duplicateValues" dxfId="168" priority="197"/>
  </conditionalFormatting>
  <conditionalFormatting sqref="E61:E62">
    <cfRule type="duplicateValues" dxfId="167" priority="176"/>
    <cfRule type="duplicateValues" dxfId="166" priority="177"/>
  </conditionalFormatting>
  <conditionalFormatting sqref="E63:E65">
    <cfRule type="duplicateValues" dxfId="165" priority="174"/>
    <cfRule type="duplicateValues" dxfId="164" priority="175"/>
  </conditionalFormatting>
  <conditionalFormatting sqref="E66">
    <cfRule type="duplicateValues" dxfId="163" priority="170"/>
    <cfRule type="duplicateValues" dxfId="162" priority="171"/>
  </conditionalFormatting>
  <conditionalFormatting sqref="E67">
    <cfRule type="duplicateValues" dxfId="161" priority="161"/>
    <cfRule type="duplicateValues" dxfId="160" priority="162"/>
  </conditionalFormatting>
  <conditionalFormatting sqref="E68">
    <cfRule type="duplicateValues" dxfId="159" priority="159"/>
    <cfRule type="duplicateValues" dxfId="158" priority="160"/>
  </conditionalFormatting>
  <conditionalFormatting sqref="E70">
    <cfRule type="duplicateValues" dxfId="157" priority="165"/>
    <cfRule type="duplicateValues" dxfId="156" priority="166"/>
  </conditionalFormatting>
  <conditionalFormatting sqref="E71">
    <cfRule type="duplicateValues" dxfId="155" priority="163"/>
    <cfRule type="duplicateValues" dxfId="154" priority="164"/>
  </conditionalFormatting>
  <conditionalFormatting sqref="E72">
    <cfRule type="duplicateValues" dxfId="153" priority="155"/>
    <cfRule type="duplicateValues" dxfId="152" priority="156"/>
  </conditionalFormatting>
  <conditionalFormatting sqref="E75">
    <cfRule type="duplicateValues" dxfId="151" priority="126"/>
    <cfRule type="duplicateValues" dxfId="150" priority="127"/>
  </conditionalFormatting>
  <conditionalFormatting sqref="E76">
    <cfRule type="duplicateValues" dxfId="149" priority="123"/>
    <cfRule type="duplicateValues" dxfId="148" priority="124"/>
  </conditionalFormatting>
  <conditionalFormatting sqref="E77">
    <cfRule type="duplicateValues" dxfId="147" priority="130"/>
    <cfRule type="duplicateValues" dxfId="146" priority="131"/>
  </conditionalFormatting>
  <conditionalFormatting sqref="E78">
    <cfRule type="duplicateValues" dxfId="145" priority="121"/>
    <cfRule type="duplicateValues" dxfId="144" priority="122"/>
  </conditionalFormatting>
  <conditionalFormatting sqref="E79:E80">
    <cfRule type="duplicateValues" dxfId="143" priority="119"/>
    <cfRule type="duplicateValues" dxfId="142" priority="120"/>
  </conditionalFormatting>
  <conditionalFormatting sqref="E81">
    <cfRule type="duplicateValues" dxfId="141" priority="117"/>
    <cfRule type="duplicateValues" dxfId="140" priority="118"/>
  </conditionalFormatting>
  <conditionalFormatting sqref="E82">
    <cfRule type="duplicateValues" dxfId="139" priority="115"/>
    <cfRule type="duplicateValues" dxfId="138" priority="116"/>
  </conditionalFormatting>
  <conditionalFormatting sqref="E83">
    <cfRule type="duplicateValues" dxfId="137" priority="113"/>
    <cfRule type="duplicateValues" dxfId="136" priority="114"/>
  </conditionalFormatting>
  <conditionalFormatting sqref="E84:E85">
    <cfRule type="duplicateValues" dxfId="135" priority="107"/>
    <cfRule type="duplicateValues" dxfId="134" priority="108"/>
  </conditionalFormatting>
  <conditionalFormatting sqref="E86:E87">
    <cfRule type="duplicateValues" dxfId="133" priority="109"/>
    <cfRule type="duplicateValues" dxfId="132" priority="110"/>
  </conditionalFormatting>
  <conditionalFormatting sqref="E88:E92">
    <cfRule type="duplicateValues" dxfId="131" priority="111"/>
    <cfRule type="duplicateValues" dxfId="130" priority="112"/>
  </conditionalFormatting>
  <conditionalFormatting sqref="E93">
    <cfRule type="duplicateValues" dxfId="129" priority="104"/>
    <cfRule type="duplicateValues" dxfId="128" priority="105"/>
  </conditionalFormatting>
  <conditionalFormatting sqref="E95">
    <cfRule type="duplicateValues" dxfId="127" priority="96"/>
    <cfRule type="duplicateValues" dxfId="126" priority="97"/>
  </conditionalFormatting>
  <conditionalFormatting sqref="E96">
    <cfRule type="duplicateValues" dxfId="125" priority="94"/>
    <cfRule type="duplicateValues" dxfId="124" priority="95"/>
  </conditionalFormatting>
  <conditionalFormatting sqref="E97:E98">
    <cfRule type="duplicateValues" dxfId="123" priority="98"/>
    <cfRule type="duplicateValues" dxfId="122" priority="99"/>
  </conditionalFormatting>
  <conditionalFormatting sqref="E99">
    <cfRule type="duplicateValues" dxfId="121" priority="101"/>
    <cfRule type="duplicateValues" dxfId="120" priority="102"/>
  </conditionalFormatting>
  <conditionalFormatting sqref="E100:E101">
    <cfRule type="duplicateValues" dxfId="119" priority="86"/>
    <cfRule type="duplicateValues" dxfId="118" priority="87"/>
  </conditionalFormatting>
  <conditionalFormatting sqref="E102">
    <cfRule type="duplicateValues" dxfId="117" priority="88"/>
    <cfRule type="duplicateValues" dxfId="116" priority="89"/>
  </conditionalFormatting>
  <conditionalFormatting sqref="E103">
    <cfRule type="duplicateValues" dxfId="115" priority="84"/>
    <cfRule type="duplicateValues" dxfId="114" priority="85"/>
  </conditionalFormatting>
  <conditionalFormatting sqref="E104">
    <cfRule type="duplicateValues" dxfId="113" priority="80"/>
    <cfRule type="duplicateValues" dxfId="112" priority="81"/>
  </conditionalFormatting>
  <conditionalFormatting sqref="E105">
    <cfRule type="duplicateValues" dxfId="111" priority="78"/>
    <cfRule type="duplicateValues" dxfId="110" priority="79"/>
  </conditionalFormatting>
  <conditionalFormatting sqref="E106:E107">
    <cfRule type="duplicateValues" dxfId="109" priority="90"/>
    <cfRule type="duplicateValues" dxfId="108" priority="91"/>
  </conditionalFormatting>
  <conditionalFormatting sqref="E108">
    <cfRule type="duplicateValues" dxfId="107" priority="76"/>
    <cfRule type="duplicateValues" dxfId="106" priority="77"/>
  </conditionalFormatting>
  <conditionalFormatting sqref="E109">
    <cfRule type="duplicateValues" dxfId="105" priority="71"/>
    <cfRule type="duplicateValues" dxfId="104" priority="72"/>
  </conditionalFormatting>
  <conditionalFormatting sqref="E110">
    <cfRule type="duplicateValues" dxfId="103" priority="69"/>
    <cfRule type="duplicateValues" dxfId="102" priority="70"/>
  </conditionalFormatting>
  <conditionalFormatting sqref="E111:E112">
    <cfRule type="duplicateValues" dxfId="101" priority="66"/>
    <cfRule type="duplicateValues" dxfId="100" priority="67"/>
  </conditionalFormatting>
  <conditionalFormatting sqref="E113">
    <cfRule type="duplicateValues" dxfId="99" priority="63"/>
    <cfRule type="duplicateValues" dxfId="98" priority="64"/>
  </conditionalFormatting>
  <conditionalFormatting sqref="E114">
    <cfRule type="duplicateValues" dxfId="97" priority="61"/>
    <cfRule type="duplicateValues" dxfId="96" priority="62"/>
  </conditionalFormatting>
  <conditionalFormatting sqref="E115:E116">
    <cfRule type="duplicateValues" dxfId="95" priority="59"/>
    <cfRule type="duplicateValues" dxfId="94" priority="60"/>
  </conditionalFormatting>
  <conditionalFormatting sqref="E117">
    <cfRule type="duplicateValues" dxfId="93" priority="57"/>
    <cfRule type="duplicateValues" dxfId="92" priority="58"/>
  </conditionalFormatting>
  <conditionalFormatting sqref="E118">
    <cfRule type="duplicateValues" dxfId="91" priority="55"/>
    <cfRule type="duplicateValues" dxfId="90" priority="56"/>
  </conditionalFormatting>
  <conditionalFormatting sqref="E119">
    <cfRule type="duplicateValues" dxfId="89" priority="52"/>
    <cfRule type="duplicateValues" dxfId="88" priority="53"/>
  </conditionalFormatting>
  <conditionalFormatting sqref="E120">
    <cfRule type="duplicateValues" dxfId="87" priority="50"/>
    <cfRule type="duplicateValues" dxfId="86" priority="51"/>
  </conditionalFormatting>
  <conditionalFormatting sqref="E121">
    <cfRule type="duplicateValues" dxfId="85" priority="48"/>
    <cfRule type="duplicateValues" dxfId="84" priority="49"/>
  </conditionalFormatting>
  <conditionalFormatting sqref="E122">
    <cfRule type="duplicateValues" dxfId="83" priority="46"/>
    <cfRule type="duplicateValues" dxfId="82" priority="47"/>
  </conditionalFormatting>
  <conditionalFormatting sqref="E123">
    <cfRule type="duplicateValues" dxfId="81" priority="44"/>
    <cfRule type="duplicateValues" dxfId="80" priority="45"/>
  </conditionalFormatting>
  <conditionalFormatting sqref="E124:E125">
    <cfRule type="duplicateValues" dxfId="79" priority="42"/>
    <cfRule type="duplicateValues" dxfId="78" priority="43"/>
  </conditionalFormatting>
  <conditionalFormatting sqref="E126:E130">
    <cfRule type="duplicateValues" dxfId="77" priority="38"/>
    <cfRule type="duplicateValues" dxfId="76" priority="39"/>
  </conditionalFormatting>
  <conditionalFormatting sqref="E131">
    <cfRule type="duplicateValues" dxfId="75" priority="36"/>
    <cfRule type="duplicateValues" dxfId="74" priority="37"/>
  </conditionalFormatting>
  <conditionalFormatting sqref="E132:E133">
    <cfRule type="duplicateValues" dxfId="73" priority="92"/>
    <cfRule type="duplicateValues" dxfId="72" priority="93"/>
  </conditionalFormatting>
  <conditionalFormatting sqref="E134:E135">
    <cfRule type="duplicateValues" dxfId="71" priority="1035"/>
    <cfRule type="duplicateValues" dxfId="70" priority="1036"/>
  </conditionalFormatting>
  <conditionalFormatting sqref="E136:E141 E144">
    <cfRule type="duplicateValues" dxfId="69" priority="30"/>
    <cfRule type="duplicateValues" dxfId="68" priority="31"/>
  </conditionalFormatting>
  <conditionalFormatting sqref="E142:E143">
    <cfRule type="duplicateValues" dxfId="67" priority="25"/>
    <cfRule type="duplicateValues" dxfId="66" priority="26"/>
  </conditionalFormatting>
  <conditionalFormatting sqref="E145">
    <cfRule type="duplicateValues" dxfId="65" priority="990"/>
    <cfRule type="duplicateValues" dxfId="64" priority="991"/>
  </conditionalFormatting>
  <conditionalFormatting sqref="E146">
    <cfRule type="duplicateValues" dxfId="63" priority="28"/>
    <cfRule type="duplicateValues" dxfId="62" priority="29"/>
  </conditionalFormatting>
  <conditionalFormatting sqref="E147:E152">
    <cfRule type="duplicateValues" dxfId="61" priority="981"/>
    <cfRule type="duplicateValues" dxfId="60" priority="982"/>
  </conditionalFormatting>
  <conditionalFormatting sqref="E153:E163">
    <cfRule type="duplicateValues" dxfId="59" priority="1050"/>
    <cfRule type="duplicateValues" dxfId="58" priority="1051"/>
  </conditionalFormatting>
  <conditionalFormatting sqref="E164:E168">
    <cfRule type="duplicateValues" dxfId="57" priority="137"/>
    <cfRule type="duplicateValues" dxfId="56" priority="138"/>
  </conditionalFormatting>
  <conditionalFormatting sqref="E169">
    <cfRule type="duplicateValues" dxfId="55" priority="21"/>
    <cfRule type="duplicateValues" dxfId="54" priority="23"/>
  </conditionalFormatting>
  <conditionalFormatting sqref="E170:E1048576 E8">
    <cfRule type="duplicateValues" dxfId="53" priority="293"/>
    <cfRule type="duplicateValues" dxfId="52" priority="295"/>
  </conditionalFormatting>
  <conditionalFormatting sqref="E3:F19">
    <cfRule type="expression" dxfId="51" priority="255">
      <formula>LEN($E3)+LEN($F3)&gt;225</formula>
    </cfRule>
  </conditionalFormatting>
  <conditionalFormatting sqref="E24:F25">
    <cfRule type="expression" dxfId="50" priority="229">
      <formula>LEN($E24)+LEN($F24)&gt;225</formula>
    </cfRule>
  </conditionalFormatting>
  <conditionalFormatting sqref="E45:F47">
    <cfRule type="expression" dxfId="49" priority="198">
      <formula>LEN($E45)+LEN($F45)&gt;225</formula>
    </cfRule>
  </conditionalFormatting>
  <conditionalFormatting sqref="E63:F66">
    <cfRule type="expression" dxfId="48" priority="169">
      <formula>LEN($E63)+LEN($F63)&gt;225</formula>
    </cfRule>
  </conditionalFormatting>
  <conditionalFormatting sqref="E75:F75">
    <cfRule type="expression" dxfId="47" priority="125">
      <formula>LEN($E75)+LEN($F75)&gt;225</formula>
    </cfRule>
  </conditionalFormatting>
  <conditionalFormatting sqref="E83:F83">
    <cfRule type="expression" dxfId="46" priority="129">
      <formula>LEN($E83)+LEN($F83)&gt;225</formula>
    </cfRule>
  </conditionalFormatting>
  <conditionalFormatting sqref="E84:F92">
    <cfRule type="expression" dxfId="45" priority="106">
      <formula>LEN($E84)+LEN($F84)&gt;225</formula>
    </cfRule>
  </conditionalFormatting>
  <conditionalFormatting sqref="E97:F98">
    <cfRule type="expression" dxfId="44" priority="100">
      <formula>LEN($E97)+LEN($F97)&gt;225</formula>
    </cfRule>
  </conditionalFormatting>
  <conditionalFormatting sqref="E102:F103">
    <cfRule type="expression" dxfId="43" priority="74">
      <formula>LEN($E102)+LEN($F102)&gt;225</formula>
    </cfRule>
  </conditionalFormatting>
  <conditionalFormatting sqref="E111:F112">
    <cfRule type="expression" dxfId="42" priority="65">
      <formula>LEN($E111)+LEN($F111)&gt;225</formula>
    </cfRule>
  </conditionalFormatting>
  <conditionalFormatting sqref="E124:F125">
    <cfRule type="expression" dxfId="41" priority="41">
      <formula>LEN($E124)+LEN($F124)&gt;225</formula>
    </cfRule>
  </conditionalFormatting>
  <conditionalFormatting sqref="E136:F145">
    <cfRule type="expression" dxfId="40" priority="24">
      <formula>LEN($E136)+LEN($F136)&gt;225</formula>
    </cfRule>
  </conditionalFormatting>
  <conditionalFormatting sqref="E147:F168 E29:G29">
    <cfRule type="expression" dxfId="39" priority="269">
      <formula>LEN($E29)+LEN($F29)&gt;225</formula>
    </cfRule>
  </conditionalFormatting>
  <conditionalFormatting sqref="E169:F288">
    <cfRule type="expression" dxfId="38" priority="20">
      <formula>LEN($E169)+LEN($F169)&gt;225</formula>
    </cfRule>
  </conditionalFormatting>
  <conditionalFormatting sqref="E27:G27">
    <cfRule type="expression" dxfId="37" priority="228">
      <formula>LEN($E27)+LEN($F27)&gt;225</formula>
    </cfRule>
  </conditionalFormatting>
  <conditionalFormatting sqref="E41:G41">
    <cfRule type="expression" dxfId="36" priority="207">
      <formula>LEN($E41)+LEN($F41)&gt;225</formula>
    </cfRule>
  </conditionalFormatting>
  <conditionalFormatting sqref="E53:G54">
    <cfRule type="expression" dxfId="35" priority="185">
      <formula>LEN($E53)+LEN($F53)&gt;225</formula>
    </cfRule>
  </conditionalFormatting>
  <conditionalFormatting sqref="E56:G58">
    <cfRule type="expression" dxfId="34" priority="178">
      <formula>LEN($E56)+LEN($F56)&gt;225</formula>
    </cfRule>
  </conditionalFormatting>
  <conditionalFormatting sqref="E104:G104">
    <cfRule type="expression" dxfId="33" priority="73">
      <formula>LEN($E104)+LEN($F104)&gt;225</formula>
    </cfRule>
  </conditionalFormatting>
  <conditionalFormatting sqref="E106:G107">
    <cfRule type="expression" dxfId="32" priority="75">
      <formula>LEN($E106)+LEN($F106)&gt;225</formula>
    </cfRule>
  </conditionalFormatting>
  <conditionalFormatting sqref="E109:G109">
    <cfRule type="expression" dxfId="31" priority="68">
      <formula>LEN($E109)+LEN($F109)&gt;225</formula>
    </cfRule>
  </conditionalFormatting>
  <conditionalFormatting sqref="E117:G118">
    <cfRule type="expression" dxfId="30" priority="54">
      <formula>LEN($E117)+LEN($F117)&gt;225</formula>
    </cfRule>
  </conditionalFormatting>
  <conditionalFormatting sqref="E146:G146">
    <cfRule type="expression" dxfId="29" priority="27">
      <formula>LEN($E146)+LEN($F146)&gt;225</formula>
    </cfRule>
  </conditionalFormatting>
  <conditionalFormatting sqref="F73:F74">
    <cfRule type="expression" dxfId="28" priority="154">
      <formula>LEN($E73)+LEN($F73)&gt;225</formula>
    </cfRule>
  </conditionalFormatting>
  <conditionalFormatting sqref="F77">
    <cfRule type="expression" dxfId="27" priority="128">
      <formula>LEN($E77)+LEN($F77)&gt;225</formula>
    </cfRule>
  </conditionalFormatting>
  <conditionalFormatting sqref="F93:F94">
    <cfRule type="expression" dxfId="26" priority="103">
      <formula>LEN($E93)+LEN($F93)&gt;225</formula>
    </cfRule>
  </conditionalFormatting>
  <conditionalFormatting sqref="F108">
    <cfRule type="expression" dxfId="25" priority="134">
      <formula>LEN($E108)+LEN($F108)&gt;225</formula>
    </cfRule>
  </conditionalFormatting>
  <conditionalFormatting sqref="G66">
    <cfRule type="expression" dxfId="24" priority="168">
      <formula>LEN($E66)+LEN($F66)&gt;225</formula>
    </cfRule>
  </conditionalFormatting>
  <conditionalFormatting sqref="G124">
    <cfRule type="expression" dxfId="23" priority="40">
      <formula>LEN($E124)+LEN($F124)&gt;225</formula>
    </cfRule>
  </conditionalFormatting>
  <conditionalFormatting sqref="X2:Y2">
    <cfRule type="duplicateValues" dxfId="22" priority="692"/>
    <cfRule type="duplicateValues" dxfId="21" priority="693"/>
    <cfRule type="duplicateValues" dxfId="20" priority="694"/>
  </conditionalFormatting>
  <conditionalFormatting sqref="A67:A74">
    <cfRule type="duplicateValues" dxfId="3" priority="1057"/>
  </conditionalFormatting>
  <conditionalFormatting sqref="A13:B13 B3:B12 B14:B171">
    <cfRule type="duplicateValues" dxfId="2" priority="1063"/>
  </conditionalFormatting>
  <conditionalFormatting sqref="E69">
    <cfRule type="duplicateValues" dxfId="1" priority="1067"/>
    <cfRule type="duplicateValues" dxfId="0" priority="1068"/>
  </conditionalFormatting>
  <dataValidations count="1">
    <dataValidation type="list" allowBlank="1" showInputMessage="1" showErrorMessage="1" sqref="W3:W290" xr:uid="{54DF24C3-CD1F-411F-A52B-2E368C41075C}">
      <formula1>"Sim,"</formula1>
    </dataValidation>
  </dataValidations>
  <pageMargins left="0.511811024" right="0.511811024" top="0.78740157499999996" bottom="0.78740157499999996" header="0.31496062000000002" footer="0.31496062000000002"/>
  <pageSetup paperSize="9" orientation="portrait" horizontalDpi="4294967293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T301"/>
  <sheetViews>
    <sheetView showGridLines="0" zoomScaleNormal="100" workbookViewId="0">
      <pane xSplit="5" ySplit="2" topLeftCell="F3" activePane="bottomRight" state="frozen"/>
      <selection pane="topRight" activeCell="E1" sqref="E1"/>
      <selection pane="bottomLeft" activeCell="A3" sqref="A3"/>
      <selection pane="bottomRight" activeCell="O18" sqref="O18"/>
    </sheetView>
  </sheetViews>
  <sheetFormatPr defaultRowHeight="15" x14ac:dyDescent="0.25"/>
  <cols>
    <col min="1" max="1" width="9.7109375" hidden="1" customWidth="1"/>
    <col min="2" max="2" width="11.7109375" hidden="1" customWidth="1"/>
    <col min="3" max="4" width="12.7109375" hidden="1" customWidth="1"/>
    <col min="5" max="5" width="13.7109375" customWidth="1"/>
    <col min="6" max="6" width="35.7109375" hidden="1" customWidth="1"/>
    <col min="7" max="7" width="18.7109375" style="85" hidden="1" customWidth="1"/>
    <col min="8" max="8" width="16" style="141" customWidth="1"/>
    <col min="9" max="9" width="21" style="85" hidden="1" customWidth="1"/>
    <col min="10" max="13" width="12.5703125" style="85" hidden="1" customWidth="1"/>
    <col min="14" max="14" width="17" style="85" hidden="1" customWidth="1"/>
    <col min="15" max="15" width="30.7109375" style="66" customWidth="1"/>
    <col min="16" max="24" width="15.7109375" customWidth="1"/>
    <col min="25" max="25" width="17.5703125" customWidth="1"/>
    <col min="26" max="26" width="12.7109375" hidden="1" customWidth="1"/>
    <col min="27" max="27" width="45.7109375" customWidth="1"/>
    <col min="28" max="28" width="50.7109375" customWidth="1"/>
    <col min="29" max="29" width="20.7109375" customWidth="1"/>
    <col min="30" max="30" width="17.42578125" customWidth="1"/>
    <col min="31" max="31" width="18.7109375" hidden="1" customWidth="1"/>
    <col min="32" max="32" width="13.7109375" customWidth="1"/>
    <col min="33" max="33" width="5.7109375" customWidth="1"/>
    <col min="34" max="34" width="11.7109375" hidden="1" customWidth="1"/>
    <col min="35" max="35" width="14.28515625" customWidth="1"/>
    <col min="36" max="36" width="20.42578125" hidden="1" customWidth="1"/>
    <col min="37" max="37" width="14.5703125" customWidth="1"/>
    <col min="38" max="39" width="12.5703125" hidden="1" customWidth="1"/>
    <col min="40" max="41" width="25.7109375" style="85" hidden="1" customWidth="1"/>
    <col min="42" max="46" width="13.7109375" hidden="1" customWidth="1"/>
    <col min="271" max="271" width="14.28515625" customWidth="1"/>
    <col min="277" max="278" width="11.7109375" customWidth="1"/>
    <col min="279" max="279" width="28.5703125" customWidth="1"/>
    <col min="280" max="280" width="30.5703125" customWidth="1"/>
    <col min="281" max="281" width="13.42578125" customWidth="1"/>
    <col min="283" max="283" width="23.7109375" customWidth="1"/>
    <col min="284" max="284" width="18" customWidth="1"/>
    <col min="285" max="285" width="15.28515625" customWidth="1"/>
    <col min="286" max="286" width="18.7109375" customWidth="1"/>
    <col min="287" max="287" width="6" customWidth="1"/>
    <col min="288" max="288" width="12.28515625" customWidth="1"/>
    <col min="289" max="289" width="13" customWidth="1"/>
    <col min="290" max="290" width="17.5703125" customWidth="1"/>
    <col min="291" max="292" width="14.5703125" customWidth="1"/>
    <col min="293" max="293" width="14.28515625" customWidth="1"/>
    <col min="294" max="294" width="14.42578125" customWidth="1"/>
    <col min="295" max="295" width="21" customWidth="1"/>
    <col min="296" max="296" width="12.5703125" customWidth="1"/>
    <col min="527" max="527" width="14.28515625" customWidth="1"/>
    <col min="533" max="534" width="11.7109375" customWidth="1"/>
    <col min="535" max="535" width="28.5703125" customWidth="1"/>
    <col min="536" max="536" width="30.5703125" customWidth="1"/>
    <col min="537" max="537" width="13.42578125" customWidth="1"/>
    <col min="539" max="539" width="23.7109375" customWidth="1"/>
    <col min="540" max="540" width="18" customWidth="1"/>
    <col min="541" max="541" width="15.28515625" customWidth="1"/>
    <col min="542" max="542" width="18.7109375" customWidth="1"/>
    <col min="543" max="543" width="6" customWidth="1"/>
    <col min="544" max="544" width="12.28515625" customWidth="1"/>
    <col min="545" max="545" width="13" customWidth="1"/>
    <col min="546" max="546" width="17.5703125" customWidth="1"/>
    <col min="547" max="548" width="14.5703125" customWidth="1"/>
    <col min="549" max="549" width="14.28515625" customWidth="1"/>
    <col min="550" max="550" width="14.42578125" customWidth="1"/>
    <col min="551" max="551" width="21" customWidth="1"/>
    <col min="552" max="552" width="12.5703125" customWidth="1"/>
    <col min="783" max="783" width="14.28515625" customWidth="1"/>
    <col min="789" max="790" width="11.7109375" customWidth="1"/>
    <col min="791" max="791" width="28.5703125" customWidth="1"/>
    <col min="792" max="792" width="30.5703125" customWidth="1"/>
    <col min="793" max="793" width="13.42578125" customWidth="1"/>
    <col min="795" max="795" width="23.7109375" customWidth="1"/>
    <col min="796" max="796" width="18" customWidth="1"/>
    <col min="797" max="797" width="15.28515625" customWidth="1"/>
    <col min="798" max="798" width="18.7109375" customWidth="1"/>
    <col min="799" max="799" width="6" customWidth="1"/>
    <col min="800" max="800" width="12.28515625" customWidth="1"/>
    <col min="801" max="801" width="13" customWidth="1"/>
    <col min="802" max="802" width="17.5703125" customWidth="1"/>
    <col min="803" max="804" width="14.5703125" customWidth="1"/>
    <col min="805" max="805" width="14.28515625" customWidth="1"/>
    <col min="806" max="806" width="14.42578125" customWidth="1"/>
    <col min="807" max="807" width="21" customWidth="1"/>
    <col min="808" max="808" width="12.5703125" customWidth="1"/>
    <col min="1039" max="1039" width="14.28515625" customWidth="1"/>
    <col min="1045" max="1046" width="11.7109375" customWidth="1"/>
    <col min="1047" max="1047" width="28.5703125" customWidth="1"/>
    <col min="1048" max="1048" width="30.5703125" customWidth="1"/>
    <col min="1049" max="1049" width="13.42578125" customWidth="1"/>
    <col min="1051" max="1051" width="23.7109375" customWidth="1"/>
    <col min="1052" max="1052" width="18" customWidth="1"/>
    <col min="1053" max="1053" width="15.28515625" customWidth="1"/>
    <col min="1054" max="1054" width="18.7109375" customWidth="1"/>
    <col min="1055" max="1055" width="6" customWidth="1"/>
    <col min="1056" max="1056" width="12.28515625" customWidth="1"/>
    <col min="1057" max="1057" width="13" customWidth="1"/>
    <col min="1058" max="1058" width="17.5703125" customWidth="1"/>
    <col min="1059" max="1060" width="14.5703125" customWidth="1"/>
    <col min="1061" max="1061" width="14.28515625" customWidth="1"/>
    <col min="1062" max="1062" width="14.42578125" customWidth="1"/>
    <col min="1063" max="1063" width="21" customWidth="1"/>
    <col min="1064" max="1064" width="12.5703125" customWidth="1"/>
    <col min="1295" max="1295" width="14.28515625" customWidth="1"/>
    <col min="1301" max="1302" width="11.7109375" customWidth="1"/>
    <col min="1303" max="1303" width="28.5703125" customWidth="1"/>
    <col min="1304" max="1304" width="30.5703125" customWidth="1"/>
    <col min="1305" max="1305" width="13.42578125" customWidth="1"/>
    <col min="1307" max="1307" width="23.7109375" customWidth="1"/>
    <col min="1308" max="1308" width="18" customWidth="1"/>
    <col min="1309" max="1309" width="15.28515625" customWidth="1"/>
    <col min="1310" max="1310" width="18.7109375" customWidth="1"/>
    <col min="1311" max="1311" width="6" customWidth="1"/>
    <col min="1312" max="1312" width="12.28515625" customWidth="1"/>
    <col min="1313" max="1313" width="13" customWidth="1"/>
    <col min="1314" max="1314" width="17.5703125" customWidth="1"/>
    <col min="1315" max="1316" width="14.5703125" customWidth="1"/>
    <col min="1317" max="1317" width="14.28515625" customWidth="1"/>
    <col min="1318" max="1318" width="14.42578125" customWidth="1"/>
    <col min="1319" max="1319" width="21" customWidth="1"/>
    <col min="1320" max="1320" width="12.5703125" customWidth="1"/>
    <col min="1551" max="1551" width="14.28515625" customWidth="1"/>
    <col min="1557" max="1558" width="11.7109375" customWidth="1"/>
    <col min="1559" max="1559" width="28.5703125" customWidth="1"/>
    <col min="1560" max="1560" width="30.5703125" customWidth="1"/>
    <col min="1561" max="1561" width="13.42578125" customWidth="1"/>
    <col min="1563" max="1563" width="23.7109375" customWidth="1"/>
    <col min="1564" max="1564" width="18" customWidth="1"/>
    <col min="1565" max="1565" width="15.28515625" customWidth="1"/>
    <col min="1566" max="1566" width="18.7109375" customWidth="1"/>
    <col min="1567" max="1567" width="6" customWidth="1"/>
    <col min="1568" max="1568" width="12.28515625" customWidth="1"/>
    <col min="1569" max="1569" width="13" customWidth="1"/>
    <col min="1570" max="1570" width="17.5703125" customWidth="1"/>
    <col min="1571" max="1572" width="14.5703125" customWidth="1"/>
    <col min="1573" max="1573" width="14.28515625" customWidth="1"/>
    <col min="1574" max="1574" width="14.42578125" customWidth="1"/>
    <col min="1575" max="1575" width="21" customWidth="1"/>
    <col min="1576" max="1576" width="12.5703125" customWidth="1"/>
    <col min="1807" max="1807" width="14.28515625" customWidth="1"/>
    <col min="1813" max="1814" width="11.7109375" customWidth="1"/>
    <col min="1815" max="1815" width="28.5703125" customWidth="1"/>
    <col min="1816" max="1816" width="30.5703125" customWidth="1"/>
    <col min="1817" max="1817" width="13.42578125" customWidth="1"/>
    <col min="1819" max="1819" width="23.7109375" customWidth="1"/>
    <col min="1820" max="1820" width="18" customWidth="1"/>
    <col min="1821" max="1821" width="15.28515625" customWidth="1"/>
    <col min="1822" max="1822" width="18.7109375" customWidth="1"/>
    <col min="1823" max="1823" width="6" customWidth="1"/>
    <col min="1824" max="1824" width="12.28515625" customWidth="1"/>
    <col min="1825" max="1825" width="13" customWidth="1"/>
    <col min="1826" max="1826" width="17.5703125" customWidth="1"/>
    <col min="1827" max="1828" width="14.5703125" customWidth="1"/>
    <col min="1829" max="1829" width="14.28515625" customWidth="1"/>
    <col min="1830" max="1830" width="14.42578125" customWidth="1"/>
    <col min="1831" max="1831" width="21" customWidth="1"/>
    <col min="1832" max="1832" width="12.5703125" customWidth="1"/>
    <col min="2063" max="2063" width="14.28515625" customWidth="1"/>
    <col min="2069" max="2070" width="11.7109375" customWidth="1"/>
    <col min="2071" max="2071" width="28.5703125" customWidth="1"/>
    <col min="2072" max="2072" width="30.5703125" customWidth="1"/>
    <col min="2073" max="2073" width="13.42578125" customWidth="1"/>
    <col min="2075" max="2075" width="23.7109375" customWidth="1"/>
    <col min="2076" max="2076" width="18" customWidth="1"/>
    <col min="2077" max="2077" width="15.28515625" customWidth="1"/>
    <col min="2078" max="2078" width="18.7109375" customWidth="1"/>
    <col min="2079" max="2079" width="6" customWidth="1"/>
    <col min="2080" max="2080" width="12.28515625" customWidth="1"/>
    <col min="2081" max="2081" width="13" customWidth="1"/>
    <col min="2082" max="2082" width="17.5703125" customWidth="1"/>
    <col min="2083" max="2084" width="14.5703125" customWidth="1"/>
    <col min="2085" max="2085" width="14.28515625" customWidth="1"/>
    <col min="2086" max="2086" width="14.42578125" customWidth="1"/>
    <col min="2087" max="2087" width="21" customWidth="1"/>
    <col min="2088" max="2088" width="12.5703125" customWidth="1"/>
    <col min="2319" max="2319" width="14.28515625" customWidth="1"/>
    <col min="2325" max="2326" width="11.7109375" customWidth="1"/>
    <col min="2327" max="2327" width="28.5703125" customWidth="1"/>
    <col min="2328" max="2328" width="30.5703125" customWidth="1"/>
    <col min="2329" max="2329" width="13.42578125" customWidth="1"/>
    <col min="2331" max="2331" width="23.7109375" customWidth="1"/>
    <col min="2332" max="2332" width="18" customWidth="1"/>
    <col min="2333" max="2333" width="15.28515625" customWidth="1"/>
    <col min="2334" max="2334" width="18.7109375" customWidth="1"/>
    <col min="2335" max="2335" width="6" customWidth="1"/>
    <col min="2336" max="2336" width="12.28515625" customWidth="1"/>
    <col min="2337" max="2337" width="13" customWidth="1"/>
    <col min="2338" max="2338" width="17.5703125" customWidth="1"/>
    <col min="2339" max="2340" width="14.5703125" customWidth="1"/>
    <col min="2341" max="2341" width="14.28515625" customWidth="1"/>
    <col min="2342" max="2342" width="14.42578125" customWidth="1"/>
    <col min="2343" max="2343" width="21" customWidth="1"/>
    <col min="2344" max="2344" width="12.5703125" customWidth="1"/>
    <col min="2575" max="2575" width="14.28515625" customWidth="1"/>
    <col min="2581" max="2582" width="11.7109375" customWidth="1"/>
    <col min="2583" max="2583" width="28.5703125" customWidth="1"/>
    <col min="2584" max="2584" width="30.5703125" customWidth="1"/>
    <col min="2585" max="2585" width="13.42578125" customWidth="1"/>
    <col min="2587" max="2587" width="23.7109375" customWidth="1"/>
    <col min="2588" max="2588" width="18" customWidth="1"/>
    <col min="2589" max="2589" width="15.28515625" customWidth="1"/>
    <col min="2590" max="2590" width="18.7109375" customWidth="1"/>
    <col min="2591" max="2591" width="6" customWidth="1"/>
    <col min="2592" max="2592" width="12.28515625" customWidth="1"/>
    <col min="2593" max="2593" width="13" customWidth="1"/>
    <col min="2594" max="2594" width="17.5703125" customWidth="1"/>
    <col min="2595" max="2596" width="14.5703125" customWidth="1"/>
    <col min="2597" max="2597" width="14.28515625" customWidth="1"/>
    <col min="2598" max="2598" width="14.42578125" customWidth="1"/>
    <col min="2599" max="2599" width="21" customWidth="1"/>
    <col min="2600" max="2600" width="12.5703125" customWidth="1"/>
    <col min="2831" max="2831" width="14.28515625" customWidth="1"/>
    <col min="2837" max="2838" width="11.7109375" customWidth="1"/>
    <col min="2839" max="2839" width="28.5703125" customWidth="1"/>
    <col min="2840" max="2840" width="30.5703125" customWidth="1"/>
    <col min="2841" max="2841" width="13.42578125" customWidth="1"/>
    <col min="2843" max="2843" width="23.7109375" customWidth="1"/>
    <col min="2844" max="2844" width="18" customWidth="1"/>
    <col min="2845" max="2845" width="15.28515625" customWidth="1"/>
    <col min="2846" max="2846" width="18.7109375" customWidth="1"/>
    <col min="2847" max="2847" width="6" customWidth="1"/>
    <col min="2848" max="2848" width="12.28515625" customWidth="1"/>
    <col min="2849" max="2849" width="13" customWidth="1"/>
    <col min="2850" max="2850" width="17.5703125" customWidth="1"/>
    <col min="2851" max="2852" width="14.5703125" customWidth="1"/>
    <col min="2853" max="2853" width="14.28515625" customWidth="1"/>
    <col min="2854" max="2854" width="14.42578125" customWidth="1"/>
    <col min="2855" max="2855" width="21" customWidth="1"/>
    <col min="2856" max="2856" width="12.5703125" customWidth="1"/>
    <col min="3087" max="3087" width="14.28515625" customWidth="1"/>
    <col min="3093" max="3094" width="11.7109375" customWidth="1"/>
    <col min="3095" max="3095" width="28.5703125" customWidth="1"/>
    <col min="3096" max="3096" width="30.5703125" customWidth="1"/>
    <col min="3097" max="3097" width="13.42578125" customWidth="1"/>
    <col min="3099" max="3099" width="23.7109375" customWidth="1"/>
    <col min="3100" max="3100" width="18" customWidth="1"/>
    <col min="3101" max="3101" width="15.28515625" customWidth="1"/>
    <col min="3102" max="3102" width="18.7109375" customWidth="1"/>
    <col min="3103" max="3103" width="6" customWidth="1"/>
    <col min="3104" max="3104" width="12.28515625" customWidth="1"/>
    <col min="3105" max="3105" width="13" customWidth="1"/>
    <col min="3106" max="3106" width="17.5703125" customWidth="1"/>
    <col min="3107" max="3108" width="14.5703125" customWidth="1"/>
    <col min="3109" max="3109" width="14.28515625" customWidth="1"/>
    <col min="3110" max="3110" width="14.42578125" customWidth="1"/>
    <col min="3111" max="3111" width="21" customWidth="1"/>
    <col min="3112" max="3112" width="12.5703125" customWidth="1"/>
    <col min="3343" max="3343" width="14.28515625" customWidth="1"/>
    <col min="3349" max="3350" width="11.7109375" customWidth="1"/>
    <col min="3351" max="3351" width="28.5703125" customWidth="1"/>
    <col min="3352" max="3352" width="30.5703125" customWidth="1"/>
    <col min="3353" max="3353" width="13.42578125" customWidth="1"/>
    <col min="3355" max="3355" width="23.7109375" customWidth="1"/>
    <col min="3356" max="3356" width="18" customWidth="1"/>
    <col min="3357" max="3357" width="15.28515625" customWidth="1"/>
    <col min="3358" max="3358" width="18.7109375" customWidth="1"/>
    <col min="3359" max="3359" width="6" customWidth="1"/>
    <col min="3360" max="3360" width="12.28515625" customWidth="1"/>
    <col min="3361" max="3361" width="13" customWidth="1"/>
    <col min="3362" max="3362" width="17.5703125" customWidth="1"/>
    <col min="3363" max="3364" width="14.5703125" customWidth="1"/>
    <col min="3365" max="3365" width="14.28515625" customWidth="1"/>
    <col min="3366" max="3366" width="14.42578125" customWidth="1"/>
    <col min="3367" max="3367" width="21" customWidth="1"/>
    <col min="3368" max="3368" width="12.5703125" customWidth="1"/>
    <col min="3599" max="3599" width="14.28515625" customWidth="1"/>
    <col min="3605" max="3606" width="11.7109375" customWidth="1"/>
    <col min="3607" max="3607" width="28.5703125" customWidth="1"/>
    <col min="3608" max="3608" width="30.5703125" customWidth="1"/>
    <col min="3609" max="3609" width="13.42578125" customWidth="1"/>
    <col min="3611" max="3611" width="23.7109375" customWidth="1"/>
    <col min="3612" max="3612" width="18" customWidth="1"/>
    <col min="3613" max="3613" width="15.28515625" customWidth="1"/>
    <col min="3614" max="3614" width="18.7109375" customWidth="1"/>
    <col min="3615" max="3615" width="6" customWidth="1"/>
    <col min="3616" max="3616" width="12.28515625" customWidth="1"/>
    <col min="3617" max="3617" width="13" customWidth="1"/>
    <col min="3618" max="3618" width="17.5703125" customWidth="1"/>
    <col min="3619" max="3620" width="14.5703125" customWidth="1"/>
    <col min="3621" max="3621" width="14.28515625" customWidth="1"/>
    <col min="3622" max="3622" width="14.42578125" customWidth="1"/>
    <col min="3623" max="3623" width="21" customWidth="1"/>
    <col min="3624" max="3624" width="12.5703125" customWidth="1"/>
    <col min="3855" max="3855" width="14.28515625" customWidth="1"/>
    <col min="3861" max="3862" width="11.7109375" customWidth="1"/>
    <col min="3863" max="3863" width="28.5703125" customWidth="1"/>
    <col min="3864" max="3864" width="30.5703125" customWidth="1"/>
    <col min="3865" max="3865" width="13.42578125" customWidth="1"/>
    <col min="3867" max="3867" width="23.7109375" customWidth="1"/>
    <col min="3868" max="3868" width="18" customWidth="1"/>
    <col min="3869" max="3869" width="15.28515625" customWidth="1"/>
    <col min="3870" max="3870" width="18.7109375" customWidth="1"/>
    <col min="3871" max="3871" width="6" customWidth="1"/>
    <col min="3872" max="3872" width="12.28515625" customWidth="1"/>
    <col min="3873" max="3873" width="13" customWidth="1"/>
    <col min="3874" max="3874" width="17.5703125" customWidth="1"/>
    <col min="3875" max="3876" width="14.5703125" customWidth="1"/>
    <col min="3877" max="3877" width="14.28515625" customWidth="1"/>
    <col min="3878" max="3878" width="14.42578125" customWidth="1"/>
    <col min="3879" max="3879" width="21" customWidth="1"/>
    <col min="3880" max="3880" width="12.5703125" customWidth="1"/>
    <col min="4111" max="4111" width="14.28515625" customWidth="1"/>
    <col min="4117" max="4118" width="11.7109375" customWidth="1"/>
    <col min="4119" max="4119" width="28.5703125" customWidth="1"/>
    <col min="4120" max="4120" width="30.5703125" customWidth="1"/>
    <col min="4121" max="4121" width="13.42578125" customWidth="1"/>
    <col min="4123" max="4123" width="23.7109375" customWidth="1"/>
    <col min="4124" max="4124" width="18" customWidth="1"/>
    <col min="4125" max="4125" width="15.28515625" customWidth="1"/>
    <col min="4126" max="4126" width="18.7109375" customWidth="1"/>
    <col min="4127" max="4127" width="6" customWidth="1"/>
    <col min="4128" max="4128" width="12.28515625" customWidth="1"/>
    <col min="4129" max="4129" width="13" customWidth="1"/>
    <col min="4130" max="4130" width="17.5703125" customWidth="1"/>
    <col min="4131" max="4132" width="14.5703125" customWidth="1"/>
    <col min="4133" max="4133" width="14.28515625" customWidth="1"/>
    <col min="4134" max="4134" width="14.42578125" customWidth="1"/>
    <col min="4135" max="4135" width="21" customWidth="1"/>
    <col min="4136" max="4136" width="12.5703125" customWidth="1"/>
    <col min="4367" max="4367" width="14.28515625" customWidth="1"/>
    <col min="4373" max="4374" width="11.7109375" customWidth="1"/>
    <col min="4375" max="4375" width="28.5703125" customWidth="1"/>
    <col min="4376" max="4376" width="30.5703125" customWidth="1"/>
    <col min="4377" max="4377" width="13.42578125" customWidth="1"/>
    <col min="4379" max="4379" width="23.7109375" customWidth="1"/>
    <col min="4380" max="4380" width="18" customWidth="1"/>
    <col min="4381" max="4381" width="15.28515625" customWidth="1"/>
    <col min="4382" max="4382" width="18.7109375" customWidth="1"/>
    <col min="4383" max="4383" width="6" customWidth="1"/>
    <col min="4384" max="4384" width="12.28515625" customWidth="1"/>
    <col min="4385" max="4385" width="13" customWidth="1"/>
    <col min="4386" max="4386" width="17.5703125" customWidth="1"/>
    <col min="4387" max="4388" width="14.5703125" customWidth="1"/>
    <col min="4389" max="4389" width="14.28515625" customWidth="1"/>
    <col min="4390" max="4390" width="14.42578125" customWidth="1"/>
    <col min="4391" max="4391" width="21" customWidth="1"/>
    <col min="4392" max="4392" width="12.5703125" customWidth="1"/>
    <col min="4623" max="4623" width="14.28515625" customWidth="1"/>
    <col min="4629" max="4630" width="11.7109375" customWidth="1"/>
    <col min="4631" max="4631" width="28.5703125" customWidth="1"/>
    <col min="4632" max="4632" width="30.5703125" customWidth="1"/>
    <col min="4633" max="4633" width="13.42578125" customWidth="1"/>
    <col min="4635" max="4635" width="23.7109375" customWidth="1"/>
    <col min="4636" max="4636" width="18" customWidth="1"/>
    <col min="4637" max="4637" width="15.28515625" customWidth="1"/>
    <col min="4638" max="4638" width="18.7109375" customWidth="1"/>
    <col min="4639" max="4639" width="6" customWidth="1"/>
    <col min="4640" max="4640" width="12.28515625" customWidth="1"/>
    <col min="4641" max="4641" width="13" customWidth="1"/>
    <col min="4642" max="4642" width="17.5703125" customWidth="1"/>
    <col min="4643" max="4644" width="14.5703125" customWidth="1"/>
    <col min="4645" max="4645" width="14.28515625" customWidth="1"/>
    <col min="4646" max="4646" width="14.42578125" customWidth="1"/>
    <col min="4647" max="4647" width="21" customWidth="1"/>
    <col min="4648" max="4648" width="12.5703125" customWidth="1"/>
    <col min="4879" max="4879" width="14.28515625" customWidth="1"/>
    <col min="4885" max="4886" width="11.7109375" customWidth="1"/>
    <col min="4887" max="4887" width="28.5703125" customWidth="1"/>
    <col min="4888" max="4888" width="30.5703125" customWidth="1"/>
    <col min="4889" max="4889" width="13.42578125" customWidth="1"/>
    <col min="4891" max="4891" width="23.7109375" customWidth="1"/>
    <col min="4892" max="4892" width="18" customWidth="1"/>
    <col min="4893" max="4893" width="15.28515625" customWidth="1"/>
    <col min="4894" max="4894" width="18.7109375" customWidth="1"/>
    <col min="4895" max="4895" width="6" customWidth="1"/>
    <col min="4896" max="4896" width="12.28515625" customWidth="1"/>
    <col min="4897" max="4897" width="13" customWidth="1"/>
    <col min="4898" max="4898" width="17.5703125" customWidth="1"/>
    <col min="4899" max="4900" width="14.5703125" customWidth="1"/>
    <col min="4901" max="4901" width="14.28515625" customWidth="1"/>
    <col min="4902" max="4902" width="14.42578125" customWidth="1"/>
    <col min="4903" max="4903" width="21" customWidth="1"/>
    <col min="4904" max="4904" width="12.5703125" customWidth="1"/>
    <col min="5135" max="5135" width="14.28515625" customWidth="1"/>
    <col min="5141" max="5142" width="11.7109375" customWidth="1"/>
    <col min="5143" max="5143" width="28.5703125" customWidth="1"/>
    <col min="5144" max="5144" width="30.5703125" customWidth="1"/>
    <col min="5145" max="5145" width="13.42578125" customWidth="1"/>
    <col min="5147" max="5147" width="23.7109375" customWidth="1"/>
    <col min="5148" max="5148" width="18" customWidth="1"/>
    <col min="5149" max="5149" width="15.28515625" customWidth="1"/>
    <col min="5150" max="5150" width="18.7109375" customWidth="1"/>
    <col min="5151" max="5151" width="6" customWidth="1"/>
    <col min="5152" max="5152" width="12.28515625" customWidth="1"/>
    <col min="5153" max="5153" width="13" customWidth="1"/>
    <col min="5154" max="5154" width="17.5703125" customWidth="1"/>
    <col min="5155" max="5156" width="14.5703125" customWidth="1"/>
    <col min="5157" max="5157" width="14.28515625" customWidth="1"/>
    <col min="5158" max="5158" width="14.42578125" customWidth="1"/>
    <col min="5159" max="5159" width="21" customWidth="1"/>
    <col min="5160" max="5160" width="12.5703125" customWidth="1"/>
    <col min="5391" max="5391" width="14.28515625" customWidth="1"/>
    <col min="5397" max="5398" width="11.7109375" customWidth="1"/>
    <col min="5399" max="5399" width="28.5703125" customWidth="1"/>
    <col min="5400" max="5400" width="30.5703125" customWidth="1"/>
    <col min="5401" max="5401" width="13.42578125" customWidth="1"/>
    <col min="5403" max="5403" width="23.7109375" customWidth="1"/>
    <col min="5404" max="5404" width="18" customWidth="1"/>
    <col min="5405" max="5405" width="15.28515625" customWidth="1"/>
    <col min="5406" max="5406" width="18.7109375" customWidth="1"/>
    <col min="5407" max="5407" width="6" customWidth="1"/>
    <col min="5408" max="5408" width="12.28515625" customWidth="1"/>
    <col min="5409" max="5409" width="13" customWidth="1"/>
    <col min="5410" max="5410" width="17.5703125" customWidth="1"/>
    <col min="5411" max="5412" width="14.5703125" customWidth="1"/>
    <col min="5413" max="5413" width="14.28515625" customWidth="1"/>
    <col min="5414" max="5414" width="14.42578125" customWidth="1"/>
    <col min="5415" max="5415" width="21" customWidth="1"/>
    <col min="5416" max="5416" width="12.5703125" customWidth="1"/>
    <col min="5647" max="5647" width="14.28515625" customWidth="1"/>
    <col min="5653" max="5654" width="11.7109375" customWidth="1"/>
    <col min="5655" max="5655" width="28.5703125" customWidth="1"/>
    <col min="5656" max="5656" width="30.5703125" customWidth="1"/>
    <col min="5657" max="5657" width="13.42578125" customWidth="1"/>
    <col min="5659" max="5659" width="23.7109375" customWidth="1"/>
    <col min="5660" max="5660" width="18" customWidth="1"/>
    <col min="5661" max="5661" width="15.28515625" customWidth="1"/>
    <col min="5662" max="5662" width="18.7109375" customWidth="1"/>
    <col min="5663" max="5663" width="6" customWidth="1"/>
    <col min="5664" max="5664" width="12.28515625" customWidth="1"/>
    <col min="5665" max="5665" width="13" customWidth="1"/>
    <col min="5666" max="5666" width="17.5703125" customWidth="1"/>
    <col min="5667" max="5668" width="14.5703125" customWidth="1"/>
    <col min="5669" max="5669" width="14.28515625" customWidth="1"/>
    <col min="5670" max="5670" width="14.42578125" customWidth="1"/>
    <col min="5671" max="5671" width="21" customWidth="1"/>
    <col min="5672" max="5672" width="12.5703125" customWidth="1"/>
    <col min="5903" max="5903" width="14.28515625" customWidth="1"/>
    <col min="5909" max="5910" width="11.7109375" customWidth="1"/>
    <col min="5911" max="5911" width="28.5703125" customWidth="1"/>
    <col min="5912" max="5912" width="30.5703125" customWidth="1"/>
    <col min="5913" max="5913" width="13.42578125" customWidth="1"/>
    <col min="5915" max="5915" width="23.7109375" customWidth="1"/>
    <col min="5916" max="5916" width="18" customWidth="1"/>
    <col min="5917" max="5917" width="15.28515625" customWidth="1"/>
    <col min="5918" max="5918" width="18.7109375" customWidth="1"/>
    <col min="5919" max="5919" width="6" customWidth="1"/>
    <col min="5920" max="5920" width="12.28515625" customWidth="1"/>
    <col min="5921" max="5921" width="13" customWidth="1"/>
    <col min="5922" max="5922" width="17.5703125" customWidth="1"/>
    <col min="5923" max="5924" width="14.5703125" customWidth="1"/>
    <col min="5925" max="5925" width="14.28515625" customWidth="1"/>
    <col min="5926" max="5926" width="14.42578125" customWidth="1"/>
    <col min="5927" max="5927" width="21" customWidth="1"/>
    <col min="5928" max="5928" width="12.5703125" customWidth="1"/>
    <col min="6159" max="6159" width="14.28515625" customWidth="1"/>
    <col min="6165" max="6166" width="11.7109375" customWidth="1"/>
    <col min="6167" max="6167" width="28.5703125" customWidth="1"/>
    <col min="6168" max="6168" width="30.5703125" customWidth="1"/>
    <col min="6169" max="6169" width="13.42578125" customWidth="1"/>
    <col min="6171" max="6171" width="23.7109375" customWidth="1"/>
    <col min="6172" max="6172" width="18" customWidth="1"/>
    <col min="6173" max="6173" width="15.28515625" customWidth="1"/>
    <col min="6174" max="6174" width="18.7109375" customWidth="1"/>
    <col min="6175" max="6175" width="6" customWidth="1"/>
    <col min="6176" max="6176" width="12.28515625" customWidth="1"/>
    <col min="6177" max="6177" width="13" customWidth="1"/>
    <col min="6178" max="6178" width="17.5703125" customWidth="1"/>
    <col min="6179" max="6180" width="14.5703125" customWidth="1"/>
    <col min="6181" max="6181" width="14.28515625" customWidth="1"/>
    <col min="6182" max="6182" width="14.42578125" customWidth="1"/>
    <col min="6183" max="6183" width="21" customWidth="1"/>
    <col min="6184" max="6184" width="12.5703125" customWidth="1"/>
    <col min="6415" max="6415" width="14.28515625" customWidth="1"/>
    <col min="6421" max="6422" width="11.7109375" customWidth="1"/>
    <col min="6423" max="6423" width="28.5703125" customWidth="1"/>
    <col min="6424" max="6424" width="30.5703125" customWidth="1"/>
    <col min="6425" max="6425" width="13.42578125" customWidth="1"/>
    <col min="6427" max="6427" width="23.7109375" customWidth="1"/>
    <col min="6428" max="6428" width="18" customWidth="1"/>
    <col min="6429" max="6429" width="15.28515625" customWidth="1"/>
    <col min="6430" max="6430" width="18.7109375" customWidth="1"/>
    <col min="6431" max="6431" width="6" customWidth="1"/>
    <col min="6432" max="6432" width="12.28515625" customWidth="1"/>
    <col min="6433" max="6433" width="13" customWidth="1"/>
    <col min="6434" max="6434" width="17.5703125" customWidth="1"/>
    <col min="6435" max="6436" width="14.5703125" customWidth="1"/>
    <col min="6437" max="6437" width="14.28515625" customWidth="1"/>
    <col min="6438" max="6438" width="14.42578125" customWidth="1"/>
    <col min="6439" max="6439" width="21" customWidth="1"/>
    <col min="6440" max="6440" width="12.5703125" customWidth="1"/>
    <col min="6671" max="6671" width="14.28515625" customWidth="1"/>
    <col min="6677" max="6678" width="11.7109375" customWidth="1"/>
    <col min="6679" max="6679" width="28.5703125" customWidth="1"/>
    <col min="6680" max="6680" width="30.5703125" customWidth="1"/>
    <col min="6681" max="6681" width="13.42578125" customWidth="1"/>
    <col min="6683" max="6683" width="23.7109375" customWidth="1"/>
    <col min="6684" max="6684" width="18" customWidth="1"/>
    <col min="6685" max="6685" width="15.28515625" customWidth="1"/>
    <col min="6686" max="6686" width="18.7109375" customWidth="1"/>
    <col min="6687" max="6687" width="6" customWidth="1"/>
    <col min="6688" max="6688" width="12.28515625" customWidth="1"/>
    <col min="6689" max="6689" width="13" customWidth="1"/>
    <col min="6690" max="6690" width="17.5703125" customWidth="1"/>
    <col min="6691" max="6692" width="14.5703125" customWidth="1"/>
    <col min="6693" max="6693" width="14.28515625" customWidth="1"/>
    <col min="6694" max="6694" width="14.42578125" customWidth="1"/>
    <col min="6695" max="6695" width="21" customWidth="1"/>
    <col min="6696" max="6696" width="12.5703125" customWidth="1"/>
    <col min="6927" max="6927" width="14.28515625" customWidth="1"/>
    <col min="6933" max="6934" width="11.7109375" customWidth="1"/>
    <col min="6935" max="6935" width="28.5703125" customWidth="1"/>
    <col min="6936" max="6936" width="30.5703125" customWidth="1"/>
    <col min="6937" max="6937" width="13.42578125" customWidth="1"/>
    <col min="6939" max="6939" width="23.7109375" customWidth="1"/>
    <col min="6940" max="6940" width="18" customWidth="1"/>
    <col min="6941" max="6941" width="15.28515625" customWidth="1"/>
    <col min="6942" max="6942" width="18.7109375" customWidth="1"/>
    <col min="6943" max="6943" width="6" customWidth="1"/>
    <col min="6944" max="6944" width="12.28515625" customWidth="1"/>
    <col min="6945" max="6945" width="13" customWidth="1"/>
    <col min="6946" max="6946" width="17.5703125" customWidth="1"/>
    <col min="6947" max="6948" width="14.5703125" customWidth="1"/>
    <col min="6949" max="6949" width="14.28515625" customWidth="1"/>
    <col min="6950" max="6950" width="14.42578125" customWidth="1"/>
    <col min="6951" max="6951" width="21" customWidth="1"/>
    <col min="6952" max="6952" width="12.5703125" customWidth="1"/>
    <col min="7183" max="7183" width="14.28515625" customWidth="1"/>
    <col min="7189" max="7190" width="11.7109375" customWidth="1"/>
    <col min="7191" max="7191" width="28.5703125" customWidth="1"/>
    <col min="7192" max="7192" width="30.5703125" customWidth="1"/>
    <col min="7193" max="7193" width="13.42578125" customWidth="1"/>
    <col min="7195" max="7195" width="23.7109375" customWidth="1"/>
    <col min="7196" max="7196" width="18" customWidth="1"/>
    <col min="7197" max="7197" width="15.28515625" customWidth="1"/>
    <col min="7198" max="7198" width="18.7109375" customWidth="1"/>
    <col min="7199" max="7199" width="6" customWidth="1"/>
    <col min="7200" max="7200" width="12.28515625" customWidth="1"/>
    <col min="7201" max="7201" width="13" customWidth="1"/>
    <col min="7202" max="7202" width="17.5703125" customWidth="1"/>
    <col min="7203" max="7204" width="14.5703125" customWidth="1"/>
    <col min="7205" max="7205" width="14.28515625" customWidth="1"/>
    <col min="7206" max="7206" width="14.42578125" customWidth="1"/>
    <col min="7207" max="7207" width="21" customWidth="1"/>
    <col min="7208" max="7208" width="12.5703125" customWidth="1"/>
    <col min="7439" max="7439" width="14.28515625" customWidth="1"/>
    <col min="7445" max="7446" width="11.7109375" customWidth="1"/>
    <col min="7447" max="7447" width="28.5703125" customWidth="1"/>
    <col min="7448" max="7448" width="30.5703125" customWidth="1"/>
    <col min="7449" max="7449" width="13.42578125" customWidth="1"/>
    <col min="7451" max="7451" width="23.7109375" customWidth="1"/>
    <col min="7452" max="7452" width="18" customWidth="1"/>
    <col min="7453" max="7453" width="15.28515625" customWidth="1"/>
    <col min="7454" max="7454" width="18.7109375" customWidth="1"/>
    <col min="7455" max="7455" width="6" customWidth="1"/>
    <col min="7456" max="7456" width="12.28515625" customWidth="1"/>
    <col min="7457" max="7457" width="13" customWidth="1"/>
    <col min="7458" max="7458" width="17.5703125" customWidth="1"/>
    <col min="7459" max="7460" width="14.5703125" customWidth="1"/>
    <col min="7461" max="7461" width="14.28515625" customWidth="1"/>
    <col min="7462" max="7462" width="14.42578125" customWidth="1"/>
    <col min="7463" max="7463" width="21" customWidth="1"/>
    <col min="7464" max="7464" width="12.5703125" customWidth="1"/>
    <col min="7695" max="7695" width="14.28515625" customWidth="1"/>
    <col min="7701" max="7702" width="11.7109375" customWidth="1"/>
    <col min="7703" max="7703" width="28.5703125" customWidth="1"/>
    <col min="7704" max="7704" width="30.5703125" customWidth="1"/>
    <col min="7705" max="7705" width="13.42578125" customWidth="1"/>
    <col min="7707" max="7707" width="23.7109375" customWidth="1"/>
    <col min="7708" max="7708" width="18" customWidth="1"/>
    <col min="7709" max="7709" width="15.28515625" customWidth="1"/>
    <col min="7710" max="7710" width="18.7109375" customWidth="1"/>
    <col min="7711" max="7711" width="6" customWidth="1"/>
    <col min="7712" max="7712" width="12.28515625" customWidth="1"/>
    <col min="7713" max="7713" width="13" customWidth="1"/>
    <col min="7714" max="7714" width="17.5703125" customWidth="1"/>
    <col min="7715" max="7716" width="14.5703125" customWidth="1"/>
    <col min="7717" max="7717" width="14.28515625" customWidth="1"/>
    <col min="7718" max="7718" width="14.42578125" customWidth="1"/>
    <col min="7719" max="7719" width="21" customWidth="1"/>
    <col min="7720" max="7720" width="12.5703125" customWidth="1"/>
    <col min="7951" max="7951" width="14.28515625" customWidth="1"/>
    <col min="7957" max="7958" width="11.7109375" customWidth="1"/>
    <col min="7959" max="7959" width="28.5703125" customWidth="1"/>
    <col min="7960" max="7960" width="30.5703125" customWidth="1"/>
    <col min="7961" max="7961" width="13.42578125" customWidth="1"/>
    <col min="7963" max="7963" width="23.7109375" customWidth="1"/>
    <col min="7964" max="7964" width="18" customWidth="1"/>
    <col min="7965" max="7965" width="15.28515625" customWidth="1"/>
    <col min="7966" max="7966" width="18.7109375" customWidth="1"/>
    <col min="7967" max="7967" width="6" customWidth="1"/>
    <col min="7968" max="7968" width="12.28515625" customWidth="1"/>
    <col min="7969" max="7969" width="13" customWidth="1"/>
    <col min="7970" max="7970" width="17.5703125" customWidth="1"/>
    <col min="7971" max="7972" width="14.5703125" customWidth="1"/>
    <col min="7973" max="7973" width="14.28515625" customWidth="1"/>
    <col min="7974" max="7974" width="14.42578125" customWidth="1"/>
    <col min="7975" max="7975" width="21" customWidth="1"/>
    <col min="7976" max="7976" width="12.5703125" customWidth="1"/>
    <col min="8207" max="8207" width="14.28515625" customWidth="1"/>
    <col min="8213" max="8214" width="11.7109375" customWidth="1"/>
    <col min="8215" max="8215" width="28.5703125" customWidth="1"/>
    <col min="8216" max="8216" width="30.5703125" customWidth="1"/>
    <col min="8217" max="8217" width="13.42578125" customWidth="1"/>
    <col min="8219" max="8219" width="23.7109375" customWidth="1"/>
    <col min="8220" max="8220" width="18" customWidth="1"/>
    <col min="8221" max="8221" width="15.28515625" customWidth="1"/>
    <col min="8222" max="8222" width="18.7109375" customWidth="1"/>
    <col min="8223" max="8223" width="6" customWidth="1"/>
    <col min="8224" max="8224" width="12.28515625" customWidth="1"/>
    <col min="8225" max="8225" width="13" customWidth="1"/>
    <col min="8226" max="8226" width="17.5703125" customWidth="1"/>
    <col min="8227" max="8228" width="14.5703125" customWidth="1"/>
    <col min="8229" max="8229" width="14.28515625" customWidth="1"/>
    <col min="8230" max="8230" width="14.42578125" customWidth="1"/>
    <col min="8231" max="8231" width="21" customWidth="1"/>
    <col min="8232" max="8232" width="12.5703125" customWidth="1"/>
    <col min="8463" max="8463" width="14.28515625" customWidth="1"/>
    <col min="8469" max="8470" width="11.7109375" customWidth="1"/>
    <col min="8471" max="8471" width="28.5703125" customWidth="1"/>
    <col min="8472" max="8472" width="30.5703125" customWidth="1"/>
    <col min="8473" max="8473" width="13.42578125" customWidth="1"/>
    <col min="8475" max="8475" width="23.7109375" customWidth="1"/>
    <col min="8476" max="8476" width="18" customWidth="1"/>
    <col min="8477" max="8477" width="15.28515625" customWidth="1"/>
    <col min="8478" max="8478" width="18.7109375" customWidth="1"/>
    <col min="8479" max="8479" width="6" customWidth="1"/>
    <col min="8480" max="8480" width="12.28515625" customWidth="1"/>
    <col min="8481" max="8481" width="13" customWidth="1"/>
    <col min="8482" max="8482" width="17.5703125" customWidth="1"/>
    <col min="8483" max="8484" width="14.5703125" customWidth="1"/>
    <col min="8485" max="8485" width="14.28515625" customWidth="1"/>
    <col min="8486" max="8486" width="14.42578125" customWidth="1"/>
    <col min="8487" max="8487" width="21" customWidth="1"/>
    <col min="8488" max="8488" width="12.5703125" customWidth="1"/>
    <col min="8719" max="8719" width="14.28515625" customWidth="1"/>
    <col min="8725" max="8726" width="11.7109375" customWidth="1"/>
    <col min="8727" max="8727" width="28.5703125" customWidth="1"/>
    <col min="8728" max="8728" width="30.5703125" customWidth="1"/>
    <col min="8729" max="8729" width="13.42578125" customWidth="1"/>
    <col min="8731" max="8731" width="23.7109375" customWidth="1"/>
    <col min="8732" max="8732" width="18" customWidth="1"/>
    <col min="8733" max="8733" width="15.28515625" customWidth="1"/>
    <col min="8734" max="8734" width="18.7109375" customWidth="1"/>
    <col min="8735" max="8735" width="6" customWidth="1"/>
    <col min="8736" max="8736" width="12.28515625" customWidth="1"/>
    <col min="8737" max="8737" width="13" customWidth="1"/>
    <col min="8738" max="8738" width="17.5703125" customWidth="1"/>
    <col min="8739" max="8740" width="14.5703125" customWidth="1"/>
    <col min="8741" max="8741" width="14.28515625" customWidth="1"/>
    <col min="8742" max="8742" width="14.42578125" customWidth="1"/>
    <col min="8743" max="8743" width="21" customWidth="1"/>
    <col min="8744" max="8744" width="12.5703125" customWidth="1"/>
    <col min="8975" max="8975" width="14.28515625" customWidth="1"/>
    <col min="8981" max="8982" width="11.7109375" customWidth="1"/>
    <col min="8983" max="8983" width="28.5703125" customWidth="1"/>
    <col min="8984" max="8984" width="30.5703125" customWidth="1"/>
    <col min="8985" max="8985" width="13.42578125" customWidth="1"/>
    <col min="8987" max="8987" width="23.7109375" customWidth="1"/>
    <col min="8988" max="8988" width="18" customWidth="1"/>
    <col min="8989" max="8989" width="15.28515625" customWidth="1"/>
    <col min="8990" max="8990" width="18.7109375" customWidth="1"/>
    <col min="8991" max="8991" width="6" customWidth="1"/>
    <col min="8992" max="8992" width="12.28515625" customWidth="1"/>
    <col min="8993" max="8993" width="13" customWidth="1"/>
    <col min="8994" max="8994" width="17.5703125" customWidth="1"/>
    <col min="8995" max="8996" width="14.5703125" customWidth="1"/>
    <col min="8997" max="8997" width="14.28515625" customWidth="1"/>
    <col min="8998" max="8998" width="14.42578125" customWidth="1"/>
    <col min="8999" max="8999" width="21" customWidth="1"/>
    <col min="9000" max="9000" width="12.5703125" customWidth="1"/>
    <col min="9231" max="9231" width="14.28515625" customWidth="1"/>
    <col min="9237" max="9238" width="11.7109375" customWidth="1"/>
    <col min="9239" max="9239" width="28.5703125" customWidth="1"/>
    <col min="9240" max="9240" width="30.5703125" customWidth="1"/>
    <col min="9241" max="9241" width="13.42578125" customWidth="1"/>
    <col min="9243" max="9243" width="23.7109375" customWidth="1"/>
    <col min="9244" max="9244" width="18" customWidth="1"/>
    <col min="9245" max="9245" width="15.28515625" customWidth="1"/>
    <col min="9246" max="9246" width="18.7109375" customWidth="1"/>
    <col min="9247" max="9247" width="6" customWidth="1"/>
    <col min="9248" max="9248" width="12.28515625" customWidth="1"/>
    <col min="9249" max="9249" width="13" customWidth="1"/>
    <col min="9250" max="9250" width="17.5703125" customWidth="1"/>
    <col min="9251" max="9252" width="14.5703125" customWidth="1"/>
    <col min="9253" max="9253" width="14.28515625" customWidth="1"/>
    <col min="9254" max="9254" width="14.42578125" customWidth="1"/>
    <col min="9255" max="9255" width="21" customWidth="1"/>
    <col min="9256" max="9256" width="12.5703125" customWidth="1"/>
    <col min="9487" max="9487" width="14.28515625" customWidth="1"/>
    <col min="9493" max="9494" width="11.7109375" customWidth="1"/>
    <col min="9495" max="9495" width="28.5703125" customWidth="1"/>
    <col min="9496" max="9496" width="30.5703125" customWidth="1"/>
    <col min="9497" max="9497" width="13.42578125" customWidth="1"/>
    <col min="9499" max="9499" width="23.7109375" customWidth="1"/>
    <col min="9500" max="9500" width="18" customWidth="1"/>
    <col min="9501" max="9501" width="15.28515625" customWidth="1"/>
    <col min="9502" max="9502" width="18.7109375" customWidth="1"/>
    <col min="9503" max="9503" width="6" customWidth="1"/>
    <col min="9504" max="9504" width="12.28515625" customWidth="1"/>
    <col min="9505" max="9505" width="13" customWidth="1"/>
    <col min="9506" max="9506" width="17.5703125" customWidth="1"/>
    <col min="9507" max="9508" width="14.5703125" customWidth="1"/>
    <col min="9509" max="9509" width="14.28515625" customWidth="1"/>
    <col min="9510" max="9510" width="14.42578125" customWidth="1"/>
    <col min="9511" max="9511" width="21" customWidth="1"/>
    <col min="9512" max="9512" width="12.5703125" customWidth="1"/>
    <col min="9743" max="9743" width="14.28515625" customWidth="1"/>
    <col min="9749" max="9750" width="11.7109375" customWidth="1"/>
    <col min="9751" max="9751" width="28.5703125" customWidth="1"/>
    <col min="9752" max="9752" width="30.5703125" customWidth="1"/>
    <col min="9753" max="9753" width="13.42578125" customWidth="1"/>
    <col min="9755" max="9755" width="23.7109375" customWidth="1"/>
    <col min="9756" max="9756" width="18" customWidth="1"/>
    <col min="9757" max="9757" width="15.28515625" customWidth="1"/>
    <col min="9758" max="9758" width="18.7109375" customWidth="1"/>
    <col min="9759" max="9759" width="6" customWidth="1"/>
    <col min="9760" max="9760" width="12.28515625" customWidth="1"/>
    <col min="9761" max="9761" width="13" customWidth="1"/>
    <col min="9762" max="9762" width="17.5703125" customWidth="1"/>
    <col min="9763" max="9764" width="14.5703125" customWidth="1"/>
    <col min="9765" max="9765" width="14.28515625" customWidth="1"/>
    <col min="9766" max="9766" width="14.42578125" customWidth="1"/>
    <col min="9767" max="9767" width="21" customWidth="1"/>
    <col min="9768" max="9768" width="12.5703125" customWidth="1"/>
    <col min="9999" max="9999" width="14.28515625" customWidth="1"/>
    <col min="10005" max="10006" width="11.7109375" customWidth="1"/>
    <col min="10007" max="10007" width="28.5703125" customWidth="1"/>
    <col min="10008" max="10008" width="30.5703125" customWidth="1"/>
    <col min="10009" max="10009" width="13.42578125" customWidth="1"/>
    <col min="10011" max="10011" width="23.7109375" customWidth="1"/>
    <col min="10012" max="10012" width="18" customWidth="1"/>
    <col min="10013" max="10013" width="15.28515625" customWidth="1"/>
    <col min="10014" max="10014" width="18.7109375" customWidth="1"/>
    <col min="10015" max="10015" width="6" customWidth="1"/>
    <col min="10016" max="10016" width="12.28515625" customWidth="1"/>
    <col min="10017" max="10017" width="13" customWidth="1"/>
    <col min="10018" max="10018" width="17.5703125" customWidth="1"/>
    <col min="10019" max="10020" width="14.5703125" customWidth="1"/>
    <col min="10021" max="10021" width="14.28515625" customWidth="1"/>
    <col min="10022" max="10022" width="14.42578125" customWidth="1"/>
    <col min="10023" max="10023" width="21" customWidth="1"/>
    <col min="10024" max="10024" width="12.5703125" customWidth="1"/>
    <col min="10255" max="10255" width="14.28515625" customWidth="1"/>
    <col min="10261" max="10262" width="11.7109375" customWidth="1"/>
    <col min="10263" max="10263" width="28.5703125" customWidth="1"/>
    <col min="10264" max="10264" width="30.5703125" customWidth="1"/>
    <col min="10265" max="10265" width="13.42578125" customWidth="1"/>
    <col min="10267" max="10267" width="23.7109375" customWidth="1"/>
    <col min="10268" max="10268" width="18" customWidth="1"/>
    <col min="10269" max="10269" width="15.28515625" customWidth="1"/>
    <col min="10270" max="10270" width="18.7109375" customWidth="1"/>
    <col min="10271" max="10271" width="6" customWidth="1"/>
    <col min="10272" max="10272" width="12.28515625" customWidth="1"/>
    <col min="10273" max="10273" width="13" customWidth="1"/>
    <col min="10274" max="10274" width="17.5703125" customWidth="1"/>
    <col min="10275" max="10276" width="14.5703125" customWidth="1"/>
    <col min="10277" max="10277" width="14.28515625" customWidth="1"/>
    <col min="10278" max="10278" width="14.42578125" customWidth="1"/>
    <col min="10279" max="10279" width="21" customWidth="1"/>
    <col min="10280" max="10280" width="12.5703125" customWidth="1"/>
    <col min="10511" max="10511" width="14.28515625" customWidth="1"/>
    <col min="10517" max="10518" width="11.7109375" customWidth="1"/>
    <col min="10519" max="10519" width="28.5703125" customWidth="1"/>
    <col min="10520" max="10520" width="30.5703125" customWidth="1"/>
    <col min="10521" max="10521" width="13.42578125" customWidth="1"/>
    <col min="10523" max="10523" width="23.7109375" customWidth="1"/>
    <col min="10524" max="10524" width="18" customWidth="1"/>
    <col min="10525" max="10525" width="15.28515625" customWidth="1"/>
    <col min="10526" max="10526" width="18.7109375" customWidth="1"/>
    <col min="10527" max="10527" width="6" customWidth="1"/>
    <col min="10528" max="10528" width="12.28515625" customWidth="1"/>
    <col min="10529" max="10529" width="13" customWidth="1"/>
    <col min="10530" max="10530" width="17.5703125" customWidth="1"/>
    <col min="10531" max="10532" width="14.5703125" customWidth="1"/>
    <col min="10533" max="10533" width="14.28515625" customWidth="1"/>
    <col min="10534" max="10534" width="14.42578125" customWidth="1"/>
    <col min="10535" max="10535" width="21" customWidth="1"/>
    <col min="10536" max="10536" width="12.5703125" customWidth="1"/>
    <col min="10767" max="10767" width="14.28515625" customWidth="1"/>
    <col min="10773" max="10774" width="11.7109375" customWidth="1"/>
    <col min="10775" max="10775" width="28.5703125" customWidth="1"/>
    <col min="10776" max="10776" width="30.5703125" customWidth="1"/>
    <col min="10777" max="10777" width="13.42578125" customWidth="1"/>
    <col min="10779" max="10779" width="23.7109375" customWidth="1"/>
    <col min="10780" max="10780" width="18" customWidth="1"/>
    <col min="10781" max="10781" width="15.28515625" customWidth="1"/>
    <col min="10782" max="10782" width="18.7109375" customWidth="1"/>
    <col min="10783" max="10783" width="6" customWidth="1"/>
    <col min="10784" max="10784" width="12.28515625" customWidth="1"/>
    <col min="10785" max="10785" width="13" customWidth="1"/>
    <col min="10786" max="10786" width="17.5703125" customWidth="1"/>
    <col min="10787" max="10788" width="14.5703125" customWidth="1"/>
    <col min="10789" max="10789" width="14.28515625" customWidth="1"/>
    <col min="10790" max="10790" width="14.42578125" customWidth="1"/>
    <col min="10791" max="10791" width="21" customWidth="1"/>
    <col min="10792" max="10792" width="12.5703125" customWidth="1"/>
    <col min="11023" max="11023" width="14.28515625" customWidth="1"/>
    <col min="11029" max="11030" width="11.7109375" customWidth="1"/>
    <col min="11031" max="11031" width="28.5703125" customWidth="1"/>
    <col min="11032" max="11032" width="30.5703125" customWidth="1"/>
    <col min="11033" max="11033" width="13.42578125" customWidth="1"/>
    <col min="11035" max="11035" width="23.7109375" customWidth="1"/>
    <col min="11036" max="11036" width="18" customWidth="1"/>
    <col min="11037" max="11037" width="15.28515625" customWidth="1"/>
    <col min="11038" max="11038" width="18.7109375" customWidth="1"/>
    <col min="11039" max="11039" width="6" customWidth="1"/>
    <col min="11040" max="11040" width="12.28515625" customWidth="1"/>
    <col min="11041" max="11041" width="13" customWidth="1"/>
    <col min="11042" max="11042" width="17.5703125" customWidth="1"/>
    <col min="11043" max="11044" width="14.5703125" customWidth="1"/>
    <col min="11045" max="11045" width="14.28515625" customWidth="1"/>
    <col min="11046" max="11046" width="14.42578125" customWidth="1"/>
    <col min="11047" max="11047" width="21" customWidth="1"/>
    <col min="11048" max="11048" width="12.5703125" customWidth="1"/>
    <col min="11279" max="11279" width="14.28515625" customWidth="1"/>
    <col min="11285" max="11286" width="11.7109375" customWidth="1"/>
    <col min="11287" max="11287" width="28.5703125" customWidth="1"/>
    <col min="11288" max="11288" width="30.5703125" customWidth="1"/>
    <col min="11289" max="11289" width="13.42578125" customWidth="1"/>
    <col min="11291" max="11291" width="23.7109375" customWidth="1"/>
    <col min="11292" max="11292" width="18" customWidth="1"/>
    <col min="11293" max="11293" width="15.28515625" customWidth="1"/>
    <col min="11294" max="11294" width="18.7109375" customWidth="1"/>
    <col min="11295" max="11295" width="6" customWidth="1"/>
    <col min="11296" max="11296" width="12.28515625" customWidth="1"/>
    <col min="11297" max="11297" width="13" customWidth="1"/>
    <col min="11298" max="11298" width="17.5703125" customWidth="1"/>
    <col min="11299" max="11300" width="14.5703125" customWidth="1"/>
    <col min="11301" max="11301" width="14.28515625" customWidth="1"/>
    <col min="11302" max="11302" width="14.42578125" customWidth="1"/>
    <col min="11303" max="11303" width="21" customWidth="1"/>
    <col min="11304" max="11304" width="12.5703125" customWidth="1"/>
    <col min="11535" max="11535" width="14.28515625" customWidth="1"/>
    <col min="11541" max="11542" width="11.7109375" customWidth="1"/>
    <col min="11543" max="11543" width="28.5703125" customWidth="1"/>
    <col min="11544" max="11544" width="30.5703125" customWidth="1"/>
    <col min="11545" max="11545" width="13.42578125" customWidth="1"/>
    <col min="11547" max="11547" width="23.7109375" customWidth="1"/>
    <col min="11548" max="11548" width="18" customWidth="1"/>
    <col min="11549" max="11549" width="15.28515625" customWidth="1"/>
    <col min="11550" max="11550" width="18.7109375" customWidth="1"/>
    <col min="11551" max="11551" width="6" customWidth="1"/>
    <col min="11552" max="11552" width="12.28515625" customWidth="1"/>
    <col min="11553" max="11553" width="13" customWidth="1"/>
    <col min="11554" max="11554" width="17.5703125" customWidth="1"/>
    <col min="11555" max="11556" width="14.5703125" customWidth="1"/>
    <col min="11557" max="11557" width="14.28515625" customWidth="1"/>
    <col min="11558" max="11558" width="14.42578125" customWidth="1"/>
    <col min="11559" max="11559" width="21" customWidth="1"/>
    <col min="11560" max="11560" width="12.5703125" customWidth="1"/>
    <col min="11791" max="11791" width="14.28515625" customWidth="1"/>
    <col min="11797" max="11798" width="11.7109375" customWidth="1"/>
    <col min="11799" max="11799" width="28.5703125" customWidth="1"/>
    <col min="11800" max="11800" width="30.5703125" customWidth="1"/>
    <col min="11801" max="11801" width="13.42578125" customWidth="1"/>
    <col min="11803" max="11803" width="23.7109375" customWidth="1"/>
    <col min="11804" max="11804" width="18" customWidth="1"/>
    <col min="11805" max="11805" width="15.28515625" customWidth="1"/>
    <col min="11806" max="11806" width="18.7109375" customWidth="1"/>
    <col min="11807" max="11807" width="6" customWidth="1"/>
    <col min="11808" max="11808" width="12.28515625" customWidth="1"/>
    <col min="11809" max="11809" width="13" customWidth="1"/>
    <col min="11810" max="11810" width="17.5703125" customWidth="1"/>
    <col min="11811" max="11812" width="14.5703125" customWidth="1"/>
    <col min="11813" max="11813" width="14.28515625" customWidth="1"/>
    <col min="11814" max="11814" width="14.42578125" customWidth="1"/>
    <col min="11815" max="11815" width="21" customWidth="1"/>
    <col min="11816" max="11816" width="12.5703125" customWidth="1"/>
    <col min="12047" max="12047" width="14.28515625" customWidth="1"/>
    <col min="12053" max="12054" width="11.7109375" customWidth="1"/>
    <col min="12055" max="12055" width="28.5703125" customWidth="1"/>
    <col min="12056" max="12056" width="30.5703125" customWidth="1"/>
    <col min="12057" max="12057" width="13.42578125" customWidth="1"/>
    <col min="12059" max="12059" width="23.7109375" customWidth="1"/>
    <col min="12060" max="12060" width="18" customWidth="1"/>
    <col min="12061" max="12061" width="15.28515625" customWidth="1"/>
    <col min="12062" max="12062" width="18.7109375" customWidth="1"/>
    <col min="12063" max="12063" width="6" customWidth="1"/>
    <col min="12064" max="12064" width="12.28515625" customWidth="1"/>
    <col min="12065" max="12065" width="13" customWidth="1"/>
    <col min="12066" max="12066" width="17.5703125" customWidth="1"/>
    <col min="12067" max="12068" width="14.5703125" customWidth="1"/>
    <col min="12069" max="12069" width="14.28515625" customWidth="1"/>
    <col min="12070" max="12070" width="14.42578125" customWidth="1"/>
    <col min="12071" max="12071" width="21" customWidth="1"/>
    <col min="12072" max="12072" width="12.5703125" customWidth="1"/>
    <col min="12303" max="12303" width="14.28515625" customWidth="1"/>
    <col min="12309" max="12310" width="11.7109375" customWidth="1"/>
    <col min="12311" max="12311" width="28.5703125" customWidth="1"/>
    <col min="12312" max="12312" width="30.5703125" customWidth="1"/>
    <col min="12313" max="12313" width="13.42578125" customWidth="1"/>
    <col min="12315" max="12315" width="23.7109375" customWidth="1"/>
    <col min="12316" max="12316" width="18" customWidth="1"/>
    <col min="12317" max="12317" width="15.28515625" customWidth="1"/>
    <col min="12318" max="12318" width="18.7109375" customWidth="1"/>
    <col min="12319" max="12319" width="6" customWidth="1"/>
    <col min="12320" max="12320" width="12.28515625" customWidth="1"/>
    <col min="12321" max="12321" width="13" customWidth="1"/>
    <col min="12322" max="12322" width="17.5703125" customWidth="1"/>
    <col min="12323" max="12324" width="14.5703125" customWidth="1"/>
    <col min="12325" max="12325" width="14.28515625" customWidth="1"/>
    <col min="12326" max="12326" width="14.42578125" customWidth="1"/>
    <col min="12327" max="12327" width="21" customWidth="1"/>
    <col min="12328" max="12328" width="12.5703125" customWidth="1"/>
    <col min="12559" max="12559" width="14.28515625" customWidth="1"/>
    <col min="12565" max="12566" width="11.7109375" customWidth="1"/>
    <col min="12567" max="12567" width="28.5703125" customWidth="1"/>
    <col min="12568" max="12568" width="30.5703125" customWidth="1"/>
    <col min="12569" max="12569" width="13.42578125" customWidth="1"/>
    <col min="12571" max="12571" width="23.7109375" customWidth="1"/>
    <col min="12572" max="12572" width="18" customWidth="1"/>
    <col min="12573" max="12573" width="15.28515625" customWidth="1"/>
    <col min="12574" max="12574" width="18.7109375" customWidth="1"/>
    <col min="12575" max="12575" width="6" customWidth="1"/>
    <col min="12576" max="12576" width="12.28515625" customWidth="1"/>
    <col min="12577" max="12577" width="13" customWidth="1"/>
    <col min="12578" max="12578" width="17.5703125" customWidth="1"/>
    <col min="12579" max="12580" width="14.5703125" customWidth="1"/>
    <col min="12581" max="12581" width="14.28515625" customWidth="1"/>
    <col min="12582" max="12582" width="14.42578125" customWidth="1"/>
    <col min="12583" max="12583" width="21" customWidth="1"/>
    <col min="12584" max="12584" width="12.5703125" customWidth="1"/>
    <col min="12815" max="12815" width="14.28515625" customWidth="1"/>
    <col min="12821" max="12822" width="11.7109375" customWidth="1"/>
    <col min="12823" max="12823" width="28.5703125" customWidth="1"/>
    <col min="12824" max="12824" width="30.5703125" customWidth="1"/>
    <col min="12825" max="12825" width="13.42578125" customWidth="1"/>
    <col min="12827" max="12827" width="23.7109375" customWidth="1"/>
    <col min="12828" max="12828" width="18" customWidth="1"/>
    <col min="12829" max="12829" width="15.28515625" customWidth="1"/>
    <col min="12830" max="12830" width="18.7109375" customWidth="1"/>
    <col min="12831" max="12831" width="6" customWidth="1"/>
    <col min="12832" max="12832" width="12.28515625" customWidth="1"/>
    <col min="12833" max="12833" width="13" customWidth="1"/>
    <col min="12834" max="12834" width="17.5703125" customWidth="1"/>
    <col min="12835" max="12836" width="14.5703125" customWidth="1"/>
    <col min="12837" max="12837" width="14.28515625" customWidth="1"/>
    <col min="12838" max="12838" width="14.42578125" customWidth="1"/>
    <col min="12839" max="12839" width="21" customWidth="1"/>
    <col min="12840" max="12840" width="12.5703125" customWidth="1"/>
    <col min="13071" max="13071" width="14.28515625" customWidth="1"/>
    <col min="13077" max="13078" width="11.7109375" customWidth="1"/>
    <col min="13079" max="13079" width="28.5703125" customWidth="1"/>
    <col min="13080" max="13080" width="30.5703125" customWidth="1"/>
    <col min="13081" max="13081" width="13.42578125" customWidth="1"/>
    <col min="13083" max="13083" width="23.7109375" customWidth="1"/>
    <col min="13084" max="13084" width="18" customWidth="1"/>
    <col min="13085" max="13085" width="15.28515625" customWidth="1"/>
    <col min="13086" max="13086" width="18.7109375" customWidth="1"/>
    <col min="13087" max="13087" width="6" customWidth="1"/>
    <col min="13088" max="13088" width="12.28515625" customWidth="1"/>
    <col min="13089" max="13089" width="13" customWidth="1"/>
    <col min="13090" max="13090" width="17.5703125" customWidth="1"/>
    <col min="13091" max="13092" width="14.5703125" customWidth="1"/>
    <col min="13093" max="13093" width="14.28515625" customWidth="1"/>
    <col min="13094" max="13094" width="14.42578125" customWidth="1"/>
    <col min="13095" max="13095" width="21" customWidth="1"/>
    <col min="13096" max="13096" width="12.5703125" customWidth="1"/>
    <col min="13327" max="13327" width="14.28515625" customWidth="1"/>
    <col min="13333" max="13334" width="11.7109375" customWidth="1"/>
    <col min="13335" max="13335" width="28.5703125" customWidth="1"/>
    <col min="13336" max="13336" width="30.5703125" customWidth="1"/>
    <col min="13337" max="13337" width="13.42578125" customWidth="1"/>
    <col min="13339" max="13339" width="23.7109375" customWidth="1"/>
    <col min="13340" max="13340" width="18" customWidth="1"/>
    <col min="13341" max="13341" width="15.28515625" customWidth="1"/>
    <col min="13342" max="13342" width="18.7109375" customWidth="1"/>
    <col min="13343" max="13343" width="6" customWidth="1"/>
    <col min="13344" max="13344" width="12.28515625" customWidth="1"/>
    <col min="13345" max="13345" width="13" customWidth="1"/>
    <col min="13346" max="13346" width="17.5703125" customWidth="1"/>
    <col min="13347" max="13348" width="14.5703125" customWidth="1"/>
    <col min="13349" max="13349" width="14.28515625" customWidth="1"/>
    <col min="13350" max="13350" width="14.42578125" customWidth="1"/>
    <col min="13351" max="13351" width="21" customWidth="1"/>
    <col min="13352" max="13352" width="12.5703125" customWidth="1"/>
    <col min="13583" max="13583" width="14.28515625" customWidth="1"/>
    <col min="13589" max="13590" width="11.7109375" customWidth="1"/>
    <col min="13591" max="13591" width="28.5703125" customWidth="1"/>
    <col min="13592" max="13592" width="30.5703125" customWidth="1"/>
    <col min="13593" max="13593" width="13.42578125" customWidth="1"/>
    <col min="13595" max="13595" width="23.7109375" customWidth="1"/>
    <col min="13596" max="13596" width="18" customWidth="1"/>
    <col min="13597" max="13597" width="15.28515625" customWidth="1"/>
    <col min="13598" max="13598" width="18.7109375" customWidth="1"/>
    <col min="13599" max="13599" width="6" customWidth="1"/>
    <col min="13600" max="13600" width="12.28515625" customWidth="1"/>
    <col min="13601" max="13601" width="13" customWidth="1"/>
    <col min="13602" max="13602" width="17.5703125" customWidth="1"/>
    <col min="13603" max="13604" width="14.5703125" customWidth="1"/>
    <col min="13605" max="13605" width="14.28515625" customWidth="1"/>
    <col min="13606" max="13606" width="14.42578125" customWidth="1"/>
    <col min="13607" max="13607" width="21" customWidth="1"/>
    <col min="13608" max="13608" width="12.5703125" customWidth="1"/>
    <col min="13839" max="13839" width="14.28515625" customWidth="1"/>
    <col min="13845" max="13846" width="11.7109375" customWidth="1"/>
    <col min="13847" max="13847" width="28.5703125" customWidth="1"/>
    <col min="13848" max="13848" width="30.5703125" customWidth="1"/>
    <col min="13849" max="13849" width="13.42578125" customWidth="1"/>
    <col min="13851" max="13851" width="23.7109375" customWidth="1"/>
    <col min="13852" max="13852" width="18" customWidth="1"/>
    <col min="13853" max="13853" width="15.28515625" customWidth="1"/>
    <col min="13854" max="13854" width="18.7109375" customWidth="1"/>
    <col min="13855" max="13855" width="6" customWidth="1"/>
    <col min="13856" max="13856" width="12.28515625" customWidth="1"/>
    <col min="13857" max="13857" width="13" customWidth="1"/>
    <col min="13858" max="13858" width="17.5703125" customWidth="1"/>
    <col min="13859" max="13860" width="14.5703125" customWidth="1"/>
    <col min="13861" max="13861" width="14.28515625" customWidth="1"/>
    <col min="13862" max="13862" width="14.42578125" customWidth="1"/>
    <col min="13863" max="13863" width="21" customWidth="1"/>
    <col min="13864" max="13864" width="12.5703125" customWidth="1"/>
    <col min="14095" max="14095" width="14.28515625" customWidth="1"/>
    <col min="14101" max="14102" width="11.7109375" customWidth="1"/>
    <col min="14103" max="14103" width="28.5703125" customWidth="1"/>
    <col min="14104" max="14104" width="30.5703125" customWidth="1"/>
    <col min="14105" max="14105" width="13.42578125" customWidth="1"/>
    <col min="14107" max="14107" width="23.7109375" customWidth="1"/>
    <col min="14108" max="14108" width="18" customWidth="1"/>
    <col min="14109" max="14109" width="15.28515625" customWidth="1"/>
    <col min="14110" max="14110" width="18.7109375" customWidth="1"/>
    <col min="14111" max="14111" width="6" customWidth="1"/>
    <col min="14112" max="14112" width="12.28515625" customWidth="1"/>
    <col min="14113" max="14113" width="13" customWidth="1"/>
    <col min="14114" max="14114" width="17.5703125" customWidth="1"/>
    <col min="14115" max="14116" width="14.5703125" customWidth="1"/>
    <col min="14117" max="14117" width="14.28515625" customWidth="1"/>
    <col min="14118" max="14118" width="14.42578125" customWidth="1"/>
    <col min="14119" max="14119" width="21" customWidth="1"/>
    <col min="14120" max="14120" width="12.5703125" customWidth="1"/>
    <col min="14351" max="14351" width="14.28515625" customWidth="1"/>
    <col min="14357" max="14358" width="11.7109375" customWidth="1"/>
    <col min="14359" max="14359" width="28.5703125" customWidth="1"/>
    <col min="14360" max="14360" width="30.5703125" customWidth="1"/>
    <col min="14361" max="14361" width="13.42578125" customWidth="1"/>
    <col min="14363" max="14363" width="23.7109375" customWidth="1"/>
    <col min="14364" max="14364" width="18" customWidth="1"/>
    <col min="14365" max="14365" width="15.28515625" customWidth="1"/>
    <col min="14366" max="14366" width="18.7109375" customWidth="1"/>
    <col min="14367" max="14367" width="6" customWidth="1"/>
    <col min="14368" max="14368" width="12.28515625" customWidth="1"/>
    <col min="14369" max="14369" width="13" customWidth="1"/>
    <col min="14370" max="14370" width="17.5703125" customWidth="1"/>
    <col min="14371" max="14372" width="14.5703125" customWidth="1"/>
    <col min="14373" max="14373" width="14.28515625" customWidth="1"/>
    <col min="14374" max="14374" width="14.42578125" customWidth="1"/>
    <col min="14375" max="14375" width="21" customWidth="1"/>
    <col min="14376" max="14376" width="12.5703125" customWidth="1"/>
    <col min="14607" max="14607" width="14.28515625" customWidth="1"/>
    <col min="14613" max="14614" width="11.7109375" customWidth="1"/>
    <col min="14615" max="14615" width="28.5703125" customWidth="1"/>
    <col min="14616" max="14616" width="30.5703125" customWidth="1"/>
    <col min="14617" max="14617" width="13.42578125" customWidth="1"/>
    <col min="14619" max="14619" width="23.7109375" customWidth="1"/>
    <col min="14620" max="14620" width="18" customWidth="1"/>
    <col min="14621" max="14621" width="15.28515625" customWidth="1"/>
    <col min="14622" max="14622" width="18.7109375" customWidth="1"/>
    <col min="14623" max="14623" width="6" customWidth="1"/>
    <col min="14624" max="14624" width="12.28515625" customWidth="1"/>
    <col min="14625" max="14625" width="13" customWidth="1"/>
    <col min="14626" max="14626" width="17.5703125" customWidth="1"/>
    <col min="14627" max="14628" width="14.5703125" customWidth="1"/>
    <col min="14629" max="14629" width="14.28515625" customWidth="1"/>
    <col min="14630" max="14630" width="14.42578125" customWidth="1"/>
    <col min="14631" max="14631" width="21" customWidth="1"/>
    <col min="14632" max="14632" width="12.5703125" customWidth="1"/>
    <col min="14863" max="14863" width="14.28515625" customWidth="1"/>
    <col min="14869" max="14870" width="11.7109375" customWidth="1"/>
    <col min="14871" max="14871" width="28.5703125" customWidth="1"/>
    <col min="14872" max="14872" width="30.5703125" customWidth="1"/>
    <col min="14873" max="14873" width="13.42578125" customWidth="1"/>
    <col min="14875" max="14875" width="23.7109375" customWidth="1"/>
    <col min="14876" max="14876" width="18" customWidth="1"/>
    <col min="14877" max="14877" width="15.28515625" customWidth="1"/>
    <col min="14878" max="14878" width="18.7109375" customWidth="1"/>
    <col min="14879" max="14879" width="6" customWidth="1"/>
    <col min="14880" max="14880" width="12.28515625" customWidth="1"/>
    <col min="14881" max="14881" width="13" customWidth="1"/>
    <col min="14882" max="14882" width="17.5703125" customWidth="1"/>
    <col min="14883" max="14884" width="14.5703125" customWidth="1"/>
    <col min="14885" max="14885" width="14.28515625" customWidth="1"/>
    <col min="14886" max="14886" width="14.42578125" customWidth="1"/>
    <col min="14887" max="14887" width="21" customWidth="1"/>
    <col min="14888" max="14888" width="12.5703125" customWidth="1"/>
    <col min="15119" max="15119" width="14.28515625" customWidth="1"/>
    <col min="15125" max="15126" width="11.7109375" customWidth="1"/>
    <col min="15127" max="15127" width="28.5703125" customWidth="1"/>
    <col min="15128" max="15128" width="30.5703125" customWidth="1"/>
    <col min="15129" max="15129" width="13.42578125" customWidth="1"/>
    <col min="15131" max="15131" width="23.7109375" customWidth="1"/>
    <col min="15132" max="15132" width="18" customWidth="1"/>
    <col min="15133" max="15133" width="15.28515625" customWidth="1"/>
    <col min="15134" max="15134" width="18.7109375" customWidth="1"/>
    <col min="15135" max="15135" width="6" customWidth="1"/>
    <col min="15136" max="15136" width="12.28515625" customWidth="1"/>
    <col min="15137" max="15137" width="13" customWidth="1"/>
    <col min="15138" max="15138" width="17.5703125" customWidth="1"/>
    <col min="15139" max="15140" width="14.5703125" customWidth="1"/>
    <col min="15141" max="15141" width="14.28515625" customWidth="1"/>
    <col min="15142" max="15142" width="14.42578125" customWidth="1"/>
    <col min="15143" max="15143" width="21" customWidth="1"/>
    <col min="15144" max="15144" width="12.5703125" customWidth="1"/>
    <col min="15375" max="15375" width="14.28515625" customWidth="1"/>
    <col min="15381" max="15382" width="11.7109375" customWidth="1"/>
    <col min="15383" max="15383" width="28.5703125" customWidth="1"/>
    <col min="15384" max="15384" width="30.5703125" customWidth="1"/>
    <col min="15385" max="15385" width="13.42578125" customWidth="1"/>
    <col min="15387" max="15387" width="23.7109375" customWidth="1"/>
    <col min="15388" max="15388" width="18" customWidth="1"/>
    <col min="15389" max="15389" width="15.28515625" customWidth="1"/>
    <col min="15390" max="15390" width="18.7109375" customWidth="1"/>
    <col min="15391" max="15391" width="6" customWidth="1"/>
    <col min="15392" max="15392" width="12.28515625" customWidth="1"/>
    <col min="15393" max="15393" width="13" customWidth="1"/>
    <col min="15394" max="15394" width="17.5703125" customWidth="1"/>
    <col min="15395" max="15396" width="14.5703125" customWidth="1"/>
    <col min="15397" max="15397" width="14.28515625" customWidth="1"/>
    <col min="15398" max="15398" width="14.42578125" customWidth="1"/>
    <col min="15399" max="15399" width="21" customWidth="1"/>
    <col min="15400" max="15400" width="12.5703125" customWidth="1"/>
    <col min="15631" max="15631" width="14.28515625" customWidth="1"/>
    <col min="15637" max="15638" width="11.7109375" customWidth="1"/>
    <col min="15639" max="15639" width="28.5703125" customWidth="1"/>
    <col min="15640" max="15640" width="30.5703125" customWidth="1"/>
    <col min="15641" max="15641" width="13.42578125" customWidth="1"/>
    <col min="15643" max="15643" width="23.7109375" customWidth="1"/>
    <col min="15644" max="15644" width="18" customWidth="1"/>
    <col min="15645" max="15645" width="15.28515625" customWidth="1"/>
    <col min="15646" max="15646" width="18.7109375" customWidth="1"/>
    <col min="15647" max="15647" width="6" customWidth="1"/>
    <col min="15648" max="15648" width="12.28515625" customWidth="1"/>
    <col min="15649" max="15649" width="13" customWidth="1"/>
    <col min="15650" max="15650" width="17.5703125" customWidth="1"/>
    <col min="15651" max="15652" width="14.5703125" customWidth="1"/>
    <col min="15653" max="15653" width="14.28515625" customWidth="1"/>
    <col min="15654" max="15654" width="14.42578125" customWidth="1"/>
    <col min="15655" max="15655" width="21" customWidth="1"/>
    <col min="15656" max="15656" width="12.5703125" customWidth="1"/>
    <col min="15887" max="15887" width="14.28515625" customWidth="1"/>
    <col min="15893" max="15894" width="11.7109375" customWidth="1"/>
    <col min="15895" max="15895" width="28.5703125" customWidth="1"/>
    <col min="15896" max="15896" width="30.5703125" customWidth="1"/>
    <col min="15897" max="15897" width="13.42578125" customWidth="1"/>
    <col min="15899" max="15899" width="23.7109375" customWidth="1"/>
    <col min="15900" max="15900" width="18" customWidth="1"/>
    <col min="15901" max="15901" width="15.28515625" customWidth="1"/>
    <col min="15902" max="15902" width="18.7109375" customWidth="1"/>
    <col min="15903" max="15903" width="6" customWidth="1"/>
    <col min="15904" max="15904" width="12.28515625" customWidth="1"/>
    <col min="15905" max="15905" width="13" customWidth="1"/>
    <col min="15906" max="15906" width="17.5703125" customWidth="1"/>
    <col min="15907" max="15908" width="14.5703125" customWidth="1"/>
    <col min="15909" max="15909" width="14.28515625" customWidth="1"/>
    <col min="15910" max="15910" width="14.42578125" customWidth="1"/>
    <col min="15911" max="15911" width="21" customWidth="1"/>
    <col min="15912" max="15912" width="12.5703125" customWidth="1"/>
    <col min="16143" max="16143" width="14.28515625" customWidth="1"/>
    <col min="16149" max="16150" width="11.7109375" customWidth="1"/>
    <col min="16151" max="16151" width="28.5703125" customWidth="1"/>
    <col min="16152" max="16152" width="30.5703125" customWidth="1"/>
    <col min="16153" max="16153" width="13.42578125" customWidth="1"/>
    <col min="16155" max="16155" width="23.7109375" customWidth="1"/>
    <col min="16156" max="16156" width="18" customWidth="1"/>
    <col min="16157" max="16157" width="15.28515625" customWidth="1"/>
    <col min="16158" max="16158" width="18.7109375" customWidth="1"/>
    <col min="16159" max="16159" width="6" customWidth="1"/>
    <col min="16160" max="16160" width="12.28515625" customWidth="1"/>
    <col min="16161" max="16161" width="13" customWidth="1"/>
    <col min="16162" max="16162" width="17.5703125" customWidth="1"/>
    <col min="16163" max="16164" width="14.5703125" customWidth="1"/>
    <col min="16165" max="16165" width="14.28515625" customWidth="1"/>
    <col min="16166" max="16166" width="14.42578125" customWidth="1"/>
    <col min="16167" max="16167" width="21" customWidth="1"/>
    <col min="16168" max="16168" width="12.5703125" customWidth="1"/>
  </cols>
  <sheetData>
    <row r="1" spans="1:46" s="35" customFormat="1" x14ac:dyDescent="0.25">
      <c r="A1" s="20"/>
      <c r="B1" s="20"/>
      <c r="C1" s="20"/>
      <c r="D1" s="20"/>
      <c r="E1" s="20" t="s">
        <v>285</v>
      </c>
      <c r="F1" s="22"/>
      <c r="G1" s="88"/>
      <c r="H1" s="88"/>
      <c r="I1" s="88"/>
      <c r="J1" s="88"/>
      <c r="K1" s="88"/>
      <c r="L1" s="88"/>
      <c r="M1" s="88"/>
      <c r="N1" s="89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2"/>
      <c r="AA1" s="22"/>
      <c r="AB1" s="20"/>
      <c r="AC1" s="20"/>
      <c r="AD1" s="20"/>
      <c r="AE1" s="20"/>
      <c r="AF1" s="18"/>
      <c r="AG1" s="18"/>
      <c r="AH1" s="18"/>
      <c r="AI1" s="18"/>
      <c r="AJ1" s="18"/>
      <c r="AK1" s="20"/>
      <c r="AL1" s="20"/>
      <c r="AM1" s="20"/>
      <c r="AN1" s="89"/>
      <c r="AO1" s="89"/>
      <c r="AP1" s="20"/>
      <c r="AQ1" s="20"/>
      <c r="AR1" s="20"/>
      <c r="AS1" s="20"/>
      <c r="AT1" s="21"/>
    </row>
    <row r="2" spans="1:46" s="35" customFormat="1" ht="38.25" customHeight="1" x14ac:dyDescent="0.25">
      <c r="A2" s="2" t="s">
        <v>3</v>
      </c>
      <c r="B2" s="2" t="s">
        <v>45</v>
      </c>
      <c r="C2" s="2" t="s">
        <v>338</v>
      </c>
      <c r="D2" s="2" t="s">
        <v>339</v>
      </c>
      <c r="E2" s="13" t="s">
        <v>162</v>
      </c>
      <c r="F2" s="79" t="s">
        <v>258</v>
      </c>
      <c r="G2" s="84" t="s">
        <v>111</v>
      </c>
      <c r="H2" s="84" t="s">
        <v>355</v>
      </c>
      <c r="I2" s="84" t="s">
        <v>113</v>
      </c>
      <c r="J2" s="84" t="s">
        <v>280</v>
      </c>
      <c r="K2" s="84" t="s">
        <v>281</v>
      </c>
      <c r="L2" s="84" t="s">
        <v>282</v>
      </c>
      <c r="M2" s="84" t="s">
        <v>283</v>
      </c>
      <c r="N2" s="79" t="s">
        <v>264</v>
      </c>
      <c r="O2" s="13" t="s">
        <v>275</v>
      </c>
      <c r="P2" s="13" t="s">
        <v>259</v>
      </c>
      <c r="Q2" s="13" t="s">
        <v>260</v>
      </c>
      <c r="R2" s="13" t="s">
        <v>261</v>
      </c>
      <c r="S2" s="13" t="s">
        <v>265</v>
      </c>
      <c r="T2" s="13" t="s">
        <v>266</v>
      </c>
      <c r="U2" s="13" t="s">
        <v>267</v>
      </c>
      <c r="V2" s="13" t="s">
        <v>279</v>
      </c>
      <c r="W2" s="13" t="s">
        <v>269</v>
      </c>
      <c r="X2" s="13" t="s">
        <v>257</v>
      </c>
      <c r="Y2" s="13" t="s">
        <v>255</v>
      </c>
      <c r="Z2" s="79" t="s">
        <v>268</v>
      </c>
      <c r="AA2" s="13" t="s">
        <v>284</v>
      </c>
      <c r="AB2" s="13" t="s">
        <v>66</v>
      </c>
      <c r="AC2" s="13" t="s">
        <v>90</v>
      </c>
      <c r="AD2" s="13" t="s">
        <v>256</v>
      </c>
      <c r="AE2" s="13" t="s">
        <v>316</v>
      </c>
      <c r="AF2" s="13" t="s">
        <v>120</v>
      </c>
      <c r="AG2" s="13" t="s">
        <v>114</v>
      </c>
      <c r="AH2" s="13" t="s">
        <v>0</v>
      </c>
      <c r="AI2" s="13" t="s">
        <v>2</v>
      </c>
      <c r="AJ2" s="71" t="s">
        <v>247</v>
      </c>
      <c r="AK2" s="13" t="s">
        <v>47</v>
      </c>
      <c r="AL2" s="2" t="s">
        <v>118</v>
      </c>
      <c r="AM2" s="102" t="s">
        <v>302</v>
      </c>
      <c r="AN2" s="102" t="s">
        <v>310</v>
      </c>
      <c r="AO2" s="102" t="s">
        <v>311</v>
      </c>
      <c r="AP2" s="2" t="s">
        <v>270</v>
      </c>
      <c r="AQ2" s="2" t="s">
        <v>271</v>
      </c>
      <c r="AR2" s="2" t="s">
        <v>272</v>
      </c>
      <c r="AS2" s="2" t="s">
        <v>273</v>
      </c>
      <c r="AT2" s="2" t="s">
        <v>274</v>
      </c>
    </row>
    <row r="3" spans="1:46" s="36" customFormat="1" ht="12.75" customHeight="1" x14ac:dyDescent="0.25">
      <c r="A3" s="8"/>
      <c r="B3" s="8"/>
      <c r="C3" s="8"/>
      <c r="D3" s="8"/>
      <c r="E3" s="8"/>
      <c r="F3" s="9" t="str">
        <f t="shared" ref="F3:F34" si="0">O3
&amp;IF(S3="",""," "&amp;S3)
&amp;IF(T3="",""," "&amp;T3)
&amp;IF(U3="","",", SÉRIE: "&amp;U3)
&amp;IF(X3=""," (Ref: "&amp;E3&amp;")",IF(X3&lt;&gt;""," (Ref. / Loc.: "&amp;E3&amp;" / "&amp;X3&amp;")"))</f>
        <v xml:space="preserve"> (Ref: )</v>
      </c>
      <c r="G3" s="24"/>
      <c r="H3" s="24"/>
      <c r="I3" s="24"/>
      <c r="J3" s="24"/>
      <c r="K3" s="24"/>
      <c r="L3" s="24"/>
      <c r="M3" s="24"/>
      <c r="N3" s="94"/>
      <c r="O3" s="8"/>
      <c r="P3" s="8"/>
      <c r="Q3" s="16"/>
      <c r="R3" s="8"/>
      <c r="S3" s="8"/>
      <c r="T3" s="8"/>
      <c r="U3" s="8"/>
      <c r="V3" s="8"/>
      <c r="W3" s="8"/>
      <c r="X3" s="16"/>
      <c r="Y3" s="8"/>
      <c r="Z3" s="9"/>
      <c r="AA3" s="9"/>
      <c r="AB3" s="8"/>
      <c r="AC3" s="8"/>
      <c r="AD3" s="8"/>
      <c r="AE3" s="8"/>
      <c r="AF3" s="8"/>
      <c r="AG3" s="8"/>
      <c r="AH3" s="8"/>
      <c r="AI3" s="8"/>
      <c r="AJ3" s="8"/>
      <c r="AK3" s="8"/>
      <c r="AL3" s="12"/>
      <c r="AM3" s="12"/>
      <c r="AN3" s="94"/>
      <c r="AO3" s="94"/>
      <c r="AP3" s="25"/>
      <c r="AQ3" s="25"/>
      <c r="AR3" s="25"/>
      <c r="AS3" s="25"/>
      <c r="AT3" s="25"/>
    </row>
    <row r="4" spans="1:46" s="36" customFormat="1" ht="12.75" customHeight="1" x14ac:dyDescent="0.25">
      <c r="A4" s="8"/>
      <c r="B4" s="8"/>
      <c r="C4" s="8"/>
      <c r="D4" s="8"/>
      <c r="E4" s="8"/>
      <c r="F4" s="9" t="str">
        <f t="shared" si="0"/>
        <v xml:space="preserve"> (Ref: )</v>
      </c>
      <c r="G4" s="24"/>
      <c r="H4" s="24"/>
      <c r="I4" s="24"/>
      <c r="J4" s="24"/>
      <c r="K4" s="24"/>
      <c r="L4" s="24"/>
      <c r="M4" s="24"/>
      <c r="N4" s="94"/>
      <c r="O4" s="8"/>
      <c r="P4" s="8"/>
      <c r="Q4" s="16"/>
      <c r="R4" s="8"/>
      <c r="S4" s="8"/>
      <c r="T4" s="8"/>
      <c r="U4" s="8"/>
      <c r="V4" s="8"/>
      <c r="W4" s="8"/>
      <c r="X4" s="16"/>
      <c r="Y4" s="8"/>
      <c r="Z4" s="9"/>
      <c r="AA4" s="9"/>
      <c r="AB4" s="8"/>
      <c r="AC4" s="8"/>
      <c r="AD4" s="8"/>
      <c r="AE4" s="8"/>
      <c r="AF4" s="8"/>
      <c r="AG4" s="8"/>
      <c r="AH4" s="8"/>
      <c r="AI4" s="8"/>
      <c r="AJ4" s="8"/>
      <c r="AK4" s="8"/>
      <c r="AL4" s="12"/>
      <c r="AM4" s="12"/>
      <c r="AN4" s="94"/>
      <c r="AO4" s="94"/>
      <c r="AP4" s="10"/>
      <c r="AQ4" s="10"/>
      <c r="AR4" s="10"/>
      <c r="AS4" s="10"/>
      <c r="AT4" s="10"/>
    </row>
    <row r="5" spans="1:46" s="36" customFormat="1" ht="12.75" customHeight="1" x14ac:dyDescent="0.25">
      <c r="A5" s="8"/>
      <c r="B5" s="8"/>
      <c r="C5" s="8"/>
      <c r="D5" s="8"/>
      <c r="E5" s="8"/>
      <c r="F5" s="9" t="str">
        <f t="shared" si="0"/>
        <v xml:space="preserve"> (Ref: )</v>
      </c>
      <c r="G5" s="24"/>
      <c r="H5" s="24"/>
      <c r="I5" s="24"/>
      <c r="J5" s="24"/>
      <c r="K5" s="24"/>
      <c r="L5" s="24"/>
      <c r="M5" s="24"/>
      <c r="N5" s="94"/>
      <c r="O5" s="8"/>
      <c r="P5" s="8"/>
      <c r="Q5" s="16"/>
      <c r="R5" s="8"/>
      <c r="S5" s="8"/>
      <c r="T5" s="8"/>
      <c r="U5" s="8"/>
      <c r="V5" s="8"/>
      <c r="W5" s="8"/>
      <c r="X5" s="16"/>
      <c r="Y5" s="8"/>
      <c r="Z5" s="9"/>
      <c r="AA5" s="9"/>
      <c r="AB5" s="8"/>
      <c r="AC5" s="8"/>
      <c r="AD5" s="8"/>
      <c r="AE5" s="8"/>
      <c r="AF5" s="8"/>
      <c r="AG5" s="8"/>
      <c r="AH5" s="8"/>
      <c r="AI5" s="8"/>
      <c r="AJ5" s="8"/>
      <c r="AK5" s="8"/>
      <c r="AL5" s="12"/>
      <c r="AM5" s="12"/>
      <c r="AN5" s="94"/>
      <c r="AO5" s="94"/>
      <c r="AP5" s="10"/>
      <c r="AQ5" s="10"/>
      <c r="AR5" s="10"/>
      <c r="AS5" s="10"/>
      <c r="AT5" s="10"/>
    </row>
    <row r="6" spans="1:46" s="36" customFormat="1" ht="12.75" customHeight="1" x14ac:dyDescent="0.25">
      <c r="A6" s="8"/>
      <c r="B6" s="8"/>
      <c r="C6" s="8"/>
      <c r="D6" s="8"/>
      <c r="E6" s="8"/>
      <c r="F6" s="9" t="str">
        <f t="shared" si="0"/>
        <v xml:space="preserve"> (Ref: )</v>
      </c>
      <c r="G6" s="24"/>
      <c r="H6" s="24"/>
      <c r="I6" s="24"/>
      <c r="J6" s="24"/>
      <c r="K6" s="24"/>
      <c r="L6" s="24"/>
      <c r="M6" s="24"/>
      <c r="N6" s="94"/>
      <c r="O6" s="8"/>
      <c r="P6" s="8"/>
      <c r="Q6" s="16"/>
      <c r="R6" s="8"/>
      <c r="S6" s="8"/>
      <c r="T6" s="8"/>
      <c r="U6" s="8"/>
      <c r="V6" s="8"/>
      <c r="W6" s="8"/>
      <c r="X6" s="16"/>
      <c r="Y6" s="8"/>
      <c r="Z6" s="9"/>
      <c r="AA6" s="9"/>
      <c r="AB6" s="8"/>
      <c r="AC6" s="8"/>
      <c r="AD6" s="8"/>
      <c r="AE6" s="8"/>
      <c r="AF6" s="8"/>
      <c r="AG6" s="8"/>
      <c r="AH6" s="8"/>
      <c r="AI6" s="8"/>
      <c r="AJ6" s="8"/>
      <c r="AK6" s="8"/>
      <c r="AL6" s="12"/>
      <c r="AM6" s="12"/>
      <c r="AN6" s="94"/>
      <c r="AO6" s="94"/>
      <c r="AP6" s="10"/>
      <c r="AQ6" s="10"/>
      <c r="AR6" s="10"/>
      <c r="AS6" s="10"/>
      <c r="AT6" s="10"/>
    </row>
    <row r="7" spans="1:46" s="36" customFormat="1" ht="12.75" customHeight="1" x14ac:dyDescent="0.25">
      <c r="A7" s="8"/>
      <c r="B7" s="8"/>
      <c r="C7" s="8"/>
      <c r="D7" s="8"/>
      <c r="E7" s="8"/>
      <c r="F7" s="9" t="str">
        <f t="shared" si="0"/>
        <v xml:space="preserve"> (Ref: )</v>
      </c>
      <c r="G7" s="24"/>
      <c r="H7" s="24"/>
      <c r="I7" s="24"/>
      <c r="J7" s="24"/>
      <c r="K7" s="24"/>
      <c r="L7" s="24"/>
      <c r="M7" s="24"/>
      <c r="N7" s="94"/>
      <c r="O7" s="8"/>
      <c r="P7" s="8"/>
      <c r="Q7" s="16"/>
      <c r="R7" s="8"/>
      <c r="S7" s="8"/>
      <c r="T7" s="8"/>
      <c r="U7" s="8"/>
      <c r="V7" s="8"/>
      <c r="W7" s="8"/>
      <c r="X7" s="16"/>
      <c r="Y7" s="8"/>
      <c r="Z7" s="9"/>
      <c r="AA7" s="9"/>
      <c r="AB7" s="8"/>
      <c r="AC7" s="8"/>
      <c r="AD7" s="8"/>
      <c r="AE7" s="8"/>
      <c r="AF7" s="8"/>
      <c r="AG7" s="8"/>
      <c r="AH7" s="8"/>
      <c r="AI7" s="8"/>
      <c r="AJ7" s="8"/>
      <c r="AK7" s="8"/>
      <c r="AL7" s="12"/>
      <c r="AM7" s="12"/>
      <c r="AN7" s="94"/>
      <c r="AO7" s="94"/>
      <c r="AP7" s="3"/>
      <c r="AQ7" s="3"/>
      <c r="AR7" s="3"/>
      <c r="AS7" s="3"/>
      <c r="AT7" s="3"/>
    </row>
    <row r="8" spans="1:46" s="36" customFormat="1" ht="12.75" customHeight="1" x14ac:dyDescent="0.25">
      <c r="A8" s="8"/>
      <c r="B8" s="8"/>
      <c r="C8" s="8"/>
      <c r="D8" s="8"/>
      <c r="E8" s="8"/>
      <c r="F8" s="9" t="str">
        <f t="shared" si="0"/>
        <v xml:space="preserve"> (Ref: )</v>
      </c>
      <c r="G8" s="24"/>
      <c r="H8" s="24"/>
      <c r="I8" s="24"/>
      <c r="J8" s="24"/>
      <c r="K8" s="24"/>
      <c r="L8" s="24"/>
      <c r="M8" s="24"/>
      <c r="N8" s="94"/>
      <c r="O8" s="8"/>
      <c r="P8" s="8"/>
      <c r="Q8" s="16"/>
      <c r="R8" s="8"/>
      <c r="S8" s="8"/>
      <c r="T8" s="8"/>
      <c r="U8" s="8"/>
      <c r="V8" s="8"/>
      <c r="W8" s="8"/>
      <c r="X8" s="16"/>
      <c r="Y8" s="8"/>
      <c r="Z8" s="9"/>
      <c r="AA8" s="9"/>
      <c r="AB8" s="8"/>
      <c r="AC8" s="8"/>
      <c r="AD8" s="8"/>
      <c r="AE8" s="8"/>
      <c r="AF8" s="8"/>
      <c r="AG8" s="8"/>
      <c r="AH8" s="8"/>
      <c r="AI8" s="8"/>
      <c r="AJ8" s="8"/>
      <c r="AK8" s="8"/>
      <c r="AL8" s="12"/>
      <c r="AM8" s="12"/>
      <c r="AN8" s="94"/>
      <c r="AO8" s="94"/>
      <c r="AP8" s="3"/>
      <c r="AQ8" s="3"/>
      <c r="AR8" s="3"/>
      <c r="AS8" s="3"/>
      <c r="AT8" s="3"/>
    </row>
    <row r="9" spans="1:46" s="36" customFormat="1" ht="12.75" customHeight="1" x14ac:dyDescent="0.25">
      <c r="A9" s="8"/>
      <c r="B9" s="8"/>
      <c r="C9" s="8"/>
      <c r="D9" s="8"/>
      <c r="E9" s="8"/>
      <c r="F9" s="9" t="str">
        <f t="shared" si="0"/>
        <v xml:space="preserve"> (Ref: )</v>
      </c>
      <c r="G9" s="24"/>
      <c r="H9" s="24"/>
      <c r="I9" s="24"/>
      <c r="J9" s="24"/>
      <c r="K9" s="24"/>
      <c r="L9" s="24"/>
      <c r="M9" s="24"/>
      <c r="N9" s="94"/>
      <c r="O9" s="8"/>
      <c r="P9" s="8"/>
      <c r="Q9" s="16"/>
      <c r="R9" s="8"/>
      <c r="S9" s="8"/>
      <c r="T9" s="8"/>
      <c r="U9" s="8"/>
      <c r="V9" s="8"/>
      <c r="W9" s="8"/>
      <c r="X9" s="16"/>
      <c r="Y9" s="8"/>
      <c r="Z9" s="9"/>
      <c r="AA9" s="9"/>
      <c r="AB9" s="8"/>
      <c r="AC9" s="8"/>
      <c r="AD9" s="8"/>
      <c r="AE9" s="8"/>
      <c r="AF9" s="8"/>
      <c r="AG9" s="8"/>
      <c r="AH9" s="8"/>
      <c r="AI9" s="8"/>
      <c r="AJ9" s="8"/>
      <c r="AK9" s="8"/>
      <c r="AL9" s="12"/>
      <c r="AM9" s="12"/>
      <c r="AN9" s="94"/>
      <c r="AO9" s="94"/>
      <c r="AP9" s="3"/>
      <c r="AQ9" s="3"/>
      <c r="AR9" s="3"/>
      <c r="AS9" s="3"/>
      <c r="AT9" s="3"/>
    </row>
    <row r="10" spans="1:46" s="36" customFormat="1" ht="12.75" customHeight="1" x14ac:dyDescent="0.25">
      <c r="A10" s="8"/>
      <c r="B10" s="8"/>
      <c r="C10" s="8"/>
      <c r="D10" s="8"/>
      <c r="E10" s="8"/>
      <c r="F10" s="9" t="str">
        <f t="shared" si="0"/>
        <v xml:space="preserve"> (Ref: )</v>
      </c>
      <c r="G10" s="24"/>
      <c r="H10" s="24"/>
      <c r="I10" s="24"/>
      <c r="J10" s="24"/>
      <c r="K10" s="24"/>
      <c r="L10" s="24"/>
      <c r="M10" s="24"/>
      <c r="N10" s="94"/>
      <c r="O10" s="8"/>
      <c r="P10" s="8"/>
      <c r="Q10" s="16"/>
      <c r="R10" s="8"/>
      <c r="S10" s="8"/>
      <c r="T10" s="8"/>
      <c r="U10" s="8"/>
      <c r="V10" s="8"/>
      <c r="W10" s="8"/>
      <c r="X10" s="16"/>
      <c r="Y10" s="8"/>
      <c r="Z10" s="9"/>
      <c r="AA10" s="9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12"/>
      <c r="AM10" s="12"/>
      <c r="AN10" s="94"/>
      <c r="AO10" s="94"/>
      <c r="AP10" s="3"/>
      <c r="AQ10" s="3"/>
      <c r="AR10" s="3"/>
      <c r="AS10" s="3"/>
      <c r="AT10" s="3"/>
    </row>
    <row r="11" spans="1:46" s="36" customFormat="1" ht="12.75" customHeight="1" x14ac:dyDescent="0.25">
      <c r="A11" s="8"/>
      <c r="B11" s="8"/>
      <c r="C11" s="8"/>
      <c r="D11" s="8"/>
      <c r="E11" s="8"/>
      <c r="F11" s="9" t="str">
        <f t="shared" si="0"/>
        <v xml:space="preserve"> (Ref: )</v>
      </c>
      <c r="G11" s="24"/>
      <c r="H11" s="24"/>
      <c r="I11" s="24"/>
      <c r="J11" s="24"/>
      <c r="K11" s="24"/>
      <c r="L11" s="24"/>
      <c r="M11" s="24"/>
      <c r="N11" s="94"/>
      <c r="O11" s="8"/>
      <c r="P11" s="8"/>
      <c r="Q11" s="16"/>
      <c r="R11" s="8"/>
      <c r="S11" s="8"/>
      <c r="T11" s="8"/>
      <c r="U11" s="8"/>
      <c r="V11" s="8"/>
      <c r="W11" s="8"/>
      <c r="X11" s="16"/>
      <c r="Y11" s="8"/>
      <c r="Z11" s="9"/>
      <c r="AA11" s="9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12"/>
      <c r="AM11" s="12"/>
      <c r="AN11" s="94"/>
      <c r="AO11" s="94"/>
      <c r="AP11" s="3"/>
      <c r="AQ11" s="3"/>
      <c r="AR11" s="3"/>
      <c r="AS11" s="3"/>
      <c r="AT11" s="3"/>
    </row>
    <row r="12" spans="1:46" s="36" customFormat="1" ht="12.75" customHeight="1" x14ac:dyDescent="0.25">
      <c r="A12" s="8"/>
      <c r="B12" s="8"/>
      <c r="C12" s="8"/>
      <c r="D12" s="8"/>
      <c r="E12" s="8"/>
      <c r="F12" s="9" t="str">
        <f t="shared" si="0"/>
        <v xml:space="preserve"> (Ref: )</v>
      </c>
      <c r="G12" s="24"/>
      <c r="H12" s="24"/>
      <c r="I12" s="24"/>
      <c r="J12" s="24"/>
      <c r="K12" s="24"/>
      <c r="L12" s="24"/>
      <c r="M12" s="24"/>
      <c r="N12" s="94"/>
      <c r="O12" s="8"/>
      <c r="P12" s="8"/>
      <c r="Q12" s="16"/>
      <c r="R12" s="8"/>
      <c r="S12" s="8"/>
      <c r="T12" s="8"/>
      <c r="U12" s="8"/>
      <c r="V12" s="8"/>
      <c r="W12" s="8"/>
      <c r="X12" s="16"/>
      <c r="Y12" s="8"/>
      <c r="Z12" s="9"/>
      <c r="AA12" s="9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12"/>
      <c r="AM12" s="12"/>
      <c r="AN12" s="94"/>
      <c r="AO12" s="94"/>
      <c r="AP12" s="3"/>
      <c r="AQ12" s="3"/>
      <c r="AR12" s="3"/>
      <c r="AS12" s="3"/>
      <c r="AT12" s="3"/>
    </row>
    <row r="13" spans="1:46" s="36" customFormat="1" ht="12.75" customHeight="1" x14ac:dyDescent="0.25">
      <c r="A13" s="8"/>
      <c r="B13" s="8"/>
      <c r="C13" s="8"/>
      <c r="D13" s="8"/>
      <c r="E13" s="8"/>
      <c r="F13" s="9" t="str">
        <f t="shared" si="0"/>
        <v xml:space="preserve"> (Ref: )</v>
      </c>
      <c r="G13" s="24"/>
      <c r="H13" s="24"/>
      <c r="I13" s="24"/>
      <c r="J13" s="24"/>
      <c r="K13" s="24"/>
      <c r="L13" s="24"/>
      <c r="M13" s="24"/>
      <c r="N13" s="94"/>
      <c r="O13" s="8"/>
      <c r="P13" s="8"/>
      <c r="Q13" s="16"/>
      <c r="R13" s="8"/>
      <c r="S13" s="8"/>
      <c r="T13" s="8"/>
      <c r="U13" s="8"/>
      <c r="V13" s="8"/>
      <c r="W13" s="8"/>
      <c r="X13" s="16"/>
      <c r="Y13" s="8"/>
      <c r="Z13" s="9"/>
      <c r="AA13" s="9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12"/>
      <c r="AM13" s="12"/>
      <c r="AN13" s="94"/>
      <c r="AO13" s="94"/>
      <c r="AP13" s="3"/>
      <c r="AQ13" s="3"/>
      <c r="AR13" s="3"/>
      <c r="AS13" s="3"/>
      <c r="AT13" s="3"/>
    </row>
    <row r="14" spans="1:46" s="36" customFormat="1" ht="12.75" customHeight="1" x14ac:dyDescent="0.25">
      <c r="A14" s="8"/>
      <c r="B14" s="8"/>
      <c r="C14" s="8"/>
      <c r="D14" s="8"/>
      <c r="E14" s="8"/>
      <c r="F14" s="9" t="str">
        <f t="shared" si="0"/>
        <v xml:space="preserve"> (Ref: )</v>
      </c>
      <c r="G14" s="24"/>
      <c r="H14" s="24"/>
      <c r="I14" s="24"/>
      <c r="J14" s="24"/>
      <c r="K14" s="24"/>
      <c r="L14" s="24"/>
      <c r="M14" s="24"/>
      <c r="N14" s="94"/>
      <c r="O14" s="8"/>
      <c r="P14" s="8"/>
      <c r="Q14" s="16"/>
      <c r="R14" s="8"/>
      <c r="S14" s="8"/>
      <c r="T14" s="8"/>
      <c r="U14" s="8"/>
      <c r="V14" s="8"/>
      <c r="W14" s="8"/>
      <c r="X14" s="16"/>
      <c r="Y14" s="8"/>
      <c r="Z14" s="9"/>
      <c r="AA14" s="9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12"/>
      <c r="AM14" s="12"/>
      <c r="AN14" s="94"/>
      <c r="AO14" s="94"/>
      <c r="AP14" s="3"/>
      <c r="AQ14" s="3"/>
      <c r="AR14" s="3"/>
      <c r="AS14" s="3"/>
      <c r="AT14" s="3"/>
    </row>
    <row r="15" spans="1:46" s="36" customFormat="1" ht="12.75" customHeight="1" x14ac:dyDescent="0.25">
      <c r="A15" s="8"/>
      <c r="B15" s="8"/>
      <c r="C15" s="8"/>
      <c r="D15" s="8"/>
      <c r="E15" s="8"/>
      <c r="F15" s="9" t="str">
        <f t="shared" si="0"/>
        <v xml:space="preserve"> (Ref: )</v>
      </c>
      <c r="G15" s="24"/>
      <c r="H15" s="24"/>
      <c r="I15" s="24"/>
      <c r="J15" s="24"/>
      <c r="K15" s="24"/>
      <c r="L15" s="24"/>
      <c r="M15" s="24"/>
      <c r="N15" s="94"/>
      <c r="O15" s="8"/>
      <c r="P15" s="8"/>
      <c r="Q15" s="16"/>
      <c r="R15" s="8"/>
      <c r="S15" s="8"/>
      <c r="T15" s="8"/>
      <c r="U15" s="8"/>
      <c r="V15" s="8"/>
      <c r="W15" s="8"/>
      <c r="X15" s="16"/>
      <c r="Y15" s="8"/>
      <c r="Z15" s="9"/>
      <c r="AA15" s="9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12"/>
      <c r="AM15" s="12"/>
      <c r="AN15" s="94"/>
      <c r="AO15" s="94"/>
      <c r="AP15" s="3"/>
      <c r="AQ15" s="3"/>
      <c r="AR15" s="3"/>
      <c r="AS15" s="3"/>
      <c r="AT15" s="3"/>
    </row>
    <row r="16" spans="1:46" s="36" customFormat="1" ht="12.75" customHeight="1" x14ac:dyDescent="0.25">
      <c r="A16" s="8"/>
      <c r="B16" s="8"/>
      <c r="C16" s="8"/>
      <c r="D16" s="8"/>
      <c r="E16" s="8"/>
      <c r="F16" s="9" t="str">
        <f t="shared" si="0"/>
        <v xml:space="preserve"> (Ref: )</v>
      </c>
      <c r="G16" s="24"/>
      <c r="H16" s="24"/>
      <c r="I16" s="24"/>
      <c r="J16" s="24"/>
      <c r="K16" s="24"/>
      <c r="L16" s="24"/>
      <c r="M16" s="24"/>
      <c r="N16" s="94"/>
      <c r="O16" s="8"/>
      <c r="P16" s="8"/>
      <c r="Q16" s="16"/>
      <c r="R16" s="8"/>
      <c r="S16" s="8"/>
      <c r="T16" s="8"/>
      <c r="U16" s="8"/>
      <c r="V16" s="8"/>
      <c r="W16" s="8"/>
      <c r="X16" s="16"/>
      <c r="Y16" s="8"/>
      <c r="Z16" s="9"/>
      <c r="AA16" s="9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12"/>
      <c r="AM16" s="12"/>
      <c r="AN16" s="94"/>
      <c r="AO16" s="94"/>
      <c r="AP16" s="3"/>
      <c r="AQ16" s="3"/>
      <c r="AR16" s="3"/>
      <c r="AS16" s="3"/>
      <c r="AT16" s="3"/>
    </row>
    <row r="17" spans="1:46" s="36" customFormat="1" ht="12.75" customHeight="1" x14ac:dyDescent="0.25">
      <c r="A17" s="8"/>
      <c r="B17" s="8"/>
      <c r="C17" s="8"/>
      <c r="D17" s="8"/>
      <c r="E17" s="8"/>
      <c r="F17" s="9" t="str">
        <f t="shared" si="0"/>
        <v xml:space="preserve"> (Ref: )</v>
      </c>
      <c r="G17" s="24"/>
      <c r="H17" s="24"/>
      <c r="I17" s="24"/>
      <c r="J17" s="24"/>
      <c r="K17" s="24"/>
      <c r="L17" s="24"/>
      <c r="M17" s="24"/>
      <c r="N17" s="94"/>
      <c r="O17" s="8"/>
      <c r="P17" s="8"/>
      <c r="Q17" s="16"/>
      <c r="R17" s="8"/>
      <c r="S17" s="8"/>
      <c r="T17" s="8"/>
      <c r="U17" s="8"/>
      <c r="V17" s="8"/>
      <c r="W17" s="8"/>
      <c r="X17" s="16"/>
      <c r="Y17" s="8"/>
      <c r="Z17" s="9"/>
      <c r="AA17" s="9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12"/>
      <c r="AM17" s="12"/>
      <c r="AN17" s="94"/>
      <c r="AO17" s="94"/>
      <c r="AP17" s="3"/>
      <c r="AQ17" s="3"/>
      <c r="AR17" s="3"/>
      <c r="AS17" s="3"/>
      <c r="AT17" s="3"/>
    </row>
    <row r="18" spans="1:46" s="36" customFormat="1" ht="12.75" customHeight="1" x14ac:dyDescent="0.25">
      <c r="A18" s="8"/>
      <c r="B18" s="8"/>
      <c r="C18" s="8"/>
      <c r="D18" s="8"/>
      <c r="E18" s="8"/>
      <c r="F18" s="9" t="str">
        <f t="shared" si="0"/>
        <v xml:space="preserve"> (Ref: )</v>
      </c>
      <c r="G18" s="24"/>
      <c r="H18" s="24"/>
      <c r="I18" s="24"/>
      <c r="J18" s="24"/>
      <c r="K18" s="24"/>
      <c r="L18" s="24"/>
      <c r="M18" s="24"/>
      <c r="N18" s="94"/>
      <c r="O18" s="8"/>
      <c r="P18" s="8"/>
      <c r="Q18" s="16"/>
      <c r="R18" s="8"/>
      <c r="S18" s="8"/>
      <c r="T18" s="8"/>
      <c r="U18" s="8"/>
      <c r="V18" s="8"/>
      <c r="W18" s="8"/>
      <c r="X18" s="16"/>
      <c r="Y18" s="8"/>
      <c r="Z18" s="9"/>
      <c r="AA18" s="9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12"/>
      <c r="AM18" s="12"/>
      <c r="AN18" s="94"/>
      <c r="AO18" s="94"/>
      <c r="AP18" s="3"/>
      <c r="AQ18" s="3"/>
      <c r="AR18" s="3"/>
      <c r="AS18" s="3"/>
      <c r="AT18" s="3"/>
    </row>
    <row r="19" spans="1:46" s="36" customFormat="1" ht="12.75" customHeight="1" x14ac:dyDescent="0.25">
      <c r="A19" s="8"/>
      <c r="B19" s="8"/>
      <c r="C19" s="8"/>
      <c r="D19" s="8"/>
      <c r="E19" s="8"/>
      <c r="F19" s="9" t="str">
        <f t="shared" si="0"/>
        <v xml:space="preserve"> (Ref: )</v>
      </c>
      <c r="G19" s="24"/>
      <c r="H19" s="24"/>
      <c r="I19" s="24"/>
      <c r="J19" s="24"/>
      <c r="K19" s="24"/>
      <c r="L19" s="24"/>
      <c r="M19" s="24"/>
      <c r="N19" s="94"/>
      <c r="O19" s="8"/>
      <c r="P19" s="8"/>
      <c r="Q19" s="16"/>
      <c r="R19" s="8"/>
      <c r="S19" s="8"/>
      <c r="T19" s="8"/>
      <c r="U19" s="8"/>
      <c r="V19" s="8"/>
      <c r="W19" s="8"/>
      <c r="X19" s="16"/>
      <c r="Y19" s="8"/>
      <c r="Z19" s="9"/>
      <c r="AA19" s="9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12"/>
      <c r="AM19" s="12"/>
      <c r="AN19" s="94"/>
      <c r="AO19" s="94"/>
      <c r="AP19" s="3"/>
      <c r="AQ19" s="3"/>
      <c r="AR19" s="3"/>
      <c r="AS19" s="3"/>
      <c r="AT19" s="3"/>
    </row>
    <row r="20" spans="1:46" s="36" customFormat="1" ht="12.75" customHeight="1" x14ac:dyDescent="0.25">
      <c r="A20" s="8"/>
      <c r="B20" s="8"/>
      <c r="C20" s="8"/>
      <c r="D20" s="8"/>
      <c r="E20" s="8"/>
      <c r="F20" s="9" t="str">
        <f t="shared" si="0"/>
        <v xml:space="preserve"> (Ref: )</v>
      </c>
      <c r="G20" s="24"/>
      <c r="H20" s="24"/>
      <c r="I20" s="24"/>
      <c r="J20" s="24"/>
      <c r="K20" s="24"/>
      <c r="L20" s="24"/>
      <c r="M20" s="24"/>
      <c r="N20" s="94"/>
      <c r="O20" s="8"/>
      <c r="P20" s="8"/>
      <c r="Q20" s="16"/>
      <c r="R20" s="8"/>
      <c r="S20" s="8"/>
      <c r="T20" s="8"/>
      <c r="U20" s="8"/>
      <c r="V20" s="8"/>
      <c r="W20" s="8"/>
      <c r="X20" s="16"/>
      <c r="Y20" s="8"/>
      <c r="Z20" s="9"/>
      <c r="AA20" s="9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12"/>
      <c r="AM20" s="12"/>
      <c r="AN20" s="94"/>
      <c r="AO20" s="94"/>
      <c r="AP20" s="3"/>
      <c r="AQ20" s="3"/>
      <c r="AR20" s="3"/>
      <c r="AS20" s="3"/>
      <c r="AT20" s="3"/>
    </row>
    <row r="21" spans="1:46" s="36" customFormat="1" ht="12.75" customHeight="1" x14ac:dyDescent="0.25">
      <c r="A21" s="8"/>
      <c r="B21" s="8"/>
      <c r="C21" s="8"/>
      <c r="D21" s="8"/>
      <c r="E21" s="8"/>
      <c r="F21" s="9" t="str">
        <f t="shared" si="0"/>
        <v xml:space="preserve"> (Ref: )</v>
      </c>
      <c r="G21" s="24"/>
      <c r="H21" s="24"/>
      <c r="I21" s="24"/>
      <c r="J21" s="24"/>
      <c r="K21" s="24"/>
      <c r="L21" s="24"/>
      <c r="M21" s="24"/>
      <c r="N21" s="94"/>
      <c r="O21" s="8"/>
      <c r="P21" s="8"/>
      <c r="Q21" s="16"/>
      <c r="R21" s="8"/>
      <c r="S21" s="8"/>
      <c r="T21" s="8"/>
      <c r="U21" s="8"/>
      <c r="V21" s="8"/>
      <c r="W21" s="8"/>
      <c r="X21" s="16"/>
      <c r="Y21" s="8"/>
      <c r="Z21" s="9"/>
      <c r="AA21" s="9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12"/>
      <c r="AM21" s="12"/>
      <c r="AN21" s="94"/>
      <c r="AO21" s="94"/>
      <c r="AP21" s="3"/>
      <c r="AQ21" s="3"/>
      <c r="AR21" s="3"/>
      <c r="AS21" s="3"/>
      <c r="AT21" s="3"/>
    </row>
    <row r="22" spans="1:46" s="36" customFormat="1" ht="12.75" customHeight="1" x14ac:dyDescent="0.25">
      <c r="A22" s="8"/>
      <c r="B22" s="8"/>
      <c r="C22" s="8"/>
      <c r="D22" s="8"/>
      <c r="E22" s="8"/>
      <c r="F22" s="9" t="str">
        <f t="shared" si="0"/>
        <v xml:space="preserve"> (Ref: )</v>
      </c>
      <c r="G22" s="24"/>
      <c r="H22" s="24"/>
      <c r="I22" s="24"/>
      <c r="J22" s="24"/>
      <c r="K22" s="24"/>
      <c r="L22" s="24"/>
      <c r="M22" s="24"/>
      <c r="N22" s="94"/>
      <c r="O22" s="8"/>
      <c r="P22" s="8"/>
      <c r="Q22" s="16"/>
      <c r="R22" s="8"/>
      <c r="S22" s="8"/>
      <c r="T22" s="8"/>
      <c r="U22" s="8"/>
      <c r="V22" s="8"/>
      <c r="W22" s="8"/>
      <c r="X22" s="16"/>
      <c r="Y22" s="8"/>
      <c r="Z22" s="9"/>
      <c r="AA22" s="9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12"/>
      <c r="AM22" s="12"/>
      <c r="AN22" s="94"/>
      <c r="AO22" s="94"/>
      <c r="AP22" s="3"/>
      <c r="AQ22" s="3"/>
      <c r="AR22" s="3"/>
      <c r="AS22" s="3"/>
      <c r="AT22" s="3"/>
    </row>
    <row r="23" spans="1:46" s="36" customFormat="1" ht="12.75" customHeight="1" x14ac:dyDescent="0.25">
      <c r="A23" s="8"/>
      <c r="B23" s="8"/>
      <c r="C23" s="8"/>
      <c r="D23" s="8"/>
      <c r="E23" s="8"/>
      <c r="F23" s="9" t="str">
        <f t="shared" si="0"/>
        <v xml:space="preserve"> (Ref: )</v>
      </c>
      <c r="G23" s="24"/>
      <c r="H23" s="24"/>
      <c r="I23" s="24"/>
      <c r="J23" s="24"/>
      <c r="K23" s="24"/>
      <c r="L23" s="24"/>
      <c r="M23" s="24"/>
      <c r="N23" s="94"/>
      <c r="O23" s="8"/>
      <c r="P23" s="8"/>
      <c r="Q23" s="16"/>
      <c r="R23" s="8"/>
      <c r="S23" s="8"/>
      <c r="T23" s="8"/>
      <c r="U23" s="8"/>
      <c r="V23" s="8"/>
      <c r="W23" s="8"/>
      <c r="X23" s="16"/>
      <c r="Y23" s="8"/>
      <c r="Z23" s="9"/>
      <c r="AA23" s="9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12"/>
      <c r="AM23" s="12"/>
      <c r="AN23" s="94"/>
      <c r="AO23" s="94"/>
      <c r="AP23" s="3"/>
      <c r="AQ23" s="3"/>
      <c r="AR23" s="3"/>
      <c r="AS23" s="3"/>
      <c r="AT23" s="3"/>
    </row>
    <row r="24" spans="1:46" s="36" customFormat="1" ht="12.75" customHeight="1" x14ac:dyDescent="0.25">
      <c r="A24" s="8"/>
      <c r="B24" s="8"/>
      <c r="C24" s="8"/>
      <c r="D24" s="8"/>
      <c r="E24" s="8"/>
      <c r="F24" s="9" t="str">
        <f t="shared" si="0"/>
        <v xml:space="preserve"> (Ref: )</v>
      </c>
      <c r="G24" s="24"/>
      <c r="H24" s="24"/>
      <c r="I24" s="24"/>
      <c r="J24" s="24"/>
      <c r="K24" s="24"/>
      <c r="L24" s="24"/>
      <c r="M24" s="24"/>
      <c r="N24" s="94"/>
      <c r="O24" s="8"/>
      <c r="P24" s="8"/>
      <c r="Q24" s="16"/>
      <c r="R24" s="8"/>
      <c r="S24" s="8"/>
      <c r="T24" s="8"/>
      <c r="U24" s="8"/>
      <c r="V24" s="8"/>
      <c r="W24" s="8"/>
      <c r="X24" s="16"/>
      <c r="Y24" s="8"/>
      <c r="Z24" s="9"/>
      <c r="AA24" s="9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12"/>
      <c r="AM24" s="12"/>
      <c r="AN24" s="94"/>
      <c r="AO24" s="94"/>
      <c r="AP24" s="3"/>
      <c r="AQ24" s="3"/>
      <c r="AR24" s="3"/>
      <c r="AS24" s="3"/>
      <c r="AT24" s="3"/>
    </row>
    <row r="25" spans="1:46" s="36" customFormat="1" ht="12.75" customHeight="1" x14ac:dyDescent="0.25">
      <c r="A25" s="8"/>
      <c r="B25" s="8"/>
      <c r="C25" s="8"/>
      <c r="D25" s="8"/>
      <c r="E25" s="8"/>
      <c r="F25" s="9" t="str">
        <f t="shared" si="0"/>
        <v xml:space="preserve"> (Ref: )</v>
      </c>
      <c r="G25" s="24"/>
      <c r="H25" s="24"/>
      <c r="I25" s="24"/>
      <c r="J25" s="24"/>
      <c r="K25" s="24"/>
      <c r="L25" s="24"/>
      <c r="M25" s="24"/>
      <c r="N25" s="94"/>
      <c r="O25" s="8"/>
      <c r="P25" s="8"/>
      <c r="Q25" s="16"/>
      <c r="R25" s="8"/>
      <c r="S25" s="8"/>
      <c r="T25" s="8"/>
      <c r="U25" s="8"/>
      <c r="V25" s="8"/>
      <c r="W25" s="8"/>
      <c r="X25" s="16"/>
      <c r="Y25" s="8"/>
      <c r="Z25" s="9"/>
      <c r="AA25" s="9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12"/>
      <c r="AM25" s="12"/>
      <c r="AN25" s="94"/>
      <c r="AO25" s="94"/>
      <c r="AP25" s="3"/>
      <c r="AQ25" s="3"/>
      <c r="AR25" s="3"/>
      <c r="AS25" s="3"/>
      <c r="AT25" s="3"/>
    </row>
    <row r="26" spans="1:46" s="36" customFormat="1" ht="12.75" customHeight="1" x14ac:dyDescent="0.25">
      <c r="A26" s="8"/>
      <c r="B26" s="8"/>
      <c r="C26" s="8"/>
      <c r="D26" s="8"/>
      <c r="E26" s="8"/>
      <c r="F26" s="9" t="str">
        <f t="shared" si="0"/>
        <v xml:space="preserve"> (Ref: )</v>
      </c>
      <c r="G26" s="24"/>
      <c r="H26" s="24"/>
      <c r="I26" s="24"/>
      <c r="J26" s="24"/>
      <c r="K26" s="24"/>
      <c r="L26" s="24"/>
      <c r="M26" s="24"/>
      <c r="N26" s="94"/>
      <c r="O26" s="8"/>
      <c r="P26" s="8"/>
      <c r="Q26" s="16"/>
      <c r="R26" s="8"/>
      <c r="S26" s="8"/>
      <c r="T26" s="8"/>
      <c r="U26" s="8"/>
      <c r="V26" s="8"/>
      <c r="W26" s="8"/>
      <c r="X26" s="16"/>
      <c r="Y26" s="8"/>
      <c r="Z26" s="9"/>
      <c r="AA26" s="9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12"/>
      <c r="AM26" s="12"/>
      <c r="AN26" s="94"/>
      <c r="AO26" s="94"/>
      <c r="AP26" s="3"/>
      <c r="AQ26" s="3"/>
      <c r="AR26" s="3"/>
      <c r="AS26" s="3"/>
      <c r="AT26" s="3"/>
    </row>
    <row r="27" spans="1:46" s="36" customFormat="1" ht="12.75" customHeight="1" x14ac:dyDescent="0.25">
      <c r="A27" s="8"/>
      <c r="B27" s="8"/>
      <c r="C27" s="8"/>
      <c r="D27" s="8"/>
      <c r="E27" s="8"/>
      <c r="F27" s="9" t="str">
        <f t="shared" si="0"/>
        <v xml:space="preserve"> (Ref: )</v>
      </c>
      <c r="G27" s="24"/>
      <c r="H27" s="24"/>
      <c r="I27" s="24"/>
      <c r="J27" s="24"/>
      <c r="K27" s="24"/>
      <c r="L27" s="24"/>
      <c r="M27" s="24"/>
      <c r="N27" s="94"/>
      <c r="O27" s="8"/>
      <c r="P27" s="8"/>
      <c r="Q27" s="16"/>
      <c r="R27" s="8"/>
      <c r="S27" s="8"/>
      <c r="T27" s="8"/>
      <c r="U27" s="8"/>
      <c r="V27" s="8"/>
      <c r="W27" s="8"/>
      <c r="X27" s="16"/>
      <c r="Y27" s="8"/>
      <c r="Z27" s="9"/>
      <c r="AA27" s="9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12"/>
      <c r="AM27" s="12"/>
      <c r="AN27" s="94"/>
      <c r="AO27" s="94"/>
      <c r="AP27" s="3"/>
      <c r="AQ27" s="3"/>
      <c r="AR27" s="3"/>
      <c r="AS27" s="3"/>
      <c r="AT27" s="3"/>
    </row>
    <row r="28" spans="1:46" s="36" customFormat="1" ht="12.75" customHeight="1" x14ac:dyDescent="0.25">
      <c r="A28" s="8"/>
      <c r="B28" s="8"/>
      <c r="C28" s="8"/>
      <c r="D28" s="8"/>
      <c r="E28" s="8"/>
      <c r="F28" s="9" t="str">
        <f t="shared" si="0"/>
        <v xml:space="preserve"> (Ref: )</v>
      </c>
      <c r="G28" s="24"/>
      <c r="H28" s="24"/>
      <c r="I28" s="24"/>
      <c r="J28" s="24"/>
      <c r="K28" s="24"/>
      <c r="L28" s="24"/>
      <c r="M28" s="24"/>
      <c r="N28" s="94"/>
      <c r="O28" s="8"/>
      <c r="P28" s="8"/>
      <c r="Q28" s="16"/>
      <c r="R28" s="8"/>
      <c r="S28" s="8"/>
      <c r="T28" s="8"/>
      <c r="U28" s="8"/>
      <c r="V28" s="8"/>
      <c r="W28" s="8"/>
      <c r="X28" s="16"/>
      <c r="Y28" s="8"/>
      <c r="Z28" s="9"/>
      <c r="AA28" s="9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12"/>
      <c r="AM28" s="12"/>
      <c r="AN28" s="94"/>
      <c r="AO28" s="94"/>
      <c r="AP28" s="3"/>
      <c r="AQ28" s="3"/>
      <c r="AR28" s="3"/>
      <c r="AS28" s="3"/>
      <c r="AT28" s="3"/>
    </row>
    <row r="29" spans="1:46" s="36" customFormat="1" ht="12.75" customHeight="1" x14ac:dyDescent="0.25">
      <c r="A29" s="8"/>
      <c r="B29" s="8"/>
      <c r="C29" s="8"/>
      <c r="D29" s="8"/>
      <c r="E29" s="8"/>
      <c r="F29" s="9" t="str">
        <f t="shared" si="0"/>
        <v xml:space="preserve"> (Ref: )</v>
      </c>
      <c r="G29" s="24"/>
      <c r="H29" s="24"/>
      <c r="I29" s="24"/>
      <c r="J29" s="24"/>
      <c r="K29" s="24"/>
      <c r="L29" s="24"/>
      <c r="M29" s="24"/>
      <c r="N29" s="94"/>
      <c r="O29" s="8"/>
      <c r="P29" s="8"/>
      <c r="Q29" s="16"/>
      <c r="R29" s="8"/>
      <c r="S29" s="8"/>
      <c r="T29" s="8"/>
      <c r="U29" s="8"/>
      <c r="V29" s="8"/>
      <c r="W29" s="8"/>
      <c r="X29" s="16"/>
      <c r="Y29" s="8"/>
      <c r="Z29" s="9"/>
      <c r="AA29" s="9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12"/>
      <c r="AM29" s="12"/>
      <c r="AN29" s="94"/>
      <c r="AO29" s="94"/>
      <c r="AP29" s="3"/>
      <c r="AQ29" s="3"/>
      <c r="AR29" s="3"/>
      <c r="AS29" s="3"/>
      <c r="AT29" s="3"/>
    </row>
    <row r="30" spans="1:46" s="36" customFormat="1" ht="12.75" customHeight="1" x14ac:dyDescent="0.25">
      <c r="A30" s="8"/>
      <c r="B30" s="8"/>
      <c r="C30" s="8"/>
      <c r="D30" s="8"/>
      <c r="E30" s="8"/>
      <c r="F30" s="9" t="str">
        <f t="shared" si="0"/>
        <v xml:space="preserve"> (Ref: )</v>
      </c>
      <c r="G30" s="24"/>
      <c r="H30" s="24"/>
      <c r="I30" s="24"/>
      <c r="J30" s="24"/>
      <c r="K30" s="24"/>
      <c r="L30" s="24"/>
      <c r="M30" s="24"/>
      <c r="N30" s="94"/>
      <c r="O30" s="8"/>
      <c r="P30" s="8"/>
      <c r="Q30" s="16"/>
      <c r="R30" s="8"/>
      <c r="S30" s="8"/>
      <c r="T30" s="8"/>
      <c r="U30" s="8"/>
      <c r="V30" s="8"/>
      <c r="W30" s="8"/>
      <c r="X30" s="16"/>
      <c r="Y30" s="8"/>
      <c r="Z30" s="9"/>
      <c r="AA30" s="9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12"/>
      <c r="AM30" s="12"/>
      <c r="AN30" s="94"/>
      <c r="AO30" s="94"/>
      <c r="AP30" s="3"/>
      <c r="AQ30" s="3"/>
      <c r="AR30" s="3"/>
      <c r="AS30" s="3"/>
      <c r="AT30" s="3"/>
    </row>
    <row r="31" spans="1:46" s="36" customFormat="1" ht="12.75" customHeight="1" x14ac:dyDescent="0.25">
      <c r="A31" s="8"/>
      <c r="B31" s="8"/>
      <c r="C31" s="8"/>
      <c r="D31" s="8"/>
      <c r="E31" s="8"/>
      <c r="F31" s="9" t="str">
        <f t="shared" si="0"/>
        <v xml:space="preserve"> (Ref: )</v>
      </c>
      <c r="G31" s="24"/>
      <c r="H31" s="24"/>
      <c r="I31" s="24"/>
      <c r="J31" s="24"/>
      <c r="K31" s="24"/>
      <c r="L31" s="24"/>
      <c r="M31" s="24"/>
      <c r="N31" s="94"/>
      <c r="O31" s="8"/>
      <c r="P31" s="8"/>
      <c r="Q31" s="16"/>
      <c r="R31" s="8"/>
      <c r="S31" s="8"/>
      <c r="T31" s="8"/>
      <c r="U31" s="8"/>
      <c r="V31" s="8"/>
      <c r="W31" s="8"/>
      <c r="X31" s="16"/>
      <c r="Y31" s="8"/>
      <c r="Z31" s="9"/>
      <c r="AA31" s="9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12"/>
      <c r="AM31" s="12"/>
      <c r="AN31" s="94"/>
      <c r="AO31" s="94"/>
      <c r="AP31" s="3"/>
      <c r="AQ31" s="3"/>
      <c r="AR31" s="3"/>
      <c r="AS31" s="3"/>
      <c r="AT31" s="3"/>
    </row>
    <row r="32" spans="1:46" s="36" customFormat="1" ht="12.75" customHeight="1" x14ac:dyDescent="0.25">
      <c r="A32" s="8"/>
      <c r="B32" s="8"/>
      <c r="C32" s="8"/>
      <c r="D32" s="8"/>
      <c r="E32" s="8"/>
      <c r="F32" s="9" t="str">
        <f t="shared" si="0"/>
        <v xml:space="preserve"> (Ref: )</v>
      </c>
      <c r="G32" s="24"/>
      <c r="H32" s="24"/>
      <c r="I32" s="24"/>
      <c r="J32" s="24"/>
      <c r="K32" s="24"/>
      <c r="L32" s="24"/>
      <c r="M32" s="24"/>
      <c r="N32" s="94"/>
      <c r="O32" s="8"/>
      <c r="P32" s="8"/>
      <c r="Q32" s="16"/>
      <c r="R32" s="8"/>
      <c r="S32" s="8"/>
      <c r="T32" s="8"/>
      <c r="U32" s="8"/>
      <c r="V32" s="8"/>
      <c r="W32" s="8"/>
      <c r="X32" s="16"/>
      <c r="Y32" s="8"/>
      <c r="Z32" s="9"/>
      <c r="AA32" s="9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12"/>
      <c r="AM32" s="12"/>
      <c r="AN32" s="94"/>
      <c r="AO32" s="94"/>
      <c r="AP32" s="3"/>
      <c r="AQ32" s="3"/>
      <c r="AR32" s="3"/>
      <c r="AS32" s="3"/>
      <c r="AT32" s="3"/>
    </row>
    <row r="33" spans="1:46" s="36" customFormat="1" ht="12.75" customHeight="1" x14ac:dyDescent="0.25">
      <c r="A33" s="8"/>
      <c r="B33" s="8"/>
      <c r="C33" s="8"/>
      <c r="D33" s="8"/>
      <c r="E33" s="8"/>
      <c r="F33" s="9" t="str">
        <f t="shared" si="0"/>
        <v xml:space="preserve"> (Ref: )</v>
      </c>
      <c r="G33" s="24"/>
      <c r="H33" s="24"/>
      <c r="I33" s="24"/>
      <c r="J33" s="24"/>
      <c r="K33" s="24"/>
      <c r="L33" s="24"/>
      <c r="M33" s="24"/>
      <c r="N33" s="94"/>
      <c r="O33" s="8"/>
      <c r="P33" s="8"/>
      <c r="Q33" s="16"/>
      <c r="R33" s="8"/>
      <c r="S33" s="8"/>
      <c r="T33" s="8"/>
      <c r="U33" s="8"/>
      <c r="V33" s="8"/>
      <c r="W33" s="8"/>
      <c r="X33" s="16"/>
      <c r="Y33" s="8"/>
      <c r="Z33" s="9"/>
      <c r="AA33" s="9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12"/>
      <c r="AM33" s="12"/>
      <c r="AN33" s="94"/>
      <c r="AO33" s="94"/>
      <c r="AP33" s="3"/>
      <c r="AQ33" s="3"/>
      <c r="AR33" s="3"/>
      <c r="AS33" s="3"/>
      <c r="AT33" s="3"/>
    </row>
    <row r="34" spans="1:46" s="36" customFormat="1" ht="12.75" customHeight="1" x14ac:dyDescent="0.25">
      <c r="A34" s="8"/>
      <c r="B34" s="8"/>
      <c r="C34" s="8"/>
      <c r="D34" s="8"/>
      <c r="E34" s="8"/>
      <c r="F34" s="9" t="str">
        <f t="shared" si="0"/>
        <v xml:space="preserve"> (Ref: )</v>
      </c>
      <c r="G34" s="24"/>
      <c r="H34" s="24"/>
      <c r="I34" s="24"/>
      <c r="J34" s="24"/>
      <c r="K34" s="24"/>
      <c r="L34" s="24"/>
      <c r="M34" s="24"/>
      <c r="N34" s="94"/>
      <c r="O34" s="8"/>
      <c r="P34" s="8"/>
      <c r="Q34" s="16"/>
      <c r="R34" s="8"/>
      <c r="S34" s="8"/>
      <c r="T34" s="8"/>
      <c r="U34" s="8"/>
      <c r="V34" s="8"/>
      <c r="W34" s="8"/>
      <c r="X34" s="16"/>
      <c r="Y34" s="8"/>
      <c r="Z34" s="9"/>
      <c r="AA34" s="9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12"/>
      <c r="AM34" s="12"/>
      <c r="AN34" s="94"/>
      <c r="AO34" s="94"/>
      <c r="AP34" s="3"/>
      <c r="AQ34" s="3"/>
      <c r="AR34" s="3"/>
      <c r="AS34" s="3"/>
      <c r="AT34" s="3"/>
    </row>
    <row r="35" spans="1:46" s="36" customFormat="1" ht="12.75" customHeight="1" x14ac:dyDescent="0.25">
      <c r="A35" s="8"/>
      <c r="B35" s="8"/>
      <c r="C35" s="8"/>
      <c r="D35" s="8"/>
      <c r="E35" s="8"/>
      <c r="F35" s="9" t="str">
        <f t="shared" ref="F35:F66" si="1">O35
&amp;IF(S35="",""," "&amp;S35)
&amp;IF(T35="",""," "&amp;T35)
&amp;IF(U35="","",", SÉRIE: "&amp;U35)
&amp;IF(X35=""," (Ref: "&amp;E35&amp;")",IF(X35&lt;&gt;""," (Ref. / Loc.: "&amp;E35&amp;" / "&amp;X35&amp;")"))</f>
        <v xml:space="preserve"> (Ref: )</v>
      </c>
      <c r="G35" s="24"/>
      <c r="H35" s="24"/>
      <c r="I35" s="24"/>
      <c r="J35" s="24"/>
      <c r="K35" s="24"/>
      <c r="L35" s="24"/>
      <c r="M35" s="24"/>
      <c r="N35" s="94"/>
      <c r="O35" s="8"/>
      <c r="P35" s="8"/>
      <c r="Q35" s="16"/>
      <c r="R35" s="8"/>
      <c r="S35" s="8"/>
      <c r="T35" s="8"/>
      <c r="U35" s="8"/>
      <c r="V35" s="8"/>
      <c r="W35" s="8"/>
      <c r="X35" s="16"/>
      <c r="Y35" s="8"/>
      <c r="Z35" s="9"/>
      <c r="AA35" s="9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12"/>
      <c r="AM35" s="12"/>
      <c r="AN35" s="94"/>
      <c r="AO35" s="94"/>
      <c r="AP35" s="3"/>
      <c r="AQ35" s="3"/>
      <c r="AR35" s="3"/>
      <c r="AS35" s="3"/>
      <c r="AT35" s="3"/>
    </row>
    <row r="36" spans="1:46" s="36" customFormat="1" ht="12.75" customHeight="1" x14ac:dyDescent="0.25">
      <c r="A36" s="8"/>
      <c r="B36" s="8"/>
      <c r="C36" s="8"/>
      <c r="D36" s="8"/>
      <c r="E36" s="8"/>
      <c r="F36" s="9" t="str">
        <f t="shared" si="1"/>
        <v xml:space="preserve"> (Ref: )</v>
      </c>
      <c r="G36" s="24"/>
      <c r="H36" s="24"/>
      <c r="I36" s="24"/>
      <c r="J36" s="24"/>
      <c r="K36" s="24"/>
      <c r="L36" s="24"/>
      <c r="M36" s="24"/>
      <c r="N36" s="94"/>
      <c r="O36" s="8"/>
      <c r="P36" s="8"/>
      <c r="Q36" s="16"/>
      <c r="R36" s="8"/>
      <c r="S36" s="8"/>
      <c r="T36" s="8"/>
      <c r="U36" s="8"/>
      <c r="V36" s="8"/>
      <c r="W36" s="8"/>
      <c r="X36" s="16"/>
      <c r="Y36" s="8"/>
      <c r="Z36" s="9"/>
      <c r="AA36" s="9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12"/>
      <c r="AM36" s="12"/>
      <c r="AN36" s="94"/>
      <c r="AO36" s="94"/>
      <c r="AP36" s="3"/>
      <c r="AQ36" s="3"/>
      <c r="AR36" s="3"/>
      <c r="AS36" s="3"/>
      <c r="AT36" s="3"/>
    </row>
    <row r="37" spans="1:46" s="36" customFormat="1" ht="12.75" customHeight="1" x14ac:dyDescent="0.25">
      <c r="A37" s="8"/>
      <c r="B37" s="8"/>
      <c r="C37" s="8"/>
      <c r="D37" s="8"/>
      <c r="E37" s="8"/>
      <c r="F37" s="9" t="str">
        <f t="shared" si="1"/>
        <v xml:space="preserve"> (Ref: )</v>
      </c>
      <c r="G37" s="24"/>
      <c r="H37" s="24"/>
      <c r="I37" s="24"/>
      <c r="J37" s="24"/>
      <c r="K37" s="24"/>
      <c r="L37" s="24"/>
      <c r="M37" s="24"/>
      <c r="N37" s="94"/>
      <c r="O37" s="8"/>
      <c r="P37" s="8"/>
      <c r="Q37" s="16"/>
      <c r="R37" s="8"/>
      <c r="S37" s="8"/>
      <c r="T37" s="8"/>
      <c r="U37" s="8"/>
      <c r="V37" s="8"/>
      <c r="W37" s="8"/>
      <c r="X37" s="16"/>
      <c r="Y37" s="8"/>
      <c r="Z37" s="9"/>
      <c r="AA37" s="9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12"/>
      <c r="AM37" s="12"/>
      <c r="AN37" s="94"/>
      <c r="AO37" s="94"/>
      <c r="AP37" s="3"/>
      <c r="AQ37" s="3"/>
      <c r="AR37" s="3"/>
      <c r="AS37" s="3"/>
      <c r="AT37" s="3"/>
    </row>
    <row r="38" spans="1:46" s="36" customFormat="1" ht="12.75" customHeight="1" x14ac:dyDescent="0.25">
      <c r="A38" s="8"/>
      <c r="B38" s="8"/>
      <c r="C38" s="8"/>
      <c r="D38" s="8"/>
      <c r="E38" s="8"/>
      <c r="F38" s="9" t="str">
        <f t="shared" si="1"/>
        <v xml:space="preserve"> (Ref: )</v>
      </c>
      <c r="G38" s="24"/>
      <c r="H38" s="24"/>
      <c r="I38" s="24"/>
      <c r="J38" s="24"/>
      <c r="K38" s="24"/>
      <c r="L38" s="24"/>
      <c r="M38" s="24"/>
      <c r="N38" s="94"/>
      <c r="O38" s="8"/>
      <c r="P38" s="8"/>
      <c r="Q38" s="16"/>
      <c r="R38" s="8"/>
      <c r="S38" s="8"/>
      <c r="T38" s="8"/>
      <c r="U38" s="8"/>
      <c r="V38" s="8"/>
      <c r="W38" s="8"/>
      <c r="X38" s="16"/>
      <c r="Y38" s="8"/>
      <c r="Z38" s="9"/>
      <c r="AA38" s="9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12"/>
      <c r="AM38" s="12"/>
      <c r="AN38" s="94"/>
      <c r="AO38" s="94"/>
      <c r="AP38" s="3"/>
      <c r="AQ38" s="3"/>
      <c r="AR38" s="3"/>
      <c r="AS38" s="3"/>
      <c r="AT38" s="3"/>
    </row>
    <row r="39" spans="1:46" s="36" customFormat="1" ht="12.75" customHeight="1" x14ac:dyDescent="0.25">
      <c r="A39" s="8"/>
      <c r="B39" s="8"/>
      <c r="C39" s="8"/>
      <c r="D39" s="8"/>
      <c r="E39" s="8"/>
      <c r="F39" s="9" t="str">
        <f t="shared" si="1"/>
        <v xml:space="preserve"> (Ref: )</v>
      </c>
      <c r="G39" s="24"/>
      <c r="H39" s="24"/>
      <c r="I39" s="24"/>
      <c r="J39" s="24"/>
      <c r="K39" s="24"/>
      <c r="L39" s="24"/>
      <c r="M39" s="24"/>
      <c r="N39" s="94"/>
      <c r="O39" s="8"/>
      <c r="P39" s="8"/>
      <c r="Q39" s="16"/>
      <c r="R39" s="8"/>
      <c r="S39" s="8"/>
      <c r="T39" s="8"/>
      <c r="U39" s="8"/>
      <c r="V39" s="8"/>
      <c r="W39" s="8"/>
      <c r="X39" s="16"/>
      <c r="Y39" s="8"/>
      <c r="Z39" s="9"/>
      <c r="AA39" s="9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12"/>
      <c r="AM39" s="12"/>
      <c r="AN39" s="94"/>
      <c r="AO39" s="94"/>
      <c r="AP39" s="3"/>
      <c r="AQ39" s="3"/>
      <c r="AR39" s="3"/>
      <c r="AS39" s="3"/>
      <c r="AT39" s="3"/>
    </row>
    <row r="40" spans="1:46" s="36" customFormat="1" ht="12.75" customHeight="1" x14ac:dyDescent="0.25">
      <c r="A40" s="8"/>
      <c r="B40" s="8"/>
      <c r="C40" s="8"/>
      <c r="D40" s="8"/>
      <c r="E40" s="8"/>
      <c r="F40" s="9" t="str">
        <f t="shared" si="1"/>
        <v xml:space="preserve"> (Ref: )</v>
      </c>
      <c r="G40" s="24"/>
      <c r="H40" s="24"/>
      <c r="I40" s="24"/>
      <c r="J40" s="24"/>
      <c r="K40" s="24"/>
      <c r="L40" s="24"/>
      <c r="M40" s="24"/>
      <c r="N40" s="94"/>
      <c r="O40" s="8"/>
      <c r="P40" s="8"/>
      <c r="Q40" s="16"/>
      <c r="R40" s="8"/>
      <c r="S40" s="8"/>
      <c r="T40" s="8"/>
      <c r="U40" s="8"/>
      <c r="V40" s="8"/>
      <c r="W40" s="8"/>
      <c r="X40" s="16"/>
      <c r="Y40" s="8"/>
      <c r="Z40" s="9"/>
      <c r="AA40" s="9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12"/>
      <c r="AM40" s="12"/>
      <c r="AN40" s="94"/>
      <c r="AO40" s="94"/>
      <c r="AP40" s="3"/>
      <c r="AQ40" s="3"/>
      <c r="AR40" s="3"/>
      <c r="AS40" s="3"/>
      <c r="AT40" s="3"/>
    </row>
    <row r="41" spans="1:46" s="36" customFormat="1" ht="12.75" customHeight="1" x14ac:dyDescent="0.25">
      <c r="A41" s="8"/>
      <c r="B41" s="8"/>
      <c r="C41" s="8"/>
      <c r="D41" s="8"/>
      <c r="E41" s="8"/>
      <c r="F41" s="9" t="str">
        <f t="shared" si="1"/>
        <v xml:space="preserve"> (Ref: )</v>
      </c>
      <c r="G41" s="24"/>
      <c r="H41" s="24"/>
      <c r="I41" s="24"/>
      <c r="J41" s="24"/>
      <c r="K41" s="24"/>
      <c r="L41" s="24"/>
      <c r="M41" s="24"/>
      <c r="N41" s="94"/>
      <c r="O41" s="8"/>
      <c r="P41" s="8"/>
      <c r="Q41" s="16"/>
      <c r="R41" s="8"/>
      <c r="S41" s="8"/>
      <c r="T41" s="8"/>
      <c r="U41" s="8"/>
      <c r="V41" s="8"/>
      <c r="W41" s="8"/>
      <c r="X41" s="16"/>
      <c r="Y41" s="8"/>
      <c r="Z41" s="9"/>
      <c r="AA41" s="9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12"/>
      <c r="AM41" s="12"/>
      <c r="AN41" s="94"/>
      <c r="AO41" s="94"/>
      <c r="AP41" s="3"/>
      <c r="AQ41" s="3"/>
      <c r="AR41" s="3"/>
      <c r="AS41" s="3"/>
      <c r="AT41" s="3"/>
    </row>
    <row r="42" spans="1:46" s="36" customFormat="1" ht="12.75" customHeight="1" x14ac:dyDescent="0.25">
      <c r="A42" s="8"/>
      <c r="B42" s="8"/>
      <c r="C42" s="8"/>
      <c r="D42" s="8"/>
      <c r="E42" s="8"/>
      <c r="F42" s="9" t="str">
        <f t="shared" si="1"/>
        <v xml:space="preserve"> (Ref: )</v>
      </c>
      <c r="G42" s="24"/>
      <c r="H42" s="24"/>
      <c r="I42" s="24"/>
      <c r="J42" s="24"/>
      <c r="K42" s="24"/>
      <c r="L42" s="24"/>
      <c r="M42" s="24"/>
      <c r="N42" s="94"/>
      <c r="O42" s="8"/>
      <c r="P42" s="8"/>
      <c r="Q42" s="16"/>
      <c r="R42" s="8"/>
      <c r="S42" s="8"/>
      <c r="T42" s="8"/>
      <c r="U42" s="8"/>
      <c r="V42" s="8"/>
      <c r="W42" s="8"/>
      <c r="X42" s="16"/>
      <c r="Y42" s="8"/>
      <c r="Z42" s="9"/>
      <c r="AA42" s="9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12"/>
      <c r="AM42" s="12"/>
      <c r="AN42" s="94"/>
      <c r="AO42" s="94"/>
      <c r="AP42" s="3"/>
      <c r="AQ42" s="3"/>
      <c r="AR42" s="3"/>
      <c r="AS42" s="3"/>
      <c r="AT42" s="3"/>
    </row>
    <row r="43" spans="1:46" s="36" customFormat="1" ht="12.75" customHeight="1" x14ac:dyDescent="0.25">
      <c r="A43" s="8"/>
      <c r="B43" s="8"/>
      <c r="C43" s="8"/>
      <c r="D43" s="8"/>
      <c r="E43" s="8"/>
      <c r="F43" s="9" t="str">
        <f t="shared" si="1"/>
        <v xml:space="preserve"> (Ref: )</v>
      </c>
      <c r="G43" s="24"/>
      <c r="H43" s="24"/>
      <c r="I43" s="24"/>
      <c r="J43" s="24"/>
      <c r="K43" s="24"/>
      <c r="L43" s="24"/>
      <c r="M43" s="24"/>
      <c r="N43" s="94"/>
      <c r="O43" s="8"/>
      <c r="P43" s="8"/>
      <c r="Q43" s="16"/>
      <c r="R43" s="8"/>
      <c r="S43" s="8"/>
      <c r="T43" s="8"/>
      <c r="U43" s="8"/>
      <c r="V43" s="8"/>
      <c r="W43" s="8"/>
      <c r="X43" s="16"/>
      <c r="Y43" s="8"/>
      <c r="Z43" s="9"/>
      <c r="AA43" s="9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12"/>
      <c r="AM43" s="12"/>
      <c r="AN43" s="94"/>
      <c r="AO43" s="94"/>
      <c r="AP43" s="3"/>
      <c r="AQ43" s="3"/>
      <c r="AR43" s="3"/>
      <c r="AS43" s="3"/>
      <c r="AT43" s="3"/>
    </row>
    <row r="44" spans="1:46" s="36" customFormat="1" ht="12.75" customHeight="1" x14ac:dyDescent="0.25">
      <c r="A44" s="8"/>
      <c r="B44" s="8"/>
      <c r="C44" s="8"/>
      <c r="D44" s="8"/>
      <c r="E44" s="8"/>
      <c r="F44" s="9" t="str">
        <f t="shared" si="1"/>
        <v xml:space="preserve"> (Ref: )</v>
      </c>
      <c r="G44" s="24"/>
      <c r="H44" s="24"/>
      <c r="I44" s="24"/>
      <c r="J44" s="24"/>
      <c r="K44" s="24"/>
      <c r="L44" s="24"/>
      <c r="M44" s="24"/>
      <c r="N44" s="94"/>
      <c r="O44" s="8"/>
      <c r="P44" s="8"/>
      <c r="Q44" s="16"/>
      <c r="R44" s="8"/>
      <c r="S44" s="8"/>
      <c r="T44" s="8"/>
      <c r="U44" s="8"/>
      <c r="V44" s="8"/>
      <c r="W44" s="8"/>
      <c r="X44" s="16"/>
      <c r="Y44" s="8"/>
      <c r="Z44" s="9"/>
      <c r="AA44" s="9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12"/>
      <c r="AM44" s="12"/>
      <c r="AN44" s="94"/>
      <c r="AO44" s="94"/>
      <c r="AP44" s="3"/>
      <c r="AQ44" s="3"/>
      <c r="AR44" s="3"/>
      <c r="AS44" s="3"/>
      <c r="AT44" s="3"/>
    </row>
    <row r="45" spans="1:46" s="36" customFormat="1" ht="12.75" customHeight="1" x14ac:dyDescent="0.25">
      <c r="A45" s="8"/>
      <c r="B45" s="8"/>
      <c r="C45" s="8"/>
      <c r="D45" s="8"/>
      <c r="E45" s="8"/>
      <c r="F45" s="9" t="str">
        <f t="shared" si="1"/>
        <v xml:space="preserve"> (Ref: )</v>
      </c>
      <c r="G45" s="24"/>
      <c r="H45" s="24"/>
      <c r="I45" s="24"/>
      <c r="J45" s="24"/>
      <c r="K45" s="24"/>
      <c r="L45" s="24"/>
      <c r="M45" s="24"/>
      <c r="N45" s="94"/>
      <c r="O45" s="8"/>
      <c r="P45" s="8"/>
      <c r="Q45" s="16"/>
      <c r="R45" s="8"/>
      <c r="S45" s="8"/>
      <c r="T45" s="8"/>
      <c r="U45" s="8"/>
      <c r="V45" s="8"/>
      <c r="W45" s="8"/>
      <c r="X45" s="16"/>
      <c r="Y45" s="8"/>
      <c r="Z45" s="9"/>
      <c r="AA45" s="9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12"/>
      <c r="AM45" s="12"/>
      <c r="AN45" s="94"/>
      <c r="AO45" s="94"/>
      <c r="AP45" s="3"/>
      <c r="AQ45" s="3"/>
      <c r="AR45" s="3"/>
      <c r="AS45" s="3"/>
      <c r="AT45" s="3"/>
    </row>
    <row r="46" spans="1:46" s="36" customFormat="1" ht="12.75" customHeight="1" x14ac:dyDescent="0.25">
      <c r="A46" s="8"/>
      <c r="B46" s="8"/>
      <c r="C46" s="8"/>
      <c r="D46" s="8"/>
      <c r="E46" s="8"/>
      <c r="F46" s="9" t="str">
        <f t="shared" si="1"/>
        <v xml:space="preserve"> (Ref: )</v>
      </c>
      <c r="G46" s="24"/>
      <c r="H46" s="24"/>
      <c r="I46" s="24"/>
      <c r="J46" s="24"/>
      <c r="K46" s="24"/>
      <c r="L46" s="24"/>
      <c r="M46" s="24"/>
      <c r="N46" s="94"/>
      <c r="O46" s="8"/>
      <c r="P46" s="8"/>
      <c r="Q46" s="16"/>
      <c r="R46" s="8"/>
      <c r="S46" s="8"/>
      <c r="T46" s="8"/>
      <c r="U46" s="8"/>
      <c r="V46" s="8"/>
      <c r="W46" s="8"/>
      <c r="X46" s="16"/>
      <c r="Y46" s="8"/>
      <c r="Z46" s="9"/>
      <c r="AA46" s="9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12"/>
      <c r="AM46" s="12"/>
      <c r="AN46" s="94"/>
      <c r="AO46" s="94"/>
      <c r="AP46" s="3"/>
      <c r="AQ46" s="3"/>
      <c r="AR46" s="3"/>
      <c r="AS46" s="3"/>
      <c r="AT46" s="3"/>
    </row>
    <row r="47" spans="1:46" s="36" customFormat="1" ht="12.75" customHeight="1" x14ac:dyDescent="0.25">
      <c r="A47" s="8"/>
      <c r="B47" s="8"/>
      <c r="C47" s="8"/>
      <c r="D47" s="8"/>
      <c r="E47" s="8"/>
      <c r="F47" s="9" t="str">
        <f t="shared" si="1"/>
        <v xml:space="preserve"> (Ref: )</v>
      </c>
      <c r="G47" s="24"/>
      <c r="H47" s="24"/>
      <c r="I47" s="24"/>
      <c r="J47" s="24"/>
      <c r="K47" s="24"/>
      <c r="L47" s="24"/>
      <c r="M47" s="24"/>
      <c r="N47" s="94"/>
      <c r="O47" s="8"/>
      <c r="P47" s="8"/>
      <c r="Q47" s="16"/>
      <c r="R47" s="8"/>
      <c r="S47" s="8"/>
      <c r="T47" s="8"/>
      <c r="U47" s="8"/>
      <c r="V47" s="8"/>
      <c r="W47" s="8"/>
      <c r="X47" s="16"/>
      <c r="Y47" s="8"/>
      <c r="Z47" s="9"/>
      <c r="AA47" s="9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12"/>
      <c r="AM47" s="12"/>
      <c r="AN47" s="94"/>
      <c r="AO47" s="94"/>
      <c r="AP47" s="3"/>
      <c r="AQ47" s="3"/>
      <c r="AR47" s="3"/>
      <c r="AS47" s="3"/>
      <c r="AT47" s="3"/>
    </row>
    <row r="48" spans="1:46" s="36" customFormat="1" ht="12.75" customHeight="1" x14ac:dyDescent="0.25">
      <c r="A48" s="8"/>
      <c r="B48" s="8"/>
      <c r="C48" s="8"/>
      <c r="D48" s="8"/>
      <c r="E48" s="8"/>
      <c r="F48" s="9" t="str">
        <f t="shared" si="1"/>
        <v xml:space="preserve"> (Ref: )</v>
      </c>
      <c r="G48" s="24"/>
      <c r="H48" s="24"/>
      <c r="I48" s="24"/>
      <c r="J48" s="24"/>
      <c r="K48" s="24"/>
      <c r="L48" s="24"/>
      <c r="M48" s="24"/>
      <c r="N48" s="94"/>
      <c r="O48" s="8"/>
      <c r="P48" s="8"/>
      <c r="Q48" s="16"/>
      <c r="R48" s="8"/>
      <c r="S48" s="8"/>
      <c r="T48" s="8"/>
      <c r="U48" s="8"/>
      <c r="V48" s="8"/>
      <c r="W48" s="8"/>
      <c r="X48" s="16"/>
      <c r="Y48" s="8"/>
      <c r="Z48" s="9"/>
      <c r="AA48" s="9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12"/>
      <c r="AM48" s="12"/>
      <c r="AN48" s="94"/>
      <c r="AO48" s="94"/>
      <c r="AP48" s="3"/>
      <c r="AQ48" s="3"/>
      <c r="AR48" s="3"/>
      <c r="AS48" s="3"/>
      <c r="AT48" s="3"/>
    </row>
    <row r="49" spans="1:46" s="36" customFormat="1" ht="12.75" customHeight="1" x14ac:dyDescent="0.25">
      <c r="A49" s="8"/>
      <c r="B49" s="8"/>
      <c r="C49" s="8"/>
      <c r="D49" s="8"/>
      <c r="E49" s="8"/>
      <c r="F49" s="9" t="str">
        <f t="shared" si="1"/>
        <v xml:space="preserve"> (Ref: )</v>
      </c>
      <c r="G49" s="24"/>
      <c r="H49" s="24"/>
      <c r="I49" s="24"/>
      <c r="J49" s="24"/>
      <c r="K49" s="24"/>
      <c r="L49" s="24"/>
      <c r="M49" s="24"/>
      <c r="N49" s="94"/>
      <c r="O49" s="8"/>
      <c r="P49" s="8"/>
      <c r="Q49" s="16"/>
      <c r="R49" s="8"/>
      <c r="S49" s="8"/>
      <c r="T49" s="8"/>
      <c r="U49" s="8"/>
      <c r="V49" s="8"/>
      <c r="W49" s="8"/>
      <c r="X49" s="16"/>
      <c r="Y49" s="8"/>
      <c r="Z49" s="9"/>
      <c r="AA49" s="9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12"/>
      <c r="AM49" s="12"/>
      <c r="AN49" s="94"/>
      <c r="AO49" s="94"/>
      <c r="AP49" s="3"/>
      <c r="AQ49" s="3"/>
      <c r="AR49" s="3"/>
      <c r="AS49" s="3"/>
      <c r="AT49" s="3"/>
    </row>
    <row r="50" spans="1:46" s="36" customFormat="1" ht="12.75" customHeight="1" x14ac:dyDescent="0.25">
      <c r="A50" s="8"/>
      <c r="B50" s="8"/>
      <c r="C50" s="8"/>
      <c r="D50" s="8"/>
      <c r="E50" s="8"/>
      <c r="F50" s="9" t="str">
        <f t="shared" si="1"/>
        <v xml:space="preserve"> (Ref: )</v>
      </c>
      <c r="G50" s="24"/>
      <c r="H50" s="24"/>
      <c r="I50" s="24"/>
      <c r="J50" s="24"/>
      <c r="K50" s="24"/>
      <c r="L50" s="24"/>
      <c r="M50" s="24"/>
      <c r="N50" s="94"/>
      <c r="O50" s="8"/>
      <c r="P50" s="8"/>
      <c r="Q50" s="16"/>
      <c r="R50" s="8"/>
      <c r="S50" s="8"/>
      <c r="T50" s="8"/>
      <c r="U50" s="8"/>
      <c r="V50" s="8"/>
      <c r="W50" s="8"/>
      <c r="X50" s="16"/>
      <c r="Y50" s="8"/>
      <c r="Z50" s="9"/>
      <c r="AA50" s="9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12"/>
      <c r="AM50" s="12"/>
      <c r="AN50" s="94"/>
      <c r="AO50" s="94"/>
      <c r="AP50" s="3"/>
      <c r="AQ50" s="3"/>
      <c r="AR50" s="3"/>
      <c r="AS50" s="3"/>
      <c r="AT50" s="3"/>
    </row>
    <row r="51" spans="1:46" s="36" customFormat="1" ht="12.75" customHeight="1" x14ac:dyDescent="0.25">
      <c r="A51" s="8"/>
      <c r="B51" s="8"/>
      <c r="C51" s="8"/>
      <c r="D51" s="8"/>
      <c r="E51" s="8"/>
      <c r="F51" s="9" t="str">
        <f t="shared" si="1"/>
        <v xml:space="preserve"> (Ref: )</v>
      </c>
      <c r="G51" s="24"/>
      <c r="H51" s="24"/>
      <c r="I51" s="24"/>
      <c r="J51" s="24"/>
      <c r="K51" s="24"/>
      <c r="L51" s="24"/>
      <c r="M51" s="24"/>
      <c r="N51" s="94"/>
      <c r="O51" s="8"/>
      <c r="P51" s="8"/>
      <c r="Q51" s="16"/>
      <c r="R51" s="8"/>
      <c r="S51" s="8"/>
      <c r="T51" s="8"/>
      <c r="U51" s="8"/>
      <c r="V51" s="8"/>
      <c r="W51" s="8"/>
      <c r="X51" s="16"/>
      <c r="Y51" s="8"/>
      <c r="Z51" s="9"/>
      <c r="AA51" s="9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12"/>
      <c r="AM51" s="12"/>
      <c r="AN51" s="94"/>
      <c r="AO51" s="94"/>
      <c r="AP51" s="3"/>
      <c r="AQ51" s="3"/>
      <c r="AR51" s="3"/>
      <c r="AS51" s="3"/>
      <c r="AT51" s="3"/>
    </row>
    <row r="52" spans="1:46" s="36" customFormat="1" ht="12.75" customHeight="1" x14ac:dyDescent="0.25">
      <c r="A52" s="8"/>
      <c r="B52" s="8"/>
      <c r="C52" s="8"/>
      <c r="D52" s="8"/>
      <c r="E52" s="8"/>
      <c r="F52" s="9" t="str">
        <f t="shared" si="1"/>
        <v xml:space="preserve"> (Ref: )</v>
      </c>
      <c r="G52" s="24"/>
      <c r="H52" s="24"/>
      <c r="I52" s="24"/>
      <c r="J52" s="24"/>
      <c r="K52" s="24"/>
      <c r="L52" s="24"/>
      <c r="M52" s="24"/>
      <c r="N52" s="94"/>
      <c r="O52" s="8"/>
      <c r="P52" s="8"/>
      <c r="Q52" s="16"/>
      <c r="R52" s="8"/>
      <c r="S52" s="8"/>
      <c r="T52" s="8"/>
      <c r="U52" s="8"/>
      <c r="V52" s="8"/>
      <c r="W52" s="8"/>
      <c r="X52" s="16"/>
      <c r="Y52" s="8"/>
      <c r="Z52" s="9"/>
      <c r="AA52" s="9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12"/>
      <c r="AM52" s="12"/>
      <c r="AN52" s="94"/>
      <c r="AO52" s="94"/>
      <c r="AP52" s="3"/>
      <c r="AQ52" s="3"/>
      <c r="AR52" s="3"/>
      <c r="AS52" s="3"/>
      <c r="AT52" s="3"/>
    </row>
    <row r="53" spans="1:46" s="36" customFormat="1" ht="12.75" customHeight="1" x14ac:dyDescent="0.25">
      <c r="A53" s="8"/>
      <c r="B53" s="8"/>
      <c r="C53" s="8"/>
      <c r="D53" s="8"/>
      <c r="E53" s="8"/>
      <c r="F53" s="9" t="str">
        <f t="shared" si="1"/>
        <v xml:space="preserve"> (Ref: )</v>
      </c>
      <c r="G53" s="24"/>
      <c r="H53" s="24"/>
      <c r="I53" s="24"/>
      <c r="J53" s="24"/>
      <c r="K53" s="24"/>
      <c r="L53" s="24"/>
      <c r="M53" s="24"/>
      <c r="N53" s="94"/>
      <c r="O53" s="8"/>
      <c r="P53" s="8"/>
      <c r="Q53" s="16"/>
      <c r="R53" s="8"/>
      <c r="S53" s="8"/>
      <c r="T53" s="8"/>
      <c r="U53" s="8"/>
      <c r="V53" s="8"/>
      <c r="W53" s="8"/>
      <c r="X53" s="16"/>
      <c r="Y53" s="8"/>
      <c r="Z53" s="9"/>
      <c r="AA53" s="9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12"/>
      <c r="AM53" s="12"/>
      <c r="AN53" s="94"/>
      <c r="AO53" s="94"/>
      <c r="AP53" s="3"/>
      <c r="AQ53" s="3"/>
      <c r="AR53" s="3"/>
      <c r="AS53" s="3"/>
      <c r="AT53" s="3"/>
    </row>
    <row r="54" spans="1:46" s="36" customFormat="1" ht="12.75" customHeight="1" x14ac:dyDescent="0.25">
      <c r="A54" s="8"/>
      <c r="B54" s="8"/>
      <c r="C54" s="8"/>
      <c r="D54" s="8"/>
      <c r="E54" s="8"/>
      <c r="F54" s="9" t="str">
        <f t="shared" si="1"/>
        <v xml:space="preserve"> (Ref: )</v>
      </c>
      <c r="G54" s="24"/>
      <c r="H54" s="24"/>
      <c r="I54" s="24"/>
      <c r="J54" s="24"/>
      <c r="K54" s="24"/>
      <c r="L54" s="24"/>
      <c r="M54" s="24"/>
      <c r="N54" s="94"/>
      <c r="O54" s="8"/>
      <c r="P54" s="8"/>
      <c r="Q54" s="16"/>
      <c r="R54" s="8"/>
      <c r="S54" s="8"/>
      <c r="T54" s="8"/>
      <c r="U54" s="8"/>
      <c r="V54" s="8"/>
      <c r="W54" s="8"/>
      <c r="X54" s="16"/>
      <c r="Y54" s="8"/>
      <c r="Z54" s="9"/>
      <c r="AA54" s="9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12"/>
      <c r="AM54" s="12"/>
      <c r="AN54" s="94"/>
      <c r="AO54" s="94"/>
      <c r="AP54" s="3"/>
      <c r="AQ54" s="3"/>
      <c r="AR54" s="3"/>
      <c r="AS54" s="3"/>
      <c r="AT54" s="3"/>
    </row>
    <row r="55" spans="1:46" s="36" customFormat="1" ht="12.75" customHeight="1" x14ac:dyDescent="0.25">
      <c r="A55" s="8"/>
      <c r="B55" s="8"/>
      <c r="C55" s="8"/>
      <c r="D55" s="8"/>
      <c r="E55" s="8"/>
      <c r="F55" s="9" t="str">
        <f t="shared" si="1"/>
        <v xml:space="preserve"> (Ref: )</v>
      </c>
      <c r="G55" s="24"/>
      <c r="H55" s="24"/>
      <c r="I55" s="24"/>
      <c r="J55" s="24"/>
      <c r="K55" s="24"/>
      <c r="L55" s="24"/>
      <c r="M55" s="24"/>
      <c r="N55" s="94"/>
      <c r="O55" s="8"/>
      <c r="P55" s="8"/>
      <c r="Q55" s="16"/>
      <c r="R55" s="8"/>
      <c r="S55" s="8"/>
      <c r="T55" s="8"/>
      <c r="U55" s="8"/>
      <c r="V55" s="8"/>
      <c r="W55" s="8"/>
      <c r="X55" s="16"/>
      <c r="Y55" s="8"/>
      <c r="Z55" s="9"/>
      <c r="AA55" s="9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12"/>
      <c r="AM55" s="12"/>
      <c r="AN55" s="94"/>
      <c r="AO55" s="94"/>
      <c r="AP55" s="3"/>
      <c r="AQ55" s="3"/>
      <c r="AR55" s="3"/>
      <c r="AS55" s="3"/>
      <c r="AT55" s="3"/>
    </row>
    <row r="56" spans="1:46" s="36" customFormat="1" ht="12.75" customHeight="1" x14ac:dyDescent="0.25">
      <c r="A56" s="8"/>
      <c r="B56" s="8"/>
      <c r="C56" s="8"/>
      <c r="D56" s="8"/>
      <c r="E56" s="8"/>
      <c r="F56" s="9" t="str">
        <f t="shared" si="1"/>
        <v xml:space="preserve"> (Ref: )</v>
      </c>
      <c r="G56" s="24"/>
      <c r="H56" s="24"/>
      <c r="I56" s="24"/>
      <c r="J56" s="24"/>
      <c r="K56" s="24"/>
      <c r="L56" s="24"/>
      <c r="M56" s="24"/>
      <c r="N56" s="94"/>
      <c r="O56" s="8"/>
      <c r="P56" s="8"/>
      <c r="Q56" s="16"/>
      <c r="R56" s="8"/>
      <c r="S56" s="8"/>
      <c r="T56" s="8"/>
      <c r="U56" s="8"/>
      <c r="V56" s="8"/>
      <c r="W56" s="8"/>
      <c r="X56" s="16"/>
      <c r="Y56" s="8"/>
      <c r="Z56" s="9"/>
      <c r="AA56" s="9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12"/>
      <c r="AM56" s="12"/>
      <c r="AN56" s="94"/>
      <c r="AO56" s="94"/>
      <c r="AP56" s="3"/>
      <c r="AQ56" s="3"/>
      <c r="AR56" s="3"/>
      <c r="AS56" s="3"/>
      <c r="AT56" s="3"/>
    </row>
    <row r="57" spans="1:46" s="36" customFormat="1" ht="12.75" customHeight="1" x14ac:dyDescent="0.25">
      <c r="A57" s="8"/>
      <c r="B57" s="8"/>
      <c r="C57" s="8"/>
      <c r="D57" s="8"/>
      <c r="E57" s="8"/>
      <c r="F57" s="9" t="str">
        <f t="shared" si="1"/>
        <v xml:space="preserve"> (Ref: )</v>
      </c>
      <c r="G57" s="24"/>
      <c r="H57" s="24"/>
      <c r="I57" s="24"/>
      <c r="J57" s="24"/>
      <c r="K57" s="24"/>
      <c r="L57" s="24"/>
      <c r="M57" s="24"/>
      <c r="N57" s="94"/>
      <c r="O57" s="8"/>
      <c r="P57" s="8"/>
      <c r="Q57" s="16"/>
      <c r="R57" s="8"/>
      <c r="S57" s="8"/>
      <c r="T57" s="8"/>
      <c r="U57" s="8"/>
      <c r="V57" s="8"/>
      <c r="W57" s="8"/>
      <c r="X57" s="16"/>
      <c r="Y57" s="8"/>
      <c r="Z57" s="9"/>
      <c r="AA57" s="9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12"/>
      <c r="AM57" s="12"/>
      <c r="AN57" s="94"/>
      <c r="AO57" s="94"/>
      <c r="AP57" s="3"/>
      <c r="AQ57" s="3"/>
      <c r="AR57" s="3"/>
      <c r="AS57" s="3"/>
      <c r="AT57" s="3"/>
    </row>
    <row r="58" spans="1:46" s="36" customFormat="1" ht="12.75" customHeight="1" x14ac:dyDescent="0.25">
      <c r="A58" s="8"/>
      <c r="B58" s="8"/>
      <c r="C58" s="8"/>
      <c r="D58" s="8"/>
      <c r="E58" s="8"/>
      <c r="F58" s="9" t="str">
        <f t="shared" si="1"/>
        <v xml:space="preserve"> (Ref: )</v>
      </c>
      <c r="G58" s="24"/>
      <c r="H58" s="24"/>
      <c r="I58" s="24"/>
      <c r="J58" s="24"/>
      <c r="K58" s="24"/>
      <c r="L58" s="24"/>
      <c r="M58" s="24"/>
      <c r="N58" s="94"/>
      <c r="O58" s="8"/>
      <c r="P58" s="8"/>
      <c r="Q58" s="16"/>
      <c r="R58" s="8"/>
      <c r="S58" s="8"/>
      <c r="T58" s="8"/>
      <c r="U58" s="8"/>
      <c r="V58" s="8"/>
      <c r="W58" s="8"/>
      <c r="X58" s="16"/>
      <c r="Y58" s="8"/>
      <c r="Z58" s="9"/>
      <c r="AA58" s="9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12"/>
      <c r="AM58" s="12"/>
      <c r="AN58" s="94"/>
      <c r="AO58" s="94"/>
      <c r="AP58" s="3"/>
      <c r="AQ58" s="3"/>
      <c r="AR58" s="3"/>
      <c r="AS58" s="3"/>
      <c r="AT58" s="3"/>
    </row>
    <row r="59" spans="1:46" s="36" customFormat="1" ht="12.75" customHeight="1" x14ac:dyDescent="0.25">
      <c r="A59" s="8"/>
      <c r="B59" s="8"/>
      <c r="C59" s="8"/>
      <c r="D59" s="8"/>
      <c r="E59" s="8"/>
      <c r="F59" s="9" t="str">
        <f t="shared" si="1"/>
        <v xml:space="preserve"> (Ref: )</v>
      </c>
      <c r="G59" s="24"/>
      <c r="H59" s="24"/>
      <c r="I59" s="24"/>
      <c r="J59" s="24"/>
      <c r="K59" s="24"/>
      <c r="L59" s="24"/>
      <c r="M59" s="24"/>
      <c r="N59" s="94"/>
      <c r="O59" s="8"/>
      <c r="P59" s="8"/>
      <c r="Q59" s="16"/>
      <c r="R59" s="8"/>
      <c r="S59" s="8"/>
      <c r="T59" s="8"/>
      <c r="U59" s="8"/>
      <c r="V59" s="8"/>
      <c r="W59" s="8"/>
      <c r="X59" s="16"/>
      <c r="Y59" s="8"/>
      <c r="Z59" s="9"/>
      <c r="AA59" s="9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12"/>
      <c r="AM59" s="12"/>
      <c r="AN59" s="94"/>
      <c r="AO59" s="94"/>
      <c r="AP59" s="3"/>
      <c r="AQ59" s="3"/>
      <c r="AR59" s="3"/>
      <c r="AS59" s="3"/>
      <c r="AT59" s="3"/>
    </row>
    <row r="60" spans="1:46" s="36" customFormat="1" ht="12.75" customHeight="1" x14ac:dyDescent="0.25">
      <c r="A60" s="8"/>
      <c r="B60" s="8"/>
      <c r="C60" s="8"/>
      <c r="D60" s="8"/>
      <c r="E60" s="8"/>
      <c r="F60" s="9" t="str">
        <f t="shared" si="1"/>
        <v xml:space="preserve"> (Ref: )</v>
      </c>
      <c r="G60" s="24"/>
      <c r="H60" s="24"/>
      <c r="I60" s="24"/>
      <c r="J60" s="24"/>
      <c r="K60" s="24"/>
      <c r="L60" s="24"/>
      <c r="M60" s="24"/>
      <c r="N60" s="94"/>
      <c r="O60" s="8"/>
      <c r="P60" s="8"/>
      <c r="Q60" s="16"/>
      <c r="R60" s="8"/>
      <c r="S60" s="8"/>
      <c r="T60" s="8"/>
      <c r="U60" s="8"/>
      <c r="V60" s="8"/>
      <c r="W60" s="8"/>
      <c r="X60" s="16"/>
      <c r="Y60" s="8"/>
      <c r="Z60" s="9"/>
      <c r="AA60" s="9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12"/>
      <c r="AM60" s="12"/>
      <c r="AN60" s="94"/>
      <c r="AO60" s="94"/>
      <c r="AP60" s="3"/>
      <c r="AQ60" s="3"/>
      <c r="AR60" s="3"/>
      <c r="AS60" s="3"/>
      <c r="AT60" s="3"/>
    </row>
    <row r="61" spans="1:46" s="36" customFormat="1" ht="12.75" customHeight="1" x14ac:dyDescent="0.25">
      <c r="A61" s="8"/>
      <c r="B61" s="8"/>
      <c r="C61" s="8"/>
      <c r="D61" s="8"/>
      <c r="E61" s="8"/>
      <c r="F61" s="9" t="str">
        <f t="shared" si="1"/>
        <v xml:space="preserve"> (Ref: )</v>
      </c>
      <c r="G61" s="24"/>
      <c r="H61" s="24"/>
      <c r="I61" s="24"/>
      <c r="J61" s="24"/>
      <c r="K61" s="24"/>
      <c r="L61" s="24"/>
      <c r="M61" s="24"/>
      <c r="N61" s="94"/>
      <c r="O61" s="8"/>
      <c r="P61" s="8"/>
      <c r="Q61" s="16"/>
      <c r="R61" s="8"/>
      <c r="S61" s="8"/>
      <c r="T61" s="8"/>
      <c r="U61" s="8"/>
      <c r="V61" s="8"/>
      <c r="W61" s="8"/>
      <c r="X61" s="16"/>
      <c r="Y61" s="8"/>
      <c r="Z61" s="9"/>
      <c r="AA61" s="9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12"/>
      <c r="AM61" s="12"/>
      <c r="AN61" s="94"/>
      <c r="AO61" s="94"/>
      <c r="AP61" s="3"/>
      <c r="AQ61" s="3"/>
      <c r="AR61" s="3"/>
      <c r="AS61" s="3"/>
      <c r="AT61" s="3"/>
    </row>
    <row r="62" spans="1:46" s="36" customFormat="1" ht="12.75" customHeight="1" x14ac:dyDescent="0.25">
      <c r="A62" s="8"/>
      <c r="B62" s="8"/>
      <c r="C62" s="8"/>
      <c r="D62" s="8"/>
      <c r="E62" s="8"/>
      <c r="F62" s="9" t="str">
        <f t="shared" si="1"/>
        <v xml:space="preserve"> (Ref: )</v>
      </c>
      <c r="G62" s="24"/>
      <c r="H62" s="24"/>
      <c r="I62" s="24"/>
      <c r="J62" s="24"/>
      <c r="K62" s="24"/>
      <c r="L62" s="24"/>
      <c r="M62" s="24"/>
      <c r="N62" s="94"/>
      <c r="O62" s="8"/>
      <c r="P62" s="8"/>
      <c r="Q62" s="16"/>
      <c r="R62" s="8"/>
      <c r="S62" s="8"/>
      <c r="T62" s="8"/>
      <c r="U62" s="8"/>
      <c r="V62" s="8"/>
      <c r="W62" s="8"/>
      <c r="X62" s="16"/>
      <c r="Y62" s="8"/>
      <c r="Z62" s="9"/>
      <c r="AA62" s="9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12"/>
      <c r="AM62" s="12"/>
      <c r="AN62" s="94"/>
      <c r="AO62" s="94"/>
      <c r="AP62" s="3"/>
      <c r="AQ62" s="3"/>
      <c r="AR62" s="3"/>
      <c r="AS62" s="3"/>
      <c r="AT62" s="3"/>
    </row>
    <row r="63" spans="1:46" s="36" customFormat="1" ht="12.75" customHeight="1" x14ac:dyDescent="0.25">
      <c r="A63" s="8"/>
      <c r="B63" s="8"/>
      <c r="C63" s="8"/>
      <c r="D63" s="8"/>
      <c r="E63" s="8"/>
      <c r="F63" s="9" t="str">
        <f t="shared" si="1"/>
        <v xml:space="preserve"> (Ref: )</v>
      </c>
      <c r="G63" s="24"/>
      <c r="H63" s="24"/>
      <c r="I63" s="24"/>
      <c r="J63" s="24"/>
      <c r="K63" s="24"/>
      <c r="L63" s="24"/>
      <c r="M63" s="24"/>
      <c r="N63" s="94"/>
      <c r="O63" s="8"/>
      <c r="P63" s="8"/>
      <c r="Q63" s="16"/>
      <c r="R63" s="8"/>
      <c r="S63" s="8"/>
      <c r="T63" s="8"/>
      <c r="U63" s="8"/>
      <c r="V63" s="8"/>
      <c r="W63" s="8"/>
      <c r="X63" s="16"/>
      <c r="Y63" s="8"/>
      <c r="Z63" s="9"/>
      <c r="AA63" s="9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12"/>
      <c r="AM63" s="12"/>
      <c r="AN63" s="94"/>
      <c r="AO63" s="94"/>
      <c r="AP63" s="3"/>
      <c r="AQ63" s="3"/>
      <c r="AR63" s="3"/>
      <c r="AS63" s="3"/>
      <c r="AT63" s="3"/>
    </row>
    <row r="64" spans="1:46" s="36" customFormat="1" ht="12.75" customHeight="1" x14ac:dyDescent="0.25">
      <c r="A64" s="8"/>
      <c r="B64" s="8"/>
      <c r="C64" s="8"/>
      <c r="D64" s="8"/>
      <c r="E64" s="8"/>
      <c r="F64" s="9" t="str">
        <f t="shared" si="1"/>
        <v xml:space="preserve"> (Ref: )</v>
      </c>
      <c r="G64" s="24"/>
      <c r="H64" s="24"/>
      <c r="I64" s="24"/>
      <c r="J64" s="24"/>
      <c r="K64" s="24"/>
      <c r="L64" s="24"/>
      <c r="M64" s="24"/>
      <c r="N64" s="94"/>
      <c r="O64" s="8"/>
      <c r="P64" s="8"/>
      <c r="Q64" s="16"/>
      <c r="R64" s="8"/>
      <c r="S64" s="8"/>
      <c r="T64" s="8"/>
      <c r="U64" s="8"/>
      <c r="V64" s="8"/>
      <c r="W64" s="8"/>
      <c r="X64" s="16"/>
      <c r="Y64" s="8"/>
      <c r="Z64" s="9"/>
      <c r="AA64" s="9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12"/>
      <c r="AM64" s="12"/>
      <c r="AN64" s="94"/>
      <c r="AO64" s="94"/>
      <c r="AP64" s="3"/>
      <c r="AQ64" s="3"/>
      <c r="AR64" s="3"/>
      <c r="AS64" s="3"/>
      <c r="AT64" s="3"/>
    </row>
    <row r="65" spans="1:46" s="36" customFormat="1" ht="12.75" customHeight="1" x14ac:dyDescent="0.25">
      <c r="A65" s="8"/>
      <c r="B65" s="8"/>
      <c r="C65" s="8"/>
      <c r="D65" s="8"/>
      <c r="E65" s="8"/>
      <c r="F65" s="9" t="str">
        <f t="shared" si="1"/>
        <v xml:space="preserve"> (Ref: )</v>
      </c>
      <c r="G65" s="24"/>
      <c r="H65" s="24"/>
      <c r="I65" s="24"/>
      <c r="J65" s="24"/>
      <c r="K65" s="24"/>
      <c r="L65" s="24"/>
      <c r="M65" s="24"/>
      <c r="N65" s="94"/>
      <c r="O65" s="8"/>
      <c r="P65" s="8"/>
      <c r="Q65" s="16"/>
      <c r="R65" s="8"/>
      <c r="S65" s="8"/>
      <c r="T65" s="8"/>
      <c r="U65" s="8"/>
      <c r="V65" s="8"/>
      <c r="W65" s="8"/>
      <c r="X65" s="16"/>
      <c r="Y65" s="8"/>
      <c r="Z65" s="9"/>
      <c r="AA65" s="9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12"/>
      <c r="AM65" s="12"/>
      <c r="AN65" s="94"/>
      <c r="AO65" s="94"/>
      <c r="AP65" s="3"/>
      <c r="AQ65" s="3"/>
      <c r="AR65" s="3"/>
      <c r="AS65" s="3"/>
      <c r="AT65" s="3"/>
    </row>
    <row r="66" spans="1:46" s="36" customFormat="1" ht="12.75" customHeight="1" x14ac:dyDescent="0.25">
      <c r="A66" s="8"/>
      <c r="B66" s="8"/>
      <c r="C66" s="8"/>
      <c r="D66" s="8"/>
      <c r="E66" s="8"/>
      <c r="F66" s="9" t="str">
        <f t="shared" si="1"/>
        <v xml:space="preserve"> (Ref: )</v>
      </c>
      <c r="G66" s="24"/>
      <c r="H66" s="24"/>
      <c r="I66" s="24"/>
      <c r="J66" s="24"/>
      <c r="K66" s="24"/>
      <c r="L66" s="24"/>
      <c r="M66" s="24"/>
      <c r="N66" s="94"/>
      <c r="O66" s="8"/>
      <c r="P66" s="8"/>
      <c r="Q66" s="16"/>
      <c r="R66" s="8"/>
      <c r="S66" s="8"/>
      <c r="T66" s="8"/>
      <c r="U66" s="8"/>
      <c r="V66" s="8"/>
      <c r="W66" s="8"/>
      <c r="X66" s="16"/>
      <c r="Y66" s="8"/>
      <c r="Z66" s="9"/>
      <c r="AA66" s="9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12"/>
      <c r="AM66" s="12"/>
      <c r="AN66" s="94"/>
      <c r="AO66" s="94"/>
      <c r="AP66" s="3"/>
      <c r="AQ66" s="3"/>
      <c r="AR66" s="3"/>
      <c r="AS66" s="3"/>
      <c r="AT66" s="3"/>
    </row>
    <row r="67" spans="1:46" s="36" customFormat="1" ht="12.75" customHeight="1" x14ac:dyDescent="0.25">
      <c r="A67" s="8"/>
      <c r="B67" s="8"/>
      <c r="C67" s="8"/>
      <c r="D67" s="8"/>
      <c r="E67" s="8"/>
      <c r="F67" s="9" t="str">
        <f t="shared" ref="F67:F98" si="2">O67
&amp;IF(S67="",""," "&amp;S67)
&amp;IF(T67="",""," "&amp;T67)
&amp;IF(U67="","",", SÉRIE: "&amp;U67)
&amp;IF(X67=""," (Ref: "&amp;E67&amp;")",IF(X67&lt;&gt;""," (Ref. / Loc.: "&amp;E67&amp;" / "&amp;X67&amp;")"))</f>
        <v xml:space="preserve"> (Ref: )</v>
      </c>
      <c r="G67" s="24"/>
      <c r="H67" s="24"/>
      <c r="I67" s="24"/>
      <c r="J67" s="24"/>
      <c r="K67" s="24"/>
      <c r="L67" s="24"/>
      <c r="M67" s="24"/>
      <c r="N67" s="94"/>
      <c r="O67" s="8"/>
      <c r="P67" s="8"/>
      <c r="Q67" s="16"/>
      <c r="R67" s="8"/>
      <c r="S67" s="8"/>
      <c r="T67" s="8"/>
      <c r="U67" s="8"/>
      <c r="V67" s="8"/>
      <c r="W67" s="8"/>
      <c r="X67" s="16"/>
      <c r="Y67" s="8"/>
      <c r="Z67" s="9"/>
      <c r="AA67" s="9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12"/>
      <c r="AM67" s="12"/>
      <c r="AN67" s="94"/>
      <c r="AO67" s="94"/>
      <c r="AP67" s="3"/>
      <c r="AQ67" s="3"/>
      <c r="AR67" s="3"/>
      <c r="AS67" s="3"/>
      <c r="AT67" s="3"/>
    </row>
    <row r="68" spans="1:46" s="36" customFormat="1" ht="12.75" customHeight="1" x14ac:dyDescent="0.25">
      <c r="A68" s="8"/>
      <c r="B68" s="8"/>
      <c r="C68" s="8"/>
      <c r="D68" s="8"/>
      <c r="E68" s="8"/>
      <c r="F68" s="9" t="str">
        <f t="shared" si="2"/>
        <v xml:space="preserve"> (Ref: )</v>
      </c>
      <c r="G68" s="24"/>
      <c r="H68" s="24"/>
      <c r="I68" s="24"/>
      <c r="J68" s="24"/>
      <c r="K68" s="24"/>
      <c r="L68" s="24"/>
      <c r="M68" s="24"/>
      <c r="N68" s="94"/>
      <c r="O68" s="8"/>
      <c r="P68" s="8"/>
      <c r="Q68" s="16"/>
      <c r="R68" s="8"/>
      <c r="S68" s="8"/>
      <c r="T68" s="8"/>
      <c r="U68" s="8"/>
      <c r="V68" s="8"/>
      <c r="W68" s="8"/>
      <c r="X68" s="16"/>
      <c r="Y68" s="8"/>
      <c r="Z68" s="9"/>
      <c r="AA68" s="9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12"/>
      <c r="AM68" s="12"/>
      <c r="AN68" s="94"/>
      <c r="AO68" s="94"/>
      <c r="AP68" s="3"/>
      <c r="AQ68" s="3"/>
      <c r="AR68" s="3"/>
      <c r="AS68" s="3"/>
      <c r="AT68" s="3"/>
    </row>
    <row r="69" spans="1:46" s="36" customFormat="1" ht="12.75" customHeight="1" x14ac:dyDescent="0.25">
      <c r="A69" s="8"/>
      <c r="B69" s="8"/>
      <c r="C69" s="8"/>
      <c r="D69" s="8"/>
      <c r="E69" s="8"/>
      <c r="F69" s="9" t="str">
        <f t="shared" si="2"/>
        <v xml:space="preserve"> (Ref: )</v>
      </c>
      <c r="G69" s="24"/>
      <c r="H69" s="24"/>
      <c r="I69" s="24"/>
      <c r="J69" s="24"/>
      <c r="K69" s="24"/>
      <c r="L69" s="24"/>
      <c r="M69" s="24"/>
      <c r="N69" s="94"/>
      <c r="O69" s="8"/>
      <c r="P69" s="8"/>
      <c r="Q69" s="16"/>
      <c r="R69" s="8"/>
      <c r="S69" s="8"/>
      <c r="T69" s="8"/>
      <c r="U69" s="8"/>
      <c r="V69" s="8"/>
      <c r="W69" s="8"/>
      <c r="X69" s="16"/>
      <c r="Y69" s="8"/>
      <c r="Z69" s="9"/>
      <c r="AA69" s="9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12"/>
      <c r="AM69" s="12"/>
      <c r="AN69" s="94"/>
      <c r="AO69" s="94"/>
      <c r="AP69" s="3"/>
      <c r="AQ69" s="3"/>
      <c r="AR69" s="3"/>
      <c r="AS69" s="3"/>
      <c r="AT69" s="3"/>
    </row>
    <row r="70" spans="1:46" s="36" customFormat="1" ht="12.75" customHeight="1" x14ac:dyDescent="0.25">
      <c r="A70" s="8"/>
      <c r="B70" s="8"/>
      <c r="C70" s="8"/>
      <c r="D70" s="8"/>
      <c r="E70" s="8"/>
      <c r="F70" s="9" t="str">
        <f t="shared" si="2"/>
        <v xml:space="preserve"> (Ref: )</v>
      </c>
      <c r="G70" s="24"/>
      <c r="H70" s="24"/>
      <c r="I70" s="24"/>
      <c r="J70" s="24"/>
      <c r="K70" s="24"/>
      <c r="L70" s="24"/>
      <c r="M70" s="24"/>
      <c r="N70" s="94"/>
      <c r="O70" s="8"/>
      <c r="P70" s="8"/>
      <c r="Q70" s="16"/>
      <c r="R70" s="8"/>
      <c r="S70" s="8"/>
      <c r="T70" s="8"/>
      <c r="U70" s="8"/>
      <c r="V70" s="8"/>
      <c r="W70" s="8"/>
      <c r="X70" s="16"/>
      <c r="Y70" s="8"/>
      <c r="Z70" s="9"/>
      <c r="AA70" s="9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12"/>
      <c r="AM70" s="12"/>
      <c r="AN70" s="94"/>
      <c r="AO70" s="94"/>
      <c r="AP70" s="3"/>
      <c r="AQ70" s="3"/>
      <c r="AR70" s="3"/>
      <c r="AS70" s="3"/>
      <c r="AT70" s="3"/>
    </row>
    <row r="71" spans="1:46" s="36" customFormat="1" ht="12.75" customHeight="1" x14ac:dyDescent="0.25">
      <c r="A71" s="8"/>
      <c r="B71" s="8"/>
      <c r="C71" s="8"/>
      <c r="D71" s="8"/>
      <c r="E71" s="8"/>
      <c r="F71" s="9" t="str">
        <f t="shared" si="2"/>
        <v xml:space="preserve"> (Ref: )</v>
      </c>
      <c r="G71" s="24"/>
      <c r="H71" s="24"/>
      <c r="I71" s="24"/>
      <c r="J71" s="24"/>
      <c r="K71" s="24"/>
      <c r="L71" s="24"/>
      <c r="M71" s="24"/>
      <c r="N71" s="94"/>
      <c r="O71" s="8"/>
      <c r="P71" s="8"/>
      <c r="Q71" s="16"/>
      <c r="R71" s="8"/>
      <c r="S71" s="8"/>
      <c r="T71" s="8"/>
      <c r="U71" s="8"/>
      <c r="V71" s="8"/>
      <c r="W71" s="8"/>
      <c r="X71" s="16"/>
      <c r="Y71" s="8"/>
      <c r="Z71" s="9"/>
      <c r="AA71" s="9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12"/>
      <c r="AM71" s="12"/>
      <c r="AN71" s="94"/>
      <c r="AO71" s="94"/>
      <c r="AP71" s="3"/>
      <c r="AQ71" s="3"/>
      <c r="AR71" s="3"/>
      <c r="AS71" s="3"/>
      <c r="AT71" s="3"/>
    </row>
    <row r="72" spans="1:46" s="36" customFormat="1" ht="12.75" customHeight="1" x14ac:dyDescent="0.25">
      <c r="A72" s="8"/>
      <c r="B72" s="8"/>
      <c r="C72" s="8"/>
      <c r="D72" s="8"/>
      <c r="E72" s="8"/>
      <c r="F72" s="9" t="str">
        <f t="shared" si="2"/>
        <v xml:space="preserve"> (Ref: )</v>
      </c>
      <c r="G72" s="24"/>
      <c r="H72" s="24"/>
      <c r="I72" s="24"/>
      <c r="J72" s="24"/>
      <c r="K72" s="24"/>
      <c r="L72" s="24"/>
      <c r="M72" s="24"/>
      <c r="N72" s="94"/>
      <c r="O72" s="8"/>
      <c r="P72" s="8"/>
      <c r="Q72" s="16"/>
      <c r="R72" s="8"/>
      <c r="S72" s="8"/>
      <c r="T72" s="8"/>
      <c r="U72" s="8"/>
      <c r="V72" s="8"/>
      <c r="W72" s="8"/>
      <c r="X72" s="16"/>
      <c r="Y72" s="8"/>
      <c r="Z72" s="9"/>
      <c r="AA72" s="9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12"/>
      <c r="AM72" s="12"/>
      <c r="AN72" s="94"/>
      <c r="AO72" s="94"/>
      <c r="AP72" s="3"/>
      <c r="AQ72" s="3"/>
      <c r="AR72" s="3"/>
      <c r="AS72" s="3"/>
      <c r="AT72" s="3"/>
    </row>
    <row r="73" spans="1:46" s="36" customFormat="1" ht="12.75" customHeight="1" x14ac:dyDescent="0.25">
      <c r="A73" s="8"/>
      <c r="B73" s="8"/>
      <c r="C73" s="8"/>
      <c r="D73" s="8"/>
      <c r="E73" s="8"/>
      <c r="F73" s="9" t="str">
        <f t="shared" si="2"/>
        <v xml:space="preserve"> (Ref: )</v>
      </c>
      <c r="G73" s="24"/>
      <c r="H73" s="24"/>
      <c r="I73" s="24"/>
      <c r="J73" s="24"/>
      <c r="K73" s="24"/>
      <c r="L73" s="24"/>
      <c r="M73" s="24"/>
      <c r="N73" s="94"/>
      <c r="O73" s="8"/>
      <c r="P73" s="8"/>
      <c r="Q73" s="16"/>
      <c r="R73" s="8"/>
      <c r="S73" s="8"/>
      <c r="T73" s="8"/>
      <c r="U73" s="8"/>
      <c r="V73" s="8"/>
      <c r="W73" s="8"/>
      <c r="X73" s="16"/>
      <c r="Y73" s="8"/>
      <c r="Z73" s="9"/>
      <c r="AA73" s="9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12"/>
      <c r="AM73" s="12"/>
      <c r="AN73" s="94"/>
      <c r="AO73" s="94"/>
      <c r="AP73" s="3"/>
      <c r="AQ73" s="3"/>
      <c r="AR73" s="3"/>
      <c r="AS73" s="3"/>
      <c r="AT73" s="3"/>
    </row>
    <row r="74" spans="1:46" s="36" customFormat="1" ht="12.75" customHeight="1" x14ac:dyDescent="0.25">
      <c r="A74" s="8"/>
      <c r="B74" s="8"/>
      <c r="C74" s="8"/>
      <c r="D74" s="8"/>
      <c r="E74" s="8"/>
      <c r="F74" s="9" t="str">
        <f t="shared" si="2"/>
        <v xml:space="preserve"> (Ref: )</v>
      </c>
      <c r="G74" s="24"/>
      <c r="H74" s="24"/>
      <c r="I74" s="24"/>
      <c r="J74" s="24"/>
      <c r="K74" s="24"/>
      <c r="L74" s="24"/>
      <c r="M74" s="24"/>
      <c r="N74" s="94"/>
      <c r="O74" s="8"/>
      <c r="P74" s="8"/>
      <c r="Q74" s="16"/>
      <c r="R74" s="8"/>
      <c r="S74" s="8"/>
      <c r="T74" s="8"/>
      <c r="U74" s="8"/>
      <c r="V74" s="8"/>
      <c r="W74" s="8"/>
      <c r="X74" s="16"/>
      <c r="Y74" s="8"/>
      <c r="Z74" s="9"/>
      <c r="AA74" s="9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12"/>
      <c r="AM74" s="12"/>
      <c r="AN74" s="94"/>
      <c r="AO74" s="94"/>
      <c r="AP74" s="3"/>
      <c r="AQ74" s="3"/>
      <c r="AR74" s="3"/>
      <c r="AS74" s="3"/>
      <c r="AT74" s="3"/>
    </row>
    <row r="75" spans="1:46" s="36" customFormat="1" ht="12.75" customHeight="1" x14ac:dyDescent="0.25">
      <c r="A75" s="8"/>
      <c r="B75" s="8"/>
      <c r="C75" s="8"/>
      <c r="D75" s="8"/>
      <c r="E75" s="8"/>
      <c r="F75" s="9" t="str">
        <f t="shared" si="2"/>
        <v xml:space="preserve"> (Ref: )</v>
      </c>
      <c r="G75" s="24"/>
      <c r="H75" s="24"/>
      <c r="I75" s="24"/>
      <c r="J75" s="24"/>
      <c r="K75" s="24"/>
      <c r="L75" s="24"/>
      <c r="M75" s="24"/>
      <c r="N75" s="94"/>
      <c r="O75" s="8"/>
      <c r="P75" s="8"/>
      <c r="Q75" s="16"/>
      <c r="R75" s="8"/>
      <c r="S75" s="8"/>
      <c r="T75" s="8"/>
      <c r="U75" s="8"/>
      <c r="V75" s="8"/>
      <c r="W75" s="8"/>
      <c r="X75" s="16"/>
      <c r="Y75" s="8"/>
      <c r="Z75" s="9"/>
      <c r="AA75" s="9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12"/>
      <c r="AM75" s="12"/>
      <c r="AN75" s="94"/>
      <c r="AO75" s="94"/>
      <c r="AP75" s="3"/>
      <c r="AQ75" s="3"/>
      <c r="AR75" s="3"/>
      <c r="AS75" s="3"/>
      <c r="AT75" s="3"/>
    </row>
    <row r="76" spans="1:46" s="36" customFormat="1" ht="12.75" customHeight="1" x14ac:dyDescent="0.25">
      <c r="A76" s="8"/>
      <c r="B76" s="8"/>
      <c r="C76" s="8"/>
      <c r="D76" s="8"/>
      <c r="E76" s="8"/>
      <c r="F76" s="9" t="str">
        <f t="shared" si="2"/>
        <v xml:space="preserve"> (Ref: )</v>
      </c>
      <c r="G76" s="24"/>
      <c r="H76" s="24"/>
      <c r="I76" s="24"/>
      <c r="J76" s="24"/>
      <c r="K76" s="24"/>
      <c r="L76" s="24"/>
      <c r="M76" s="24"/>
      <c r="N76" s="94"/>
      <c r="O76" s="8"/>
      <c r="P76" s="8"/>
      <c r="Q76" s="16"/>
      <c r="R76" s="8"/>
      <c r="S76" s="8"/>
      <c r="T76" s="8"/>
      <c r="U76" s="8"/>
      <c r="V76" s="8"/>
      <c r="W76" s="8"/>
      <c r="X76" s="16"/>
      <c r="Y76" s="8"/>
      <c r="Z76" s="9"/>
      <c r="AA76" s="9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12"/>
      <c r="AM76" s="12"/>
      <c r="AN76" s="94"/>
      <c r="AO76" s="94"/>
      <c r="AP76" s="3"/>
      <c r="AQ76" s="3"/>
      <c r="AR76" s="3"/>
      <c r="AS76" s="3"/>
      <c r="AT76" s="3"/>
    </row>
    <row r="77" spans="1:46" s="36" customFormat="1" ht="12.75" customHeight="1" x14ac:dyDescent="0.25">
      <c r="A77" s="8"/>
      <c r="B77" s="8"/>
      <c r="C77" s="8"/>
      <c r="D77" s="8"/>
      <c r="E77" s="8"/>
      <c r="F77" s="9" t="str">
        <f t="shared" si="2"/>
        <v xml:space="preserve"> (Ref: )</v>
      </c>
      <c r="G77" s="24"/>
      <c r="H77" s="24"/>
      <c r="I77" s="24"/>
      <c r="J77" s="24"/>
      <c r="K77" s="24"/>
      <c r="L77" s="24"/>
      <c r="M77" s="24"/>
      <c r="N77" s="94"/>
      <c r="O77" s="8"/>
      <c r="P77" s="8"/>
      <c r="Q77" s="16"/>
      <c r="R77" s="8"/>
      <c r="S77" s="8"/>
      <c r="T77" s="8"/>
      <c r="U77" s="8"/>
      <c r="V77" s="8"/>
      <c r="W77" s="8"/>
      <c r="X77" s="16"/>
      <c r="Y77" s="8"/>
      <c r="Z77" s="9"/>
      <c r="AA77" s="9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12"/>
      <c r="AM77" s="12"/>
      <c r="AN77" s="94"/>
      <c r="AO77" s="94"/>
      <c r="AP77" s="3"/>
      <c r="AQ77" s="3"/>
      <c r="AR77" s="3"/>
      <c r="AS77" s="3"/>
      <c r="AT77" s="3"/>
    </row>
    <row r="78" spans="1:46" s="36" customFormat="1" ht="12.75" customHeight="1" x14ac:dyDescent="0.25">
      <c r="A78" s="8"/>
      <c r="B78" s="8"/>
      <c r="C78" s="8"/>
      <c r="D78" s="8"/>
      <c r="E78" s="8"/>
      <c r="F78" s="9" t="str">
        <f t="shared" si="2"/>
        <v xml:space="preserve"> (Ref: )</v>
      </c>
      <c r="G78" s="24"/>
      <c r="H78" s="24"/>
      <c r="I78" s="24"/>
      <c r="J78" s="24"/>
      <c r="K78" s="24"/>
      <c r="L78" s="24"/>
      <c r="M78" s="24"/>
      <c r="N78" s="94"/>
      <c r="O78" s="8"/>
      <c r="P78" s="8"/>
      <c r="Q78" s="16"/>
      <c r="R78" s="8"/>
      <c r="S78" s="8"/>
      <c r="T78" s="8"/>
      <c r="U78" s="8"/>
      <c r="V78" s="8"/>
      <c r="W78" s="8"/>
      <c r="X78" s="16"/>
      <c r="Y78" s="8"/>
      <c r="Z78" s="9"/>
      <c r="AA78" s="9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12"/>
      <c r="AM78" s="12"/>
      <c r="AN78" s="94"/>
      <c r="AO78" s="94"/>
      <c r="AP78" s="3"/>
      <c r="AQ78" s="3"/>
      <c r="AR78" s="3"/>
      <c r="AS78" s="3"/>
      <c r="AT78" s="3"/>
    </row>
    <row r="79" spans="1:46" s="36" customFormat="1" ht="12.75" customHeight="1" x14ac:dyDescent="0.25">
      <c r="A79" s="8"/>
      <c r="B79" s="8"/>
      <c r="C79" s="8"/>
      <c r="D79" s="8"/>
      <c r="E79" s="8"/>
      <c r="F79" s="9" t="str">
        <f t="shared" si="2"/>
        <v xml:space="preserve"> (Ref: )</v>
      </c>
      <c r="G79" s="24"/>
      <c r="H79" s="24"/>
      <c r="I79" s="24"/>
      <c r="J79" s="24"/>
      <c r="K79" s="24"/>
      <c r="L79" s="24"/>
      <c r="M79" s="24"/>
      <c r="N79" s="94"/>
      <c r="O79" s="8"/>
      <c r="P79" s="8"/>
      <c r="Q79" s="16"/>
      <c r="R79" s="8"/>
      <c r="S79" s="8"/>
      <c r="T79" s="8"/>
      <c r="U79" s="8"/>
      <c r="V79" s="8"/>
      <c r="W79" s="8"/>
      <c r="X79" s="16"/>
      <c r="Y79" s="8"/>
      <c r="Z79" s="9"/>
      <c r="AA79" s="9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12"/>
      <c r="AM79" s="12"/>
      <c r="AN79" s="94"/>
      <c r="AO79" s="94"/>
      <c r="AP79" s="3"/>
      <c r="AQ79" s="3"/>
      <c r="AR79" s="3"/>
      <c r="AS79" s="3"/>
      <c r="AT79" s="3"/>
    </row>
    <row r="80" spans="1:46" s="36" customFormat="1" ht="12.75" customHeight="1" x14ac:dyDescent="0.25">
      <c r="A80" s="8"/>
      <c r="B80" s="8"/>
      <c r="C80" s="8"/>
      <c r="D80" s="8"/>
      <c r="E80" s="8"/>
      <c r="F80" s="9" t="str">
        <f t="shared" si="2"/>
        <v xml:space="preserve"> (Ref: )</v>
      </c>
      <c r="G80" s="24"/>
      <c r="H80" s="24"/>
      <c r="I80" s="24"/>
      <c r="J80" s="24"/>
      <c r="K80" s="24"/>
      <c r="L80" s="24"/>
      <c r="M80" s="24"/>
      <c r="N80" s="94"/>
      <c r="O80" s="8"/>
      <c r="P80" s="8"/>
      <c r="Q80" s="16"/>
      <c r="R80" s="8"/>
      <c r="S80" s="8"/>
      <c r="T80" s="8"/>
      <c r="U80" s="8"/>
      <c r="V80" s="8"/>
      <c r="W80" s="8"/>
      <c r="X80" s="16"/>
      <c r="Y80" s="8"/>
      <c r="Z80" s="9"/>
      <c r="AA80" s="9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12"/>
      <c r="AM80" s="12"/>
      <c r="AN80" s="94"/>
      <c r="AO80" s="94"/>
      <c r="AP80" s="3"/>
      <c r="AQ80" s="3"/>
      <c r="AR80" s="3"/>
      <c r="AS80" s="3"/>
      <c r="AT80" s="3"/>
    </row>
    <row r="81" spans="1:46" s="36" customFormat="1" ht="12.75" customHeight="1" x14ac:dyDescent="0.25">
      <c r="A81" s="8"/>
      <c r="B81" s="8"/>
      <c r="C81" s="8"/>
      <c r="D81" s="8"/>
      <c r="E81" s="8"/>
      <c r="F81" s="9" t="str">
        <f t="shared" si="2"/>
        <v xml:space="preserve"> (Ref: )</v>
      </c>
      <c r="G81" s="24"/>
      <c r="H81" s="24"/>
      <c r="I81" s="24"/>
      <c r="J81" s="24"/>
      <c r="K81" s="24"/>
      <c r="L81" s="24"/>
      <c r="M81" s="24"/>
      <c r="N81" s="94"/>
      <c r="O81" s="8"/>
      <c r="P81" s="8"/>
      <c r="Q81" s="16"/>
      <c r="R81" s="8"/>
      <c r="S81" s="8"/>
      <c r="T81" s="8"/>
      <c r="U81" s="8"/>
      <c r="V81" s="8"/>
      <c r="W81" s="8"/>
      <c r="X81" s="16"/>
      <c r="Y81" s="8"/>
      <c r="Z81" s="9"/>
      <c r="AA81" s="9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12"/>
      <c r="AM81" s="12"/>
      <c r="AN81" s="94"/>
      <c r="AO81" s="94"/>
      <c r="AP81" s="3"/>
      <c r="AQ81" s="3"/>
      <c r="AR81" s="3"/>
      <c r="AS81" s="3"/>
      <c r="AT81" s="3"/>
    </row>
    <row r="82" spans="1:46" s="36" customFormat="1" ht="12.75" customHeight="1" x14ac:dyDescent="0.25">
      <c r="A82" s="8"/>
      <c r="B82" s="8"/>
      <c r="C82" s="8"/>
      <c r="D82" s="8"/>
      <c r="E82" s="8"/>
      <c r="F82" s="9" t="str">
        <f t="shared" si="2"/>
        <v xml:space="preserve"> (Ref: )</v>
      </c>
      <c r="G82" s="24"/>
      <c r="H82" s="24"/>
      <c r="I82" s="24"/>
      <c r="J82" s="24"/>
      <c r="K82" s="24"/>
      <c r="L82" s="24"/>
      <c r="M82" s="24"/>
      <c r="N82" s="94"/>
      <c r="O82" s="8"/>
      <c r="P82" s="8"/>
      <c r="Q82" s="16"/>
      <c r="R82" s="8"/>
      <c r="S82" s="8"/>
      <c r="T82" s="8"/>
      <c r="U82" s="8"/>
      <c r="V82" s="8"/>
      <c r="W82" s="8"/>
      <c r="X82" s="16"/>
      <c r="Y82" s="8"/>
      <c r="Z82" s="9"/>
      <c r="AA82" s="9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12"/>
      <c r="AM82" s="12"/>
      <c r="AN82" s="94"/>
      <c r="AO82" s="94"/>
      <c r="AP82" s="3"/>
      <c r="AQ82" s="3"/>
      <c r="AR82" s="3"/>
      <c r="AS82" s="3"/>
      <c r="AT82" s="3"/>
    </row>
    <row r="83" spans="1:46" s="36" customFormat="1" ht="12.75" customHeight="1" x14ac:dyDescent="0.25">
      <c r="A83" s="8"/>
      <c r="B83" s="8"/>
      <c r="C83" s="8"/>
      <c r="D83" s="8"/>
      <c r="E83" s="8"/>
      <c r="F83" s="9" t="str">
        <f t="shared" si="2"/>
        <v xml:space="preserve"> (Ref: )</v>
      </c>
      <c r="G83" s="24"/>
      <c r="H83" s="24"/>
      <c r="I83" s="24"/>
      <c r="J83" s="24"/>
      <c r="K83" s="24"/>
      <c r="L83" s="24"/>
      <c r="M83" s="24"/>
      <c r="N83" s="94"/>
      <c r="O83" s="8"/>
      <c r="P83" s="8"/>
      <c r="Q83" s="16"/>
      <c r="R83" s="8"/>
      <c r="S83" s="8"/>
      <c r="T83" s="8"/>
      <c r="U83" s="8"/>
      <c r="V83" s="8"/>
      <c r="W83" s="8"/>
      <c r="X83" s="16"/>
      <c r="Y83" s="8"/>
      <c r="Z83" s="9"/>
      <c r="AA83" s="9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12"/>
      <c r="AM83" s="12"/>
      <c r="AN83" s="94"/>
      <c r="AO83" s="94"/>
      <c r="AP83" s="3"/>
      <c r="AQ83" s="3"/>
      <c r="AR83" s="3"/>
      <c r="AS83" s="3"/>
      <c r="AT83" s="3"/>
    </row>
    <row r="84" spans="1:46" s="36" customFormat="1" ht="12.75" customHeight="1" x14ac:dyDescent="0.25">
      <c r="A84" s="8"/>
      <c r="B84" s="8"/>
      <c r="C84" s="8"/>
      <c r="D84" s="8"/>
      <c r="E84" s="8"/>
      <c r="F84" s="9" t="str">
        <f t="shared" si="2"/>
        <v xml:space="preserve"> (Ref: )</v>
      </c>
      <c r="G84" s="24"/>
      <c r="H84" s="24"/>
      <c r="I84" s="24"/>
      <c r="J84" s="24"/>
      <c r="K84" s="24"/>
      <c r="L84" s="24"/>
      <c r="M84" s="24"/>
      <c r="N84" s="94"/>
      <c r="O84" s="8"/>
      <c r="P84" s="8"/>
      <c r="Q84" s="16"/>
      <c r="R84" s="8"/>
      <c r="S84" s="8"/>
      <c r="T84" s="8"/>
      <c r="U84" s="8"/>
      <c r="V84" s="8"/>
      <c r="W84" s="8"/>
      <c r="X84" s="16"/>
      <c r="Y84" s="8"/>
      <c r="Z84" s="9"/>
      <c r="AA84" s="9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12"/>
      <c r="AM84" s="12"/>
      <c r="AN84" s="94"/>
      <c r="AO84" s="94"/>
      <c r="AP84" s="3"/>
      <c r="AQ84" s="3"/>
      <c r="AR84" s="3"/>
      <c r="AS84" s="3"/>
      <c r="AT84" s="3"/>
    </row>
    <row r="85" spans="1:46" s="36" customFormat="1" ht="12.75" customHeight="1" x14ac:dyDescent="0.25">
      <c r="A85" s="8"/>
      <c r="B85" s="8"/>
      <c r="C85" s="8"/>
      <c r="D85" s="8"/>
      <c r="E85" s="8"/>
      <c r="F85" s="9" t="str">
        <f t="shared" si="2"/>
        <v xml:space="preserve"> (Ref: )</v>
      </c>
      <c r="G85" s="24"/>
      <c r="H85" s="24"/>
      <c r="I85" s="24"/>
      <c r="J85" s="24"/>
      <c r="K85" s="24"/>
      <c r="L85" s="24"/>
      <c r="M85" s="24"/>
      <c r="N85" s="94"/>
      <c r="O85" s="8"/>
      <c r="P85" s="8"/>
      <c r="Q85" s="16"/>
      <c r="R85" s="8"/>
      <c r="S85" s="8"/>
      <c r="T85" s="8"/>
      <c r="U85" s="8"/>
      <c r="V85" s="8"/>
      <c r="W85" s="8"/>
      <c r="X85" s="16"/>
      <c r="Y85" s="8"/>
      <c r="Z85" s="9"/>
      <c r="AA85" s="9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12"/>
      <c r="AM85" s="12"/>
      <c r="AN85" s="94"/>
      <c r="AO85" s="94"/>
      <c r="AP85" s="3"/>
      <c r="AQ85" s="3"/>
      <c r="AR85" s="3"/>
      <c r="AS85" s="3"/>
      <c r="AT85" s="3"/>
    </row>
    <row r="86" spans="1:46" s="36" customFormat="1" ht="12.75" customHeight="1" x14ac:dyDescent="0.25">
      <c r="A86" s="8"/>
      <c r="B86" s="8"/>
      <c r="C86" s="8"/>
      <c r="D86" s="8"/>
      <c r="E86" s="8"/>
      <c r="F86" s="9" t="str">
        <f t="shared" si="2"/>
        <v xml:space="preserve"> (Ref: )</v>
      </c>
      <c r="G86" s="24"/>
      <c r="H86" s="24"/>
      <c r="I86" s="24"/>
      <c r="J86" s="24"/>
      <c r="K86" s="24"/>
      <c r="L86" s="24"/>
      <c r="M86" s="24"/>
      <c r="N86" s="94"/>
      <c r="O86" s="8"/>
      <c r="P86" s="8"/>
      <c r="Q86" s="16"/>
      <c r="R86" s="8"/>
      <c r="S86" s="8"/>
      <c r="T86" s="8"/>
      <c r="U86" s="8"/>
      <c r="V86" s="8"/>
      <c r="W86" s="8"/>
      <c r="X86" s="16"/>
      <c r="Y86" s="8"/>
      <c r="Z86" s="9"/>
      <c r="AA86" s="9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12"/>
      <c r="AM86" s="12"/>
      <c r="AN86" s="94"/>
      <c r="AO86" s="94"/>
      <c r="AP86" s="3"/>
      <c r="AQ86" s="3"/>
      <c r="AR86" s="3"/>
      <c r="AS86" s="3"/>
      <c r="AT86" s="3"/>
    </row>
    <row r="87" spans="1:46" s="36" customFormat="1" ht="12.75" customHeight="1" x14ac:dyDescent="0.25">
      <c r="A87" s="8"/>
      <c r="B87" s="8"/>
      <c r="C87" s="8"/>
      <c r="D87" s="8"/>
      <c r="E87" s="8"/>
      <c r="F87" s="9" t="str">
        <f t="shared" si="2"/>
        <v xml:space="preserve"> (Ref: )</v>
      </c>
      <c r="G87" s="24"/>
      <c r="H87" s="24"/>
      <c r="I87" s="24"/>
      <c r="J87" s="24"/>
      <c r="K87" s="24"/>
      <c r="L87" s="24"/>
      <c r="M87" s="24"/>
      <c r="N87" s="94"/>
      <c r="O87" s="8"/>
      <c r="P87" s="8"/>
      <c r="Q87" s="16"/>
      <c r="R87" s="8"/>
      <c r="S87" s="8"/>
      <c r="T87" s="8"/>
      <c r="U87" s="8"/>
      <c r="V87" s="8"/>
      <c r="W87" s="8"/>
      <c r="X87" s="16"/>
      <c r="Y87" s="8"/>
      <c r="Z87" s="9"/>
      <c r="AA87" s="9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12"/>
      <c r="AM87" s="12"/>
      <c r="AN87" s="94"/>
      <c r="AO87" s="94"/>
      <c r="AP87" s="3"/>
      <c r="AQ87" s="3"/>
      <c r="AR87" s="3"/>
      <c r="AS87" s="3"/>
      <c r="AT87" s="3"/>
    </row>
    <row r="88" spans="1:46" s="36" customFormat="1" ht="12.75" customHeight="1" x14ac:dyDescent="0.25">
      <c r="A88" s="8"/>
      <c r="B88" s="8"/>
      <c r="C88" s="8"/>
      <c r="D88" s="8"/>
      <c r="E88" s="8"/>
      <c r="F88" s="9" t="str">
        <f t="shared" si="2"/>
        <v xml:space="preserve"> (Ref: )</v>
      </c>
      <c r="G88" s="24"/>
      <c r="H88" s="24"/>
      <c r="I88" s="24"/>
      <c r="J88" s="24"/>
      <c r="K88" s="24"/>
      <c r="L88" s="24"/>
      <c r="M88" s="24"/>
      <c r="N88" s="94"/>
      <c r="O88" s="8"/>
      <c r="P88" s="8"/>
      <c r="Q88" s="16"/>
      <c r="R88" s="8"/>
      <c r="S88" s="8"/>
      <c r="T88" s="8"/>
      <c r="U88" s="8"/>
      <c r="V88" s="8"/>
      <c r="W88" s="8"/>
      <c r="X88" s="16"/>
      <c r="Y88" s="8"/>
      <c r="Z88" s="9"/>
      <c r="AA88" s="9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12"/>
      <c r="AM88" s="12"/>
      <c r="AN88" s="94"/>
      <c r="AO88" s="94"/>
      <c r="AP88" s="3"/>
      <c r="AQ88" s="3"/>
      <c r="AR88" s="3"/>
      <c r="AS88" s="3"/>
      <c r="AT88" s="3"/>
    </row>
    <row r="89" spans="1:46" s="36" customFormat="1" ht="12.75" customHeight="1" x14ac:dyDescent="0.25">
      <c r="A89" s="8"/>
      <c r="B89" s="8"/>
      <c r="C89" s="8"/>
      <c r="D89" s="8"/>
      <c r="E89" s="8"/>
      <c r="F89" s="9" t="str">
        <f t="shared" si="2"/>
        <v xml:space="preserve"> (Ref: )</v>
      </c>
      <c r="G89" s="24"/>
      <c r="H89" s="24"/>
      <c r="I89" s="24"/>
      <c r="J89" s="24"/>
      <c r="K89" s="24"/>
      <c r="L89" s="24"/>
      <c r="M89" s="24"/>
      <c r="N89" s="94"/>
      <c r="O89" s="8"/>
      <c r="P89" s="8"/>
      <c r="Q89" s="16"/>
      <c r="R89" s="8"/>
      <c r="S89" s="8"/>
      <c r="T89" s="8"/>
      <c r="U89" s="8"/>
      <c r="V89" s="8"/>
      <c r="W89" s="8"/>
      <c r="X89" s="16"/>
      <c r="Y89" s="8"/>
      <c r="Z89" s="9"/>
      <c r="AA89" s="9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12"/>
      <c r="AM89" s="12"/>
      <c r="AN89" s="94"/>
      <c r="AO89" s="94"/>
      <c r="AP89" s="3"/>
      <c r="AQ89" s="3"/>
      <c r="AR89" s="3"/>
      <c r="AS89" s="3"/>
      <c r="AT89" s="3"/>
    </row>
    <row r="90" spans="1:46" s="36" customFormat="1" ht="12.75" customHeight="1" x14ac:dyDescent="0.25">
      <c r="A90" s="8"/>
      <c r="B90" s="8"/>
      <c r="C90" s="8"/>
      <c r="D90" s="8"/>
      <c r="E90" s="8"/>
      <c r="F90" s="9" t="str">
        <f t="shared" si="2"/>
        <v xml:space="preserve"> (Ref: )</v>
      </c>
      <c r="G90" s="24"/>
      <c r="H90" s="24"/>
      <c r="I90" s="24"/>
      <c r="J90" s="24"/>
      <c r="K90" s="24"/>
      <c r="L90" s="24"/>
      <c r="M90" s="24"/>
      <c r="N90" s="94"/>
      <c r="O90" s="8"/>
      <c r="P90" s="8"/>
      <c r="Q90" s="16"/>
      <c r="R90" s="8"/>
      <c r="S90" s="8"/>
      <c r="T90" s="8"/>
      <c r="U90" s="8"/>
      <c r="V90" s="8"/>
      <c r="W90" s="8"/>
      <c r="X90" s="16"/>
      <c r="Y90" s="8"/>
      <c r="Z90" s="9"/>
      <c r="AA90" s="9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12"/>
      <c r="AM90" s="12"/>
      <c r="AN90" s="94"/>
      <c r="AO90" s="94"/>
      <c r="AP90" s="3"/>
      <c r="AQ90" s="3"/>
      <c r="AR90" s="3"/>
      <c r="AS90" s="3"/>
      <c r="AT90" s="3"/>
    </row>
    <row r="91" spans="1:46" s="36" customFormat="1" ht="12.75" customHeight="1" x14ac:dyDescent="0.25">
      <c r="A91" s="8"/>
      <c r="B91" s="8"/>
      <c r="C91" s="8"/>
      <c r="D91" s="8"/>
      <c r="E91" s="8"/>
      <c r="F91" s="9" t="str">
        <f t="shared" si="2"/>
        <v xml:space="preserve"> (Ref: )</v>
      </c>
      <c r="G91" s="24"/>
      <c r="H91" s="24"/>
      <c r="I91" s="24"/>
      <c r="J91" s="24"/>
      <c r="K91" s="24"/>
      <c r="L91" s="24"/>
      <c r="M91" s="24"/>
      <c r="N91" s="94"/>
      <c r="O91" s="8"/>
      <c r="P91" s="8"/>
      <c r="Q91" s="16"/>
      <c r="R91" s="8"/>
      <c r="S91" s="8"/>
      <c r="T91" s="8"/>
      <c r="U91" s="8"/>
      <c r="V91" s="8"/>
      <c r="W91" s="8"/>
      <c r="X91" s="16"/>
      <c r="Y91" s="8"/>
      <c r="Z91" s="9"/>
      <c r="AA91" s="9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12"/>
      <c r="AM91" s="12"/>
      <c r="AN91" s="94"/>
      <c r="AO91" s="94"/>
      <c r="AP91" s="3"/>
      <c r="AQ91" s="3"/>
      <c r="AR91" s="3"/>
      <c r="AS91" s="3"/>
      <c r="AT91" s="3"/>
    </row>
    <row r="92" spans="1:46" s="36" customFormat="1" ht="12.75" customHeight="1" x14ac:dyDescent="0.25">
      <c r="A92" s="8"/>
      <c r="B92" s="8"/>
      <c r="C92" s="8"/>
      <c r="D92" s="8"/>
      <c r="E92" s="8"/>
      <c r="F92" s="9" t="str">
        <f t="shared" si="2"/>
        <v xml:space="preserve"> (Ref: )</v>
      </c>
      <c r="G92" s="24"/>
      <c r="H92" s="24"/>
      <c r="I92" s="24"/>
      <c r="J92" s="24"/>
      <c r="K92" s="24"/>
      <c r="L92" s="24"/>
      <c r="M92" s="24"/>
      <c r="N92" s="94"/>
      <c r="O92" s="8"/>
      <c r="P92" s="8"/>
      <c r="Q92" s="16"/>
      <c r="R92" s="8"/>
      <c r="S92" s="8"/>
      <c r="T92" s="8"/>
      <c r="U92" s="8"/>
      <c r="V92" s="8"/>
      <c r="W92" s="8"/>
      <c r="X92" s="16"/>
      <c r="Y92" s="8"/>
      <c r="Z92" s="9"/>
      <c r="AA92" s="9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12"/>
      <c r="AM92" s="12"/>
      <c r="AN92" s="94"/>
      <c r="AO92" s="94"/>
      <c r="AP92" s="3"/>
      <c r="AQ92" s="3"/>
      <c r="AR92" s="3"/>
      <c r="AS92" s="3"/>
      <c r="AT92" s="3"/>
    </row>
    <row r="93" spans="1:46" s="36" customFormat="1" ht="12.75" customHeight="1" x14ac:dyDescent="0.25">
      <c r="A93" s="8"/>
      <c r="B93" s="8"/>
      <c r="C93" s="8"/>
      <c r="D93" s="8"/>
      <c r="E93" s="8"/>
      <c r="F93" s="9" t="str">
        <f t="shared" si="2"/>
        <v xml:space="preserve"> (Ref: )</v>
      </c>
      <c r="G93" s="24"/>
      <c r="H93" s="24"/>
      <c r="I93" s="24"/>
      <c r="J93" s="24"/>
      <c r="K93" s="24"/>
      <c r="L93" s="24"/>
      <c r="M93" s="24"/>
      <c r="N93" s="94"/>
      <c r="O93" s="8"/>
      <c r="P93" s="8"/>
      <c r="Q93" s="16"/>
      <c r="R93" s="8"/>
      <c r="S93" s="8"/>
      <c r="T93" s="8"/>
      <c r="U93" s="8"/>
      <c r="V93" s="8"/>
      <c r="W93" s="8"/>
      <c r="X93" s="16"/>
      <c r="Y93" s="8"/>
      <c r="Z93" s="9"/>
      <c r="AA93" s="9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12"/>
      <c r="AM93" s="12"/>
      <c r="AN93" s="94"/>
      <c r="AO93" s="94"/>
      <c r="AP93" s="3"/>
      <c r="AQ93" s="3"/>
      <c r="AR93" s="3"/>
      <c r="AS93" s="3"/>
      <c r="AT93" s="3"/>
    </row>
    <row r="94" spans="1:46" s="36" customFormat="1" ht="12.75" customHeight="1" x14ac:dyDescent="0.25">
      <c r="A94" s="8"/>
      <c r="B94" s="8"/>
      <c r="C94" s="8"/>
      <c r="D94" s="8"/>
      <c r="E94" s="8"/>
      <c r="F94" s="9" t="str">
        <f t="shared" si="2"/>
        <v xml:space="preserve"> (Ref: )</v>
      </c>
      <c r="G94" s="24"/>
      <c r="H94" s="24"/>
      <c r="I94" s="24"/>
      <c r="J94" s="24"/>
      <c r="K94" s="24"/>
      <c r="L94" s="24"/>
      <c r="M94" s="24"/>
      <c r="N94" s="94"/>
      <c r="O94" s="8"/>
      <c r="P94" s="8"/>
      <c r="Q94" s="16"/>
      <c r="R94" s="8"/>
      <c r="S94" s="8"/>
      <c r="T94" s="8"/>
      <c r="U94" s="8"/>
      <c r="V94" s="8"/>
      <c r="W94" s="8"/>
      <c r="X94" s="16"/>
      <c r="Y94" s="8"/>
      <c r="Z94" s="9"/>
      <c r="AA94" s="9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12"/>
      <c r="AM94" s="12"/>
      <c r="AN94" s="94"/>
      <c r="AO94" s="94"/>
      <c r="AP94" s="3"/>
      <c r="AQ94" s="3"/>
      <c r="AR94" s="3"/>
      <c r="AS94" s="3"/>
      <c r="AT94" s="3"/>
    </row>
    <row r="95" spans="1:46" s="36" customFormat="1" ht="12.75" customHeight="1" x14ac:dyDescent="0.25">
      <c r="A95" s="8"/>
      <c r="B95" s="8"/>
      <c r="C95" s="8"/>
      <c r="D95" s="8"/>
      <c r="E95" s="8"/>
      <c r="F95" s="9" t="str">
        <f t="shared" si="2"/>
        <v xml:space="preserve"> (Ref: )</v>
      </c>
      <c r="G95" s="24"/>
      <c r="H95" s="24"/>
      <c r="I95" s="24"/>
      <c r="J95" s="24"/>
      <c r="K95" s="24"/>
      <c r="L95" s="24"/>
      <c r="M95" s="24"/>
      <c r="N95" s="94"/>
      <c r="O95" s="8"/>
      <c r="P95" s="8"/>
      <c r="Q95" s="16"/>
      <c r="R95" s="8"/>
      <c r="S95" s="8"/>
      <c r="T95" s="8"/>
      <c r="U95" s="8"/>
      <c r="V95" s="8"/>
      <c r="W95" s="8"/>
      <c r="X95" s="16"/>
      <c r="Y95" s="8"/>
      <c r="Z95" s="9"/>
      <c r="AA95" s="9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12"/>
      <c r="AM95" s="12"/>
      <c r="AN95" s="94"/>
      <c r="AO95" s="94"/>
      <c r="AP95" s="3"/>
      <c r="AQ95" s="3"/>
      <c r="AR95" s="3"/>
      <c r="AS95" s="3"/>
      <c r="AT95" s="3"/>
    </row>
    <row r="96" spans="1:46" s="36" customFormat="1" ht="12.75" customHeight="1" x14ac:dyDescent="0.25">
      <c r="A96" s="8"/>
      <c r="B96" s="8"/>
      <c r="C96" s="8"/>
      <c r="D96" s="8"/>
      <c r="E96" s="8"/>
      <c r="F96" s="9" t="str">
        <f t="shared" si="2"/>
        <v xml:space="preserve"> (Ref: )</v>
      </c>
      <c r="G96" s="24"/>
      <c r="H96" s="24"/>
      <c r="I96" s="24"/>
      <c r="J96" s="24"/>
      <c r="K96" s="24"/>
      <c r="L96" s="24"/>
      <c r="M96" s="24"/>
      <c r="N96" s="94"/>
      <c r="O96" s="8"/>
      <c r="P96" s="8"/>
      <c r="Q96" s="16"/>
      <c r="R96" s="8"/>
      <c r="S96" s="8"/>
      <c r="T96" s="8"/>
      <c r="U96" s="8"/>
      <c r="V96" s="8"/>
      <c r="W96" s="8"/>
      <c r="X96" s="16"/>
      <c r="Y96" s="8"/>
      <c r="Z96" s="9"/>
      <c r="AA96" s="9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12"/>
      <c r="AM96" s="12"/>
      <c r="AN96" s="94"/>
      <c r="AO96" s="94"/>
      <c r="AP96" s="3"/>
      <c r="AQ96" s="3"/>
      <c r="AR96" s="3"/>
      <c r="AS96" s="3"/>
      <c r="AT96" s="3"/>
    </row>
    <row r="97" spans="1:46" s="36" customFormat="1" ht="12.75" customHeight="1" x14ac:dyDescent="0.25">
      <c r="A97" s="8"/>
      <c r="B97" s="8"/>
      <c r="C97" s="8"/>
      <c r="D97" s="8"/>
      <c r="E97" s="8"/>
      <c r="F97" s="9" t="str">
        <f t="shared" si="2"/>
        <v xml:space="preserve"> (Ref: )</v>
      </c>
      <c r="G97" s="24"/>
      <c r="H97" s="24"/>
      <c r="I97" s="24"/>
      <c r="J97" s="24"/>
      <c r="K97" s="24"/>
      <c r="L97" s="24"/>
      <c r="M97" s="24"/>
      <c r="N97" s="94"/>
      <c r="O97" s="8"/>
      <c r="P97" s="8"/>
      <c r="Q97" s="16"/>
      <c r="R97" s="8"/>
      <c r="S97" s="8"/>
      <c r="T97" s="8"/>
      <c r="U97" s="8"/>
      <c r="V97" s="8"/>
      <c r="W97" s="8"/>
      <c r="X97" s="16"/>
      <c r="Y97" s="8"/>
      <c r="Z97" s="9"/>
      <c r="AA97" s="9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12"/>
      <c r="AM97" s="12"/>
      <c r="AN97" s="94"/>
      <c r="AO97" s="94"/>
      <c r="AP97" s="3"/>
      <c r="AQ97" s="3"/>
      <c r="AR97" s="3"/>
      <c r="AS97" s="3"/>
      <c r="AT97" s="3"/>
    </row>
    <row r="98" spans="1:46" s="36" customFormat="1" ht="12.75" customHeight="1" x14ac:dyDescent="0.25">
      <c r="A98" s="8"/>
      <c r="B98" s="8"/>
      <c r="C98" s="8"/>
      <c r="D98" s="8"/>
      <c r="E98" s="8"/>
      <c r="F98" s="9" t="str">
        <f t="shared" si="2"/>
        <v xml:space="preserve"> (Ref: )</v>
      </c>
      <c r="G98" s="24"/>
      <c r="H98" s="24"/>
      <c r="I98" s="24"/>
      <c r="J98" s="24"/>
      <c r="K98" s="24"/>
      <c r="L98" s="24"/>
      <c r="M98" s="24"/>
      <c r="N98" s="94"/>
      <c r="O98" s="8"/>
      <c r="P98" s="8"/>
      <c r="Q98" s="16"/>
      <c r="R98" s="8"/>
      <c r="S98" s="8"/>
      <c r="T98" s="8"/>
      <c r="U98" s="8"/>
      <c r="V98" s="8"/>
      <c r="W98" s="8"/>
      <c r="X98" s="16"/>
      <c r="Y98" s="8"/>
      <c r="Z98" s="9"/>
      <c r="AA98" s="9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12"/>
      <c r="AM98" s="12"/>
      <c r="AN98" s="94"/>
      <c r="AO98" s="94"/>
      <c r="AP98" s="3"/>
      <c r="AQ98" s="3"/>
      <c r="AR98" s="3"/>
      <c r="AS98" s="3"/>
      <c r="AT98" s="3"/>
    </row>
    <row r="99" spans="1:46" s="36" customFormat="1" ht="12.75" customHeight="1" x14ac:dyDescent="0.25">
      <c r="A99" s="8"/>
      <c r="B99" s="8"/>
      <c r="C99" s="8"/>
      <c r="D99" s="8"/>
      <c r="E99" s="8"/>
      <c r="F99" s="9" t="str">
        <f t="shared" ref="F99:F130" si="3">O99
&amp;IF(S99="",""," "&amp;S99)
&amp;IF(T99="",""," "&amp;T99)
&amp;IF(U99="","",", SÉRIE: "&amp;U99)
&amp;IF(X99=""," (Ref: "&amp;E99&amp;")",IF(X99&lt;&gt;""," (Ref. / Loc.: "&amp;E99&amp;" / "&amp;X99&amp;")"))</f>
        <v xml:space="preserve"> (Ref: )</v>
      </c>
      <c r="G99" s="24"/>
      <c r="H99" s="24"/>
      <c r="I99" s="24"/>
      <c r="J99" s="24"/>
      <c r="K99" s="24"/>
      <c r="L99" s="24"/>
      <c r="M99" s="24"/>
      <c r="N99" s="94"/>
      <c r="O99" s="8"/>
      <c r="P99" s="8"/>
      <c r="Q99" s="16"/>
      <c r="R99" s="8"/>
      <c r="S99" s="8"/>
      <c r="T99" s="8"/>
      <c r="U99" s="8"/>
      <c r="V99" s="8"/>
      <c r="W99" s="8"/>
      <c r="X99" s="16"/>
      <c r="Y99" s="8"/>
      <c r="Z99" s="9"/>
      <c r="AA99" s="9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12"/>
      <c r="AM99" s="12"/>
      <c r="AN99" s="94"/>
      <c r="AO99" s="94"/>
      <c r="AP99" s="3"/>
      <c r="AQ99" s="3"/>
      <c r="AR99" s="3"/>
      <c r="AS99" s="3"/>
      <c r="AT99" s="3"/>
    </row>
    <row r="100" spans="1:46" s="36" customFormat="1" ht="12.75" customHeight="1" x14ac:dyDescent="0.25">
      <c r="A100" s="8"/>
      <c r="B100" s="8"/>
      <c r="C100" s="8"/>
      <c r="D100" s="8"/>
      <c r="E100" s="8"/>
      <c r="F100" s="9" t="str">
        <f t="shared" si="3"/>
        <v xml:space="preserve"> (Ref: )</v>
      </c>
      <c r="G100" s="24"/>
      <c r="H100" s="24"/>
      <c r="I100" s="24"/>
      <c r="J100" s="24"/>
      <c r="K100" s="24"/>
      <c r="L100" s="24"/>
      <c r="M100" s="24"/>
      <c r="N100" s="94"/>
      <c r="O100" s="8"/>
      <c r="P100" s="8"/>
      <c r="Q100" s="16"/>
      <c r="R100" s="8"/>
      <c r="S100" s="8"/>
      <c r="T100" s="8"/>
      <c r="U100" s="8"/>
      <c r="V100" s="8"/>
      <c r="W100" s="8"/>
      <c r="X100" s="16"/>
      <c r="Y100" s="8"/>
      <c r="Z100" s="9"/>
      <c r="AA100" s="9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12"/>
      <c r="AM100" s="12"/>
      <c r="AN100" s="94"/>
      <c r="AO100" s="94"/>
      <c r="AP100" s="3"/>
      <c r="AQ100" s="3"/>
      <c r="AR100" s="3"/>
      <c r="AS100" s="3"/>
      <c r="AT100" s="3"/>
    </row>
    <row r="101" spans="1:46" s="36" customFormat="1" ht="12.75" customHeight="1" x14ac:dyDescent="0.25">
      <c r="A101" s="8"/>
      <c r="B101" s="8"/>
      <c r="C101" s="8"/>
      <c r="D101" s="8"/>
      <c r="E101" s="8"/>
      <c r="F101" s="9" t="str">
        <f t="shared" si="3"/>
        <v xml:space="preserve"> (Ref: )</v>
      </c>
      <c r="G101" s="24"/>
      <c r="H101" s="24"/>
      <c r="I101" s="24"/>
      <c r="J101" s="24"/>
      <c r="K101" s="24"/>
      <c r="L101" s="24"/>
      <c r="M101" s="24"/>
      <c r="N101" s="94"/>
      <c r="O101" s="8"/>
      <c r="P101" s="8"/>
      <c r="Q101" s="16"/>
      <c r="R101" s="8"/>
      <c r="S101" s="8"/>
      <c r="T101" s="8"/>
      <c r="U101" s="8"/>
      <c r="V101" s="8"/>
      <c r="W101" s="8"/>
      <c r="X101" s="16"/>
      <c r="Y101" s="8"/>
      <c r="Z101" s="9"/>
      <c r="AA101" s="9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12"/>
      <c r="AM101" s="12"/>
      <c r="AN101" s="94"/>
      <c r="AO101" s="94"/>
      <c r="AP101" s="3"/>
      <c r="AQ101" s="3"/>
      <c r="AR101" s="3"/>
      <c r="AS101" s="3"/>
      <c r="AT101" s="3"/>
    </row>
    <row r="102" spans="1:46" s="36" customFormat="1" ht="12.75" customHeight="1" x14ac:dyDescent="0.25">
      <c r="A102" s="8"/>
      <c r="B102" s="8"/>
      <c r="C102" s="8"/>
      <c r="D102" s="8"/>
      <c r="E102" s="8"/>
      <c r="F102" s="9" t="str">
        <f t="shared" si="3"/>
        <v xml:space="preserve"> (Ref: )</v>
      </c>
      <c r="G102" s="24"/>
      <c r="H102" s="24"/>
      <c r="I102" s="24"/>
      <c r="J102" s="24"/>
      <c r="K102" s="24"/>
      <c r="L102" s="24"/>
      <c r="M102" s="24"/>
      <c r="N102" s="94"/>
      <c r="O102" s="8"/>
      <c r="P102" s="8"/>
      <c r="Q102" s="16"/>
      <c r="R102" s="8"/>
      <c r="S102" s="8"/>
      <c r="T102" s="8"/>
      <c r="U102" s="8"/>
      <c r="V102" s="8"/>
      <c r="W102" s="8"/>
      <c r="X102" s="16"/>
      <c r="Y102" s="8"/>
      <c r="Z102" s="9"/>
      <c r="AA102" s="9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12"/>
      <c r="AM102" s="12"/>
      <c r="AN102" s="94"/>
      <c r="AO102" s="94"/>
      <c r="AP102" s="3"/>
      <c r="AQ102" s="3"/>
      <c r="AR102" s="3"/>
      <c r="AS102" s="3"/>
      <c r="AT102" s="3"/>
    </row>
    <row r="103" spans="1:46" s="36" customFormat="1" ht="12.75" customHeight="1" x14ac:dyDescent="0.25">
      <c r="A103" s="8"/>
      <c r="B103" s="8"/>
      <c r="C103" s="8"/>
      <c r="D103" s="8"/>
      <c r="E103" s="8"/>
      <c r="F103" s="9" t="str">
        <f t="shared" si="3"/>
        <v xml:space="preserve"> (Ref: )</v>
      </c>
      <c r="G103" s="24"/>
      <c r="H103" s="24"/>
      <c r="I103" s="24"/>
      <c r="J103" s="24"/>
      <c r="K103" s="24"/>
      <c r="L103" s="24"/>
      <c r="M103" s="24"/>
      <c r="N103" s="94"/>
      <c r="O103" s="8"/>
      <c r="P103" s="8"/>
      <c r="Q103" s="16"/>
      <c r="R103" s="8"/>
      <c r="S103" s="8"/>
      <c r="T103" s="8"/>
      <c r="U103" s="8"/>
      <c r="V103" s="8"/>
      <c r="W103" s="8"/>
      <c r="X103" s="16"/>
      <c r="Y103" s="8"/>
      <c r="Z103" s="9"/>
      <c r="AA103" s="9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12"/>
      <c r="AM103" s="12"/>
      <c r="AN103" s="94"/>
      <c r="AO103" s="94"/>
      <c r="AP103" s="3"/>
      <c r="AQ103" s="3"/>
      <c r="AR103" s="3"/>
      <c r="AS103" s="3"/>
      <c r="AT103" s="3"/>
    </row>
    <row r="104" spans="1:46" s="36" customFormat="1" ht="12.75" customHeight="1" x14ac:dyDescent="0.25">
      <c r="A104" s="8"/>
      <c r="B104" s="8"/>
      <c r="C104" s="8"/>
      <c r="D104" s="8"/>
      <c r="E104" s="8"/>
      <c r="F104" s="9" t="str">
        <f t="shared" si="3"/>
        <v xml:space="preserve"> (Ref: )</v>
      </c>
      <c r="G104" s="24"/>
      <c r="H104" s="24"/>
      <c r="I104" s="24"/>
      <c r="J104" s="24"/>
      <c r="K104" s="24"/>
      <c r="L104" s="24"/>
      <c r="M104" s="24"/>
      <c r="N104" s="94"/>
      <c r="O104" s="8"/>
      <c r="P104" s="8"/>
      <c r="Q104" s="16"/>
      <c r="R104" s="8"/>
      <c r="S104" s="8"/>
      <c r="T104" s="8"/>
      <c r="U104" s="8"/>
      <c r="V104" s="8"/>
      <c r="W104" s="8"/>
      <c r="X104" s="16"/>
      <c r="Y104" s="8"/>
      <c r="Z104" s="9"/>
      <c r="AA104" s="9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12"/>
      <c r="AM104" s="12"/>
      <c r="AN104" s="94"/>
      <c r="AO104" s="94"/>
      <c r="AP104" s="3"/>
      <c r="AQ104" s="3"/>
      <c r="AR104" s="3"/>
      <c r="AS104" s="3"/>
      <c r="AT104" s="3"/>
    </row>
    <row r="105" spans="1:46" s="36" customFormat="1" ht="12.75" customHeight="1" x14ac:dyDescent="0.25">
      <c r="A105" s="8"/>
      <c r="B105" s="8"/>
      <c r="C105" s="8"/>
      <c r="D105" s="8"/>
      <c r="E105" s="8"/>
      <c r="F105" s="9" t="str">
        <f t="shared" si="3"/>
        <v xml:space="preserve"> (Ref: )</v>
      </c>
      <c r="G105" s="24"/>
      <c r="H105" s="24"/>
      <c r="I105" s="24"/>
      <c r="J105" s="24"/>
      <c r="K105" s="24"/>
      <c r="L105" s="24"/>
      <c r="M105" s="24"/>
      <c r="N105" s="94"/>
      <c r="O105" s="8"/>
      <c r="P105" s="8"/>
      <c r="Q105" s="16"/>
      <c r="R105" s="8"/>
      <c r="S105" s="8"/>
      <c r="T105" s="8"/>
      <c r="U105" s="8"/>
      <c r="V105" s="8"/>
      <c r="W105" s="8"/>
      <c r="X105" s="16"/>
      <c r="Y105" s="8"/>
      <c r="Z105" s="9"/>
      <c r="AA105" s="9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12"/>
      <c r="AM105" s="12"/>
      <c r="AN105" s="94"/>
      <c r="AO105" s="94"/>
      <c r="AP105" s="3"/>
      <c r="AQ105" s="3"/>
      <c r="AR105" s="3"/>
      <c r="AS105" s="3"/>
      <c r="AT105" s="3"/>
    </row>
    <row r="106" spans="1:46" s="36" customFormat="1" ht="12.75" customHeight="1" x14ac:dyDescent="0.25">
      <c r="A106" s="8"/>
      <c r="B106" s="8"/>
      <c r="C106" s="8"/>
      <c r="D106" s="8"/>
      <c r="E106" s="8"/>
      <c r="F106" s="9" t="str">
        <f t="shared" si="3"/>
        <v xml:space="preserve"> (Ref: )</v>
      </c>
      <c r="G106" s="24"/>
      <c r="H106" s="24"/>
      <c r="I106" s="24"/>
      <c r="J106" s="24"/>
      <c r="K106" s="24"/>
      <c r="L106" s="24"/>
      <c r="M106" s="24"/>
      <c r="N106" s="94"/>
      <c r="O106" s="8"/>
      <c r="P106" s="8"/>
      <c r="Q106" s="16"/>
      <c r="R106" s="8"/>
      <c r="S106" s="8"/>
      <c r="T106" s="8"/>
      <c r="U106" s="8"/>
      <c r="V106" s="8"/>
      <c r="W106" s="8"/>
      <c r="X106" s="16"/>
      <c r="Y106" s="8"/>
      <c r="Z106" s="9"/>
      <c r="AA106" s="9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12"/>
      <c r="AM106" s="12"/>
      <c r="AN106" s="94"/>
      <c r="AO106" s="94"/>
      <c r="AP106" s="3"/>
      <c r="AQ106" s="3"/>
      <c r="AR106" s="3"/>
      <c r="AS106" s="3"/>
      <c r="AT106" s="3"/>
    </row>
    <row r="107" spans="1:46" s="36" customFormat="1" ht="12.75" customHeight="1" x14ac:dyDescent="0.25">
      <c r="A107" s="8"/>
      <c r="B107" s="8"/>
      <c r="C107" s="8"/>
      <c r="D107" s="8"/>
      <c r="E107" s="8"/>
      <c r="F107" s="9" t="str">
        <f t="shared" si="3"/>
        <v xml:space="preserve"> (Ref: )</v>
      </c>
      <c r="G107" s="24"/>
      <c r="H107" s="24"/>
      <c r="I107" s="24"/>
      <c r="J107" s="24"/>
      <c r="K107" s="24"/>
      <c r="L107" s="24"/>
      <c r="M107" s="24"/>
      <c r="N107" s="94"/>
      <c r="O107" s="8"/>
      <c r="P107" s="8"/>
      <c r="Q107" s="16"/>
      <c r="R107" s="8"/>
      <c r="S107" s="8"/>
      <c r="T107" s="8"/>
      <c r="U107" s="8"/>
      <c r="V107" s="8"/>
      <c r="W107" s="8"/>
      <c r="X107" s="16"/>
      <c r="Y107" s="8"/>
      <c r="Z107" s="9"/>
      <c r="AA107" s="9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12"/>
      <c r="AM107" s="12"/>
      <c r="AN107" s="94"/>
      <c r="AO107" s="94"/>
      <c r="AP107" s="3"/>
      <c r="AQ107" s="3"/>
      <c r="AR107" s="3"/>
      <c r="AS107" s="3"/>
      <c r="AT107" s="3"/>
    </row>
    <row r="108" spans="1:46" s="36" customFormat="1" ht="12.75" customHeight="1" x14ac:dyDescent="0.25">
      <c r="A108" s="8"/>
      <c r="B108" s="8"/>
      <c r="C108" s="8"/>
      <c r="D108" s="8"/>
      <c r="E108" s="8"/>
      <c r="F108" s="9" t="str">
        <f t="shared" si="3"/>
        <v xml:space="preserve"> (Ref: )</v>
      </c>
      <c r="G108" s="24"/>
      <c r="H108" s="24"/>
      <c r="I108" s="24"/>
      <c r="J108" s="24"/>
      <c r="K108" s="24"/>
      <c r="L108" s="24"/>
      <c r="M108" s="24"/>
      <c r="N108" s="94"/>
      <c r="O108" s="8"/>
      <c r="P108" s="8"/>
      <c r="Q108" s="16"/>
      <c r="R108" s="8"/>
      <c r="S108" s="8"/>
      <c r="T108" s="8"/>
      <c r="U108" s="8"/>
      <c r="V108" s="8"/>
      <c r="W108" s="8"/>
      <c r="X108" s="16"/>
      <c r="Y108" s="8"/>
      <c r="Z108" s="9"/>
      <c r="AA108" s="9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12"/>
      <c r="AM108" s="12"/>
      <c r="AN108" s="94"/>
      <c r="AO108" s="94"/>
      <c r="AP108" s="3"/>
      <c r="AQ108" s="3"/>
      <c r="AR108" s="3"/>
      <c r="AS108" s="3"/>
      <c r="AT108" s="3"/>
    </row>
    <row r="109" spans="1:46" s="36" customFormat="1" ht="12.75" customHeight="1" x14ac:dyDescent="0.25">
      <c r="A109" s="8"/>
      <c r="B109" s="8"/>
      <c r="C109" s="8"/>
      <c r="D109" s="8"/>
      <c r="E109" s="8"/>
      <c r="F109" s="9" t="str">
        <f t="shared" si="3"/>
        <v xml:space="preserve"> (Ref: )</v>
      </c>
      <c r="G109" s="24"/>
      <c r="H109" s="24"/>
      <c r="I109" s="24"/>
      <c r="J109" s="24"/>
      <c r="K109" s="24"/>
      <c r="L109" s="24"/>
      <c r="M109" s="24"/>
      <c r="N109" s="94"/>
      <c r="O109" s="8"/>
      <c r="P109" s="8"/>
      <c r="Q109" s="16"/>
      <c r="R109" s="8"/>
      <c r="S109" s="8"/>
      <c r="T109" s="8"/>
      <c r="U109" s="8"/>
      <c r="V109" s="8"/>
      <c r="W109" s="8"/>
      <c r="X109" s="16"/>
      <c r="Y109" s="8"/>
      <c r="Z109" s="9"/>
      <c r="AA109" s="9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12"/>
      <c r="AM109" s="12"/>
      <c r="AN109" s="94"/>
      <c r="AO109" s="94"/>
      <c r="AP109" s="3"/>
      <c r="AQ109" s="3"/>
      <c r="AR109" s="3"/>
      <c r="AS109" s="3"/>
      <c r="AT109" s="3"/>
    </row>
    <row r="110" spans="1:46" s="36" customFormat="1" ht="12.75" customHeight="1" x14ac:dyDescent="0.25">
      <c r="A110" s="8"/>
      <c r="B110" s="8"/>
      <c r="C110" s="8"/>
      <c r="D110" s="8"/>
      <c r="E110" s="8"/>
      <c r="F110" s="9" t="str">
        <f t="shared" si="3"/>
        <v xml:space="preserve"> (Ref: )</v>
      </c>
      <c r="G110" s="24"/>
      <c r="H110" s="24"/>
      <c r="I110" s="24"/>
      <c r="J110" s="24"/>
      <c r="K110" s="24"/>
      <c r="L110" s="24"/>
      <c r="M110" s="24"/>
      <c r="N110" s="94"/>
      <c r="O110" s="8"/>
      <c r="P110" s="8"/>
      <c r="Q110" s="16"/>
      <c r="R110" s="8"/>
      <c r="S110" s="8"/>
      <c r="T110" s="8"/>
      <c r="U110" s="8"/>
      <c r="V110" s="8"/>
      <c r="W110" s="8"/>
      <c r="X110" s="16"/>
      <c r="Y110" s="8"/>
      <c r="Z110" s="9"/>
      <c r="AA110" s="9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12"/>
      <c r="AM110" s="12"/>
      <c r="AN110" s="94"/>
      <c r="AO110" s="94"/>
      <c r="AP110" s="3"/>
      <c r="AQ110" s="3"/>
      <c r="AR110" s="3"/>
      <c r="AS110" s="3"/>
      <c r="AT110" s="3"/>
    </row>
    <row r="111" spans="1:46" s="36" customFormat="1" ht="12.75" customHeight="1" x14ac:dyDescent="0.25">
      <c r="A111" s="8"/>
      <c r="B111" s="8"/>
      <c r="C111" s="8"/>
      <c r="D111" s="8"/>
      <c r="E111" s="8"/>
      <c r="F111" s="9" t="str">
        <f t="shared" si="3"/>
        <v xml:space="preserve"> (Ref: )</v>
      </c>
      <c r="G111" s="24"/>
      <c r="H111" s="24"/>
      <c r="I111" s="24"/>
      <c r="J111" s="24"/>
      <c r="K111" s="24"/>
      <c r="L111" s="24"/>
      <c r="M111" s="24"/>
      <c r="N111" s="94"/>
      <c r="O111" s="8"/>
      <c r="P111" s="8"/>
      <c r="Q111" s="16"/>
      <c r="R111" s="8"/>
      <c r="S111" s="8"/>
      <c r="T111" s="8"/>
      <c r="U111" s="8"/>
      <c r="V111" s="8"/>
      <c r="W111" s="8"/>
      <c r="X111" s="16"/>
      <c r="Y111" s="8"/>
      <c r="Z111" s="9"/>
      <c r="AA111" s="9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12"/>
      <c r="AM111" s="12"/>
      <c r="AN111" s="94"/>
      <c r="AO111" s="94"/>
      <c r="AP111" s="3"/>
      <c r="AQ111" s="3"/>
      <c r="AR111" s="3"/>
      <c r="AS111" s="3"/>
      <c r="AT111" s="3"/>
    </row>
    <row r="112" spans="1:46" s="36" customFormat="1" ht="12.75" customHeight="1" x14ac:dyDescent="0.25">
      <c r="A112" s="8"/>
      <c r="B112" s="8"/>
      <c r="C112" s="8"/>
      <c r="D112" s="8"/>
      <c r="E112" s="8"/>
      <c r="F112" s="9" t="str">
        <f t="shared" si="3"/>
        <v xml:space="preserve"> (Ref: )</v>
      </c>
      <c r="G112" s="24"/>
      <c r="H112" s="24"/>
      <c r="I112" s="24"/>
      <c r="J112" s="24"/>
      <c r="K112" s="24"/>
      <c r="L112" s="24"/>
      <c r="M112" s="24"/>
      <c r="N112" s="94"/>
      <c r="O112" s="8"/>
      <c r="P112" s="8"/>
      <c r="Q112" s="16"/>
      <c r="R112" s="8"/>
      <c r="S112" s="8"/>
      <c r="T112" s="8"/>
      <c r="U112" s="8"/>
      <c r="V112" s="8"/>
      <c r="W112" s="8"/>
      <c r="X112" s="16"/>
      <c r="Y112" s="8"/>
      <c r="Z112" s="9"/>
      <c r="AA112" s="9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12"/>
      <c r="AM112" s="12"/>
      <c r="AN112" s="94"/>
      <c r="AO112" s="94"/>
      <c r="AP112" s="3"/>
      <c r="AQ112" s="3"/>
      <c r="AR112" s="3"/>
      <c r="AS112" s="3"/>
      <c r="AT112" s="3"/>
    </row>
    <row r="113" spans="1:46" s="36" customFormat="1" ht="12.75" customHeight="1" x14ac:dyDescent="0.25">
      <c r="A113" s="8"/>
      <c r="B113" s="8"/>
      <c r="C113" s="8"/>
      <c r="D113" s="8"/>
      <c r="E113" s="8"/>
      <c r="F113" s="9" t="str">
        <f t="shared" si="3"/>
        <v xml:space="preserve"> (Ref: )</v>
      </c>
      <c r="G113" s="24"/>
      <c r="H113" s="24"/>
      <c r="I113" s="24"/>
      <c r="J113" s="24"/>
      <c r="K113" s="24"/>
      <c r="L113" s="24"/>
      <c r="M113" s="24"/>
      <c r="N113" s="94"/>
      <c r="O113" s="8"/>
      <c r="P113" s="8"/>
      <c r="Q113" s="16"/>
      <c r="R113" s="8"/>
      <c r="S113" s="8"/>
      <c r="T113" s="8"/>
      <c r="U113" s="8"/>
      <c r="V113" s="8"/>
      <c r="W113" s="8"/>
      <c r="X113" s="16"/>
      <c r="Y113" s="8"/>
      <c r="Z113" s="9"/>
      <c r="AA113" s="9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12"/>
      <c r="AM113" s="12"/>
      <c r="AN113" s="94"/>
      <c r="AO113" s="94"/>
      <c r="AP113" s="3"/>
      <c r="AQ113" s="3"/>
      <c r="AR113" s="3"/>
      <c r="AS113" s="3"/>
      <c r="AT113" s="3"/>
    </row>
    <row r="114" spans="1:46" s="36" customFormat="1" ht="12.75" customHeight="1" x14ac:dyDescent="0.25">
      <c r="A114" s="8"/>
      <c r="B114" s="8"/>
      <c r="C114" s="8"/>
      <c r="D114" s="8"/>
      <c r="E114" s="8"/>
      <c r="F114" s="9" t="str">
        <f t="shared" si="3"/>
        <v xml:space="preserve"> (Ref: )</v>
      </c>
      <c r="G114" s="24"/>
      <c r="H114" s="24"/>
      <c r="I114" s="24"/>
      <c r="J114" s="24"/>
      <c r="K114" s="24"/>
      <c r="L114" s="24"/>
      <c r="M114" s="24"/>
      <c r="N114" s="94"/>
      <c r="O114" s="8"/>
      <c r="P114" s="8"/>
      <c r="Q114" s="16"/>
      <c r="R114" s="8"/>
      <c r="S114" s="8"/>
      <c r="T114" s="8"/>
      <c r="U114" s="8"/>
      <c r="V114" s="8"/>
      <c r="W114" s="8"/>
      <c r="X114" s="16"/>
      <c r="Y114" s="8"/>
      <c r="Z114" s="9"/>
      <c r="AA114" s="9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12"/>
      <c r="AM114" s="12"/>
      <c r="AN114" s="94"/>
      <c r="AO114" s="94"/>
      <c r="AP114" s="3"/>
      <c r="AQ114" s="3"/>
      <c r="AR114" s="3"/>
      <c r="AS114" s="3"/>
      <c r="AT114" s="3"/>
    </row>
    <row r="115" spans="1:46" s="36" customFormat="1" ht="12.75" customHeight="1" x14ac:dyDescent="0.25">
      <c r="A115" s="8"/>
      <c r="B115" s="8"/>
      <c r="C115" s="8"/>
      <c r="D115" s="8"/>
      <c r="E115" s="8"/>
      <c r="F115" s="9" t="str">
        <f t="shared" si="3"/>
        <v xml:space="preserve"> (Ref: )</v>
      </c>
      <c r="G115" s="24"/>
      <c r="H115" s="24"/>
      <c r="I115" s="24"/>
      <c r="J115" s="24"/>
      <c r="K115" s="24"/>
      <c r="L115" s="24"/>
      <c r="M115" s="24"/>
      <c r="N115" s="94"/>
      <c r="O115" s="8"/>
      <c r="P115" s="8"/>
      <c r="Q115" s="16"/>
      <c r="R115" s="8"/>
      <c r="S115" s="8"/>
      <c r="T115" s="8"/>
      <c r="U115" s="8"/>
      <c r="V115" s="8"/>
      <c r="W115" s="8"/>
      <c r="X115" s="16"/>
      <c r="Y115" s="8"/>
      <c r="Z115" s="9"/>
      <c r="AA115" s="9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12"/>
      <c r="AM115" s="12"/>
      <c r="AN115" s="94"/>
      <c r="AO115" s="94"/>
      <c r="AP115" s="3"/>
      <c r="AQ115" s="3"/>
      <c r="AR115" s="3"/>
      <c r="AS115" s="3"/>
      <c r="AT115" s="3"/>
    </row>
    <row r="116" spans="1:46" s="36" customFormat="1" ht="12.75" customHeight="1" x14ac:dyDescent="0.25">
      <c r="A116" s="8"/>
      <c r="B116" s="8"/>
      <c r="C116" s="8"/>
      <c r="D116" s="8"/>
      <c r="E116" s="8"/>
      <c r="F116" s="9" t="str">
        <f t="shared" si="3"/>
        <v xml:space="preserve"> (Ref: )</v>
      </c>
      <c r="G116" s="24"/>
      <c r="H116" s="24"/>
      <c r="I116" s="24"/>
      <c r="J116" s="24"/>
      <c r="K116" s="24"/>
      <c r="L116" s="24"/>
      <c r="M116" s="24"/>
      <c r="N116" s="94"/>
      <c r="O116" s="8"/>
      <c r="P116" s="8"/>
      <c r="Q116" s="16"/>
      <c r="R116" s="8"/>
      <c r="S116" s="8"/>
      <c r="T116" s="8"/>
      <c r="U116" s="8"/>
      <c r="V116" s="8"/>
      <c r="W116" s="8"/>
      <c r="X116" s="16"/>
      <c r="Y116" s="8"/>
      <c r="Z116" s="9"/>
      <c r="AA116" s="9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12"/>
      <c r="AM116" s="12"/>
      <c r="AN116" s="94"/>
      <c r="AO116" s="94"/>
      <c r="AP116" s="3"/>
      <c r="AQ116" s="3"/>
      <c r="AR116" s="3"/>
      <c r="AS116" s="3"/>
      <c r="AT116" s="3"/>
    </row>
    <row r="117" spans="1:46" s="36" customFormat="1" ht="12.75" customHeight="1" x14ac:dyDescent="0.25">
      <c r="A117" s="8"/>
      <c r="B117" s="8"/>
      <c r="C117" s="8"/>
      <c r="D117" s="8"/>
      <c r="E117" s="8"/>
      <c r="F117" s="9" t="str">
        <f t="shared" si="3"/>
        <v xml:space="preserve"> (Ref: )</v>
      </c>
      <c r="G117" s="24"/>
      <c r="H117" s="24"/>
      <c r="I117" s="24"/>
      <c r="J117" s="24"/>
      <c r="K117" s="24"/>
      <c r="L117" s="24"/>
      <c r="M117" s="24"/>
      <c r="N117" s="94"/>
      <c r="O117" s="8"/>
      <c r="P117" s="8"/>
      <c r="Q117" s="16"/>
      <c r="R117" s="8"/>
      <c r="S117" s="8"/>
      <c r="T117" s="8"/>
      <c r="U117" s="8"/>
      <c r="V117" s="8"/>
      <c r="W117" s="8"/>
      <c r="X117" s="16"/>
      <c r="Y117" s="8"/>
      <c r="Z117" s="9"/>
      <c r="AA117" s="9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12"/>
      <c r="AM117" s="12"/>
      <c r="AN117" s="94"/>
      <c r="AO117" s="94"/>
      <c r="AP117" s="3"/>
      <c r="AQ117" s="3"/>
      <c r="AR117" s="3"/>
      <c r="AS117" s="3"/>
      <c r="AT117" s="3"/>
    </row>
    <row r="118" spans="1:46" s="36" customFormat="1" ht="12.75" customHeight="1" x14ac:dyDescent="0.25">
      <c r="A118" s="8"/>
      <c r="B118" s="8"/>
      <c r="C118" s="8"/>
      <c r="D118" s="8"/>
      <c r="E118" s="8"/>
      <c r="F118" s="9" t="str">
        <f t="shared" si="3"/>
        <v xml:space="preserve"> (Ref: )</v>
      </c>
      <c r="G118" s="24"/>
      <c r="H118" s="24"/>
      <c r="I118" s="24"/>
      <c r="J118" s="24"/>
      <c r="K118" s="24"/>
      <c r="L118" s="24"/>
      <c r="M118" s="24"/>
      <c r="N118" s="94"/>
      <c r="O118" s="8"/>
      <c r="P118" s="8"/>
      <c r="Q118" s="16"/>
      <c r="R118" s="8"/>
      <c r="S118" s="8"/>
      <c r="T118" s="8"/>
      <c r="U118" s="8"/>
      <c r="V118" s="8"/>
      <c r="W118" s="8"/>
      <c r="X118" s="16"/>
      <c r="Y118" s="8"/>
      <c r="Z118" s="9"/>
      <c r="AA118" s="9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12"/>
      <c r="AM118" s="12"/>
      <c r="AN118" s="94"/>
      <c r="AO118" s="94"/>
      <c r="AP118" s="3"/>
      <c r="AQ118" s="3"/>
      <c r="AR118" s="3"/>
      <c r="AS118" s="3"/>
      <c r="AT118" s="3"/>
    </row>
    <row r="119" spans="1:46" s="36" customFormat="1" ht="12.75" customHeight="1" x14ac:dyDescent="0.25">
      <c r="A119" s="8"/>
      <c r="B119" s="8"/>
      <c r="C119" s="8"/>
      <c r="D119" s="8"/>
      <c r="E119" s="8"/>
      <c r="F119" s="9" t="str">
        <f t="shared" si="3"/>
        <v xml:space="preserve"> (Ref: )</v>
      </c>
      <c r="G119" s="24"/>
      <c r="H119" s="24"/>
      <c r="I119" s="24"/>
      <c r="J119" s="24"/>
      <c r="K119" s="24"/>
      <c r="L119" s="24"/>
      <c r="M119" s="24"/>
      <c r="N119" s="94"/>
      <c r="O119" s="8"/>
      <c r="P119" s="8"/>
      <c r="Q119" s="16"/>
      <c r="R119" s="8"/>
      <c r="S119" s="8"/>
      <c r="T119" s="8"/>
      <c r="U119" s="8"/>
      <c r="V119" s="8"/>
      <c r="W119" s="8"/>
      <c r="X119" s="16"/>
      <c r="Y119" s="8"/>
      <c r="Z119" s="9"/>
      <c r="AA119" s="9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12"/>
      <c r="AM119" s="12"/>
      <c r="AN119" s="94"/>
      <c r="AO119" s="94"/>
      <c r="AP119" s="3"/>
      <c r="AQ119" s="3"/>
      <c r="AR119" s="3"/>
      <c r="AS119" s="3"/>
      <c r="AT119" s="3"/>
    </row>
    <row r="120" spans="1:46" s="36" customFormat="1" ht="12.75" customHeight="1" x14ac:dyDescent="0.25">
      <c r="A120" s="8"/>
      <c r="B120" s="8"/>
      <c r="C120" s="8"/>
      <c r="D120" s="8"/>
      <c r="E120" s="8"/>
      <c r="F120" s="9" t="str">
        <f t="shared" si="3"/>
        <v xml:space="preserve"> (Ref: )</v>
      </c>
      <c r="G120" s="24"/>
      <c r="H120" s="24"/>
      <c r="I120" s="24"/>
      <c r="J120" s="24"/>
      <c r="K120" s="24"/>
      <c r="L120" s="24"/>
      <c r="M120" s="24"/>
      <c r="N120" s="94"/>
      <c r="O120" s="8"/>
      <c r="P120" s="8"/>
      <c r="Q120" s="16"/>
      <c r="R120" s="8"/>
      <c r="S120" s="8"/>
      <c r="T120" s="8"/>
      <c r="U120" s="8"/>
      <c r="V120" s="8"/>
      <c r="W120" s="8"/>
      <c r="X120" s="16"/>
      <c r="Y120" s="8"/>
      <c r="Z120" s="9"/>
      <c r="AA120" s="9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12"/>
      <c r="AM120" s="12"/>
      <c r="AN120" s="94"/>
      <c r="AO120" s="94"/>
      <c r="AP120" s="3"/>
      <c r="AQ120" s="3"/>
      <c r="AR120" s="3"/>
      <c r="AS120" s="3"/>
      <c r="AT120" s="3"/>
    </row>
    <row r="121" spans="1:46" s="36" customFormat="1" ht="12.75" customHeight="1" x14ac:dyDescent="0.25">
      <c r="A121" s="8"/>
      <c r="B121" s="8"/>
      <c r="C121" s="8"/>
      <c r="D121" s="8"/>
      <c r="E121" s="8"/>
      <c r="F121" s="9" t="str">
        <f t="shared" si="3"/>
        <v xml:space="preserve"> (Ref: )</v>
      </c>
      <c r="G121" s="24"/>
      <c r="H121" s="24"/>
      <c r="I121" s="24"/>
      <c r="J121" s="24"/>
      <c r="K121" s="24"/>
      <c r="L121" s="24"/>
      <c r="M121" s="24"/>
      <c r="N121" s="94"/>
      <c r="O121" s="8"/>
      <c r="P121" s="8"/>
      <c r="Q121" s="16"/>
      <c r="R121" s="8"/>
      <c r="S121" s="8"/>
      <c r="T121" s="8"/>
      <c r="U121" s="8"/>
      <c r="V121" s="8"/>
      <c r="W121" s="8"/>
      <c r="X121" s="16"/>
      <c r="Y121" s="8"/>
      <c r="Z121" s="9"/>
      <c r="AA121" s="9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12"/>
      <c r="AM121" s="12"/>
      <c r="AN121" s="94"/>
      <c r="AO121" s="94"/>
      <c r="AP121" s="3"/>
      <c r="AQ121" s="3"/>
      <c r="AR121" s="3"/>
      <c r="AS121" s="3"/>
      <c r="AT121" s="3"/>
    </row>
    <row r="122" spans="1:46" s="36" customFormat="1" ht="12.75" customHeight="1" x14ac:dyDescent="0.25">
      <c r="A122" s="8"/>
      <c r="B122" s="8"/>
      <c r="C122" s="8"/>
      <c r="D122" s="8"/>
      <c r="E122" s="8"/>
      <c r="F122" s="9" t="str">
        <f t="shared" si="3"/>
        <v xml:space="preserve"> (Ref: )</v>
      </c>
      <c r="G122" s="24"/>
      <c r="H122" s="24"/>
      <c r="I122" s="24"/>
      <c r="J122" s="24"/>
      <c r="K122" s="24"/>
      <c r="L122" s="24"/>
      <c r="M122" s="24"/>
      <c r="N122" s="94"/>
      <c r="O122" s="8"/>
      <c r="P122" s="8"/>
      <c r="Q122" s="16"/>
      <c r="R122" s="8"/>
      <c r="S122" s="8"/>
      <c r="T122" s="8"/>
      <c r="U122" s="8"/>
      <c r="V122" s="8"/>
      <c r="W122" s="8"/>
      <c r="X122" s="16"/>
      <c r="Y122" s="8"/>
      <c r="Z122" s="9"/>
      <c r="AA122" s="9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12"/>
      <c r="AM122" s="12"/>
      <c r="AN122" s="94"/>
      <c r="AO122" s="94"/>
      <c r="AP122" s="3"/>
      <c r="AQ122" s="3"/>
      <c r="AR122" s="3"/>
      <c r="AS122" s="3"/>
      <c r="AT122" s="3"/>
    </row>
    <row r="123" spans="1:46" s="36" customFormat="1" ht="12.75" customHeight="1" x14ac:dyDescent="0.25">
      <c r="A123" s="8"/>
      <c r="B123" s="8"/>
      <c r="C123" s="8"/>
      <c r="D123" s="8"/>
      <c r="E123" s="8"/>
      <c r="F123" s="9" t="str">
        <f t="shared" si="3"/>
        <v xml:space="preserve"> (Ref: )</v>
      </c>
      <c r="G123" s="24"/>
      <c r="H123" s="24"/>
      <c r="I123" s="24"/>
      <c r="J123" s="24"/>
      <c r="K123" s="24"/>
      <c r="L123" s="24"/>
      <c r="M123" s="24"/>
      <c r="N123" s="94"/>
      <c r="O123" s="8"/>
      <c r="P123" s="8"/>
      <c r="Q123" s="16"/>
      <c r="R123" s="8"/>
      <c r="S123" s="8"/>
      <c r="T123" s="8"/>
      <c r="U123" s="8"/>
      <c r="V123" s="8"/>
      <c r="W123" s="8"/>
      <c r="X123" s="16"/>
      <c r="Y123" s="8"/>
      <c r="Z123" s="9"/>
      <c r="AA123" s="9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12"/>
      <c r="AM123" s="12"/>
      <c r="AN123" s="94"/>
      <c r="AO123" s="94"/>
      <c r="AP123" s="3"/>
      <c r="AQ123" s="3"/>
      <c r="AR123" s="3"/>
      <c r="AS123" s="3"/>
      <c r="AT123" s="3"/>
    </row>
    <row r="124" spans="1:46" s="36" customFormat="1" ht="12.75" customHeight="1" x14ac:dyDescent="0.25">
      <c r="A124" s="8"/>
      <c r="B124" s="8"/>
      <c r="C124" s="8"/>
      <c r="D124" s="8"/>
      <c r="E124" s="8"/>
      <c r="F124" s="9" t="str">
        <f t="shared" si="3"/>
        <v xml:space="preserve"> (Ref: )</v>
      </c>
      <c r="G124" s="24"/>
      <c r="H124" s="24"/>
      <c r="I124" s="24"/>
      <c r="J124" s="24"/>
      <c r="K124" s="24"/>
      <c r="L124" s="24"/>
      <c r="M124" s="24"/>
      <c r="N124" s="94"/>
      <c r="O124" s="8"/>
      <c r="P124" s="8"/>
      <c r="Q124" s="16"/>
      <c r="R124" s="8"/>
      <c r="S124" s="8"/>
      <c r="T124" s="8"/>
      <c r="U124" s="8"/>
      <c r="V124" s="8"/>
      <c r="W124" s="8"/>
      <c r="X124" s="16"/>
      <c r="Y124" s="8"/>
      <c r="Z124" s="9"/>
      <c r="AA124" s="9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12"/>
      <c r="AM124" s="12"/>
      <c r="AN124" s="94"/>
      <c r="AO124" s="94"/>
      <c r="AP124" s="3"/>
      <c r="AQ124" s="3"/>
      <c r="AR124" s="3"/>
      <c r="AS124" s="3"/>
      <c r="AT124" s="3"/>
    </row>
    <row r="125" spans="1:46" s="36" customFormat="1" ht="12.75" customHeight="1" x14ac:dyDescent="0.25">
      <c r="A125" s="8"/>
      <c r="B125" s="8"/>
      <c r="C125" s="8"/>
      <c r="D125" s="8"/>
      <c r="E125" s="8"/>
      <c r="F125" s="9" t="str">
        <f t="shared" si="3"/>
        <v xml:space="preserve"> (Ref: )</v>
      </c>
      <c r="G125" s="24"/>
      <c r="H125" s="24"/>
      <c r="I125" s="24"/>
      <c r="J125" s="24"/>
      <c r="K125" s="24"/>
      <c r="L125" s="24"/>
      <c r="M125" s="24"/>
      <c r="N125" s="94"/>
      <c r="O125" s="8"/>
      <c r="P125" s="8"/>
      <c r="Q125" s="16"/>
      <c r="R125" s="8"/>
      <c r="S125" s="8"/>
      <c r="T125" s="8"/>
      <c r="U125" s="8"/>
      <c r="V125" s="8"/>
      <c r="W125" s="8"/>
      <c r="X125" s="16"/>
      <c r="Y125" s="8"/>
      <c r="Z125" s="9"/>
      <c r="AA125" s="9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12"/>
      <c r="AM125" s="12"/>
      <c r="AN125" s="94"/>
      <c r="AO125" s="94"/>
      <c r="AP125" s="3"/>
      <c r="AQ125" s="3"/>
      <c r="AR125" s="3"/>
      <c r="AS125" s="3"/>
      <c r="AT125" s="3"/>
    </row>
    <row r="126" spans="1:46" s="36" customFormat="1" ht="12.75" customHeight="1" x14ac:dyDescent="0.25">
      <c r="A126" s="8"/>
      <c r="B126" s="8"/>
      <c r="C126" s="8"/>
      <c r="D126" s="8"/>
      <c r="E126" s="8"/>
      <c r="F126" s="9" t="str">
        <f t="shared" si="3"/>
        <v xml:space="preserve"> (Ref: )</v>
      </c>
      <c r="G126" s="24"/>
      <c r="H126" s="24"/>
      <c r="I126" s="24"/>
      <c r="J126" s="24"/>
      <c r="K126" s="24"/>
      <c r="L126" s="24"/>
      <c r="M126" s="24"/>
      <c r="N126" s="94"/>
      <c r="O126" s="8"/>
      <c r="P126" s="8"/>
      <c r="Q126" s="16"/>
      <c r="R126" s="8"/>
      <c r="S126" s="8"/>
      <c r="T126" s="8"/>
      <c r="U126" s="8"/>
      <c r="V126" s="8"/>
      <c r="W126" s="8"/>
      <c r="X126" s="16"/>
      <c r="Y126" s="8"/>
      <c r="Z126" s="9"/>
      <c r="AA126" s="9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12"/>
      <c r="AM126" s="12"/>
      <c r="AN126" s="94"/>
      <c r="AO126" s="94"/>
      <c r="AP126" s="3"/>
      <c r="AQ126" s="3"/>
      <c r="AR126" s="3"/>
      <c r="AS126" s="3"/>
      <c r="AT126" s="3"/>
    </row>
    <row r="127" spans="1:46" s="36" customFormat="1" ht="12.75" customHeight="1" x14ac:dyDescent="0.25">
      <c r="A127" s="8"/>
      <c r="B127" s="8"/>
      <c r="C127" s="8"/>
      <c r="D127" s="8"/>
      <c r="E127" s="8"/>
      <c r="F127" s="9" t="str">
        <f t="shared" si="3"/>
        <v xml:space="preserve"> (Ref: )</v>
      </c>
      <c r="G127" s="24"/>
      <c r="H127" s="24"/>
      <c r="I127" s="24"/>
      <c r="J127" s="24"/>
      <c r="K127" s="24"/>
      <c r="L127" s="24"/>
      <c r="M127" s="24"/>
      <c r="N127" s="94"/>
      <c r="O127" s="8"/>
      <c r="P127" s="8"/>
      <c r="Q127" s="16"/>
      <c r="R127" s="8"/>
      <c r="S127" s="8"/>
      <c r="T127" s="8"/>
      <c r="U127" s="8"/>
      <c r="V127" s="8"/>
      <c r="W127" s="8"/>
      <c r="X127" s="16"/>
      <c r="Y127" s="8"/>
      <c r="Z127" s="9"/>
      <c r="AA127" s="9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12"/>
      <c r="AM127" s="12"/>
      <c r="AN127" s="94"/>
      <c r="AO127" s="94"/>
      <c r="AP127" s="3"/>
      <c r="AQ127" s="3"/>
      <c r="AR127" s="3"/>
      <c r="AS127" s="3"/>
      <c r="AT127" s="3"/>
    </row>
    <row r="128" spans="1:46" s="36" customFormat="1" ht="12.75" customHeight="1" x14ac:dyDescent="0.25">
      <c r="A128" s="8"/>
      <c r="B128" s="8"/>
      <c r="C128" s="8"/>
      <c r="D128" s="8"/>
      <c r="E128" s="8"/>
      <c r="F128" s="9" t="str">
        <f t="shared" si="3"/>
        <v xml:space="preserve"> (Ref: )</v>
      </c>
      <c r="G128" s="24"/>
      <c r="H128" s="24"/>
      <c r="I128" s="24"/>
      <c r="J128" s="24"/>
      <c r="K128" s="24"/>
      <c r="L128" s="24"/>
      <c r="M128" s="24"/>
      <c r="N128" s="94"/>
      <c r="O128" s="8"/>
      <c r="P128" s="8"/>
      <c r="Q128" s="16"/>
      <c r="R128" s="8"/>
      <c r="S128" s="8"/>
      <c r="T128" s="8"/>
      <c r="U128" s="8"/>
      <c r="V128" s="8"/>
      <c r="W128" s="8"/>
      <c r="X128" s="16"/>
      <c r="Y128" s="8"/>
      <c r="Z128" s="9"/>
      <c r="AA128" s="9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12"/>
      <c r="AM128" s="12"/>
      <c r="AN128" s="94"/>
      <c r="AO128" s="94"/>
      <c r="AP128" s="3"/>
      <c r="AQ128" s="3"/>
      <c r="AR128" s="3"/>
      <c r="AS128" s="3"/>
      <c r="AT128" s="3"/>
    </row>
    <row r="129" spans="1:46" s="36" customFormat="1" ht="12.75" customHeight="1" x14ac:dyDescent="0.25">
      <c r="A129" s="8"/>
      <c r="B129" s="8"/>
      <c r="C129" s="8"/>
      <c r="D129" s="8"/>
      <c r="E129" s="8"/>
      <c r="F129" s="9" t="str">
        <f t="shared" si="3"/>
        <v xml:space="preserve"> (Ref: )</v>
      </c>
      <c r="G129" s="24"/>
      <c r="H129" s="24"/>
      <c r="I129" s="24"/>
      <c r="J129" s="24"/>
      <c r="K129" s="24"/>
      <c r="L129" s="24"/>
      <c r="M129" s="24"/>
      <c r="N129" s="94"/>
      <c r="O129" s="8"/>
      <c r="P129" s="8"/>
      <c r="Q129" s="16"/>
      <c r="R129" s="8"/>
      <c r="S129" s="8"/>
      <c r="T129" s="8"/>
      <c r="U129" s="8"/>
      <c r="V129" s="8"/>
      <c r="W129" s="8"/>
      <c r="X129" s="16"/>
      <c r="Y129" s="8"/>
      <c r="Z129" s="9"/>
      <c r="AA129" s="9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12"/>
      <c r="AM129" s="12"/>
      <c r="AN129" s="94"/>
      <c r="AO129" s="94"/>
      <c r="AP129" s="3"/>
      <c r="AQ129" s="3"/>
      <c r="AR129" s="3"/>
      <c r="AS129" s="3"/>
      <c r="AT129" s="3"/>
    </row>
    <row r="130" spans="1:46" s="36" customFormat="1" ht="12.75" customHeight="1" x14ac:dyDescent="0.25">
      <c r="A130" s="8"/>
      <c r="B130" s="8"/>
      <c r="C130" s="8"/>
      <c r="D130" s="8"/>
      <c r="E130" s="8"/>
      <c r="F130" s="9" t="str">
        <f t="shared" si="3"/>
        <v xml:space="preserve"> (Ref: )</v>
      </c>
      <c r="G130" s="24"/>
      <c r="H130" s="24"/>
      <c r="I130" s="24"/>
      <c r="J130" s="24"/>
      <c r="K130" s="24"/>
      <c r="L130" s="24"/>
      <c r="M130" s="24"/>
      <c r="N130" s="94"/>
      <c r="O130" s="8"/>
      <c r="P130" s="8"/>
      <c r="Q130" s="16"/>
      <c r="R130" s="8"/>
      <c r="S130" s="8"/>
      <c r="T130" s="8"/>
      <c r="U130" s="8"/>
      <c r="V130" s="8"/>
      <c r="W130" s="8"/>
      <c r="X130" s="16"/>
      <c r="Y130" s="8"/>
      <c r="Z130" s="9"/>
      <c r="AA130" s="9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12"/>
      <c r="AM130" s="12"/>
      <c r="AN130" s="94"/>
      <c r="AO130" s="94"/>
      <c r="AP130" s="3"/>
      <c r="AQ130" s="3"/>
      <c r="AR130" s="3"/>
      <c r="AS130" s="3"/>
      <c r="AT130" s="3"/>
    </row>
    <row r="131" spans="1:46" s="36" customFormat="1" ht="12.75" customHeight="1" x14ac:dyDescent="0.25">
      <c r="A131" s="8"/>
      <c r="B131" s="8"/>
      <c r="C131" s="8"/>
      <c r="D131" s="8"/>
      <c r="E131" s="8"/>
      <c r="F131" s="9" t="str">
        <f t="shared" ref="F131:F162" si="4">O131
&amp;IF(S131="",""," "&amp;S131)
&amp;IF(T131="",""," "&amp;T131)
&amp;IF(U131="","",", SÉRIE: "&amp;U131)
&amp;IF(X131=""," (Ref: "&amp;E131&amp;")",IF(X131&lt;&gt;""," (Ref. / Loc.: "&amp;E131&amp;" / "&amp;X131&amp;")"))</f>
        <v xml:space="preserve"> (Ref: )</v>
      </c>
      <c r="G131" s="24"/>
      <c r="H131" s="24"/>
      <c r="I131" s="24"/>
      <c r="J131" s="24"/>
      <c r="K131" s="24"/>
      <c r="L131" s="24"/>
      <c r="M131" s="24"/>
      <c r="N131" s="94"/>
      <c r="O131" s="8"/>
      <c r="P131" s="8"/>
      <c r="Q131" s="16"/>
      <c r="R131" s="8"/>
      <c r="S131" s="8"/>
      <c r="T131" s="8"/>
      <c r="U131" s="8"/>
      <c r="V131" s="8"/>
      <c r="W131" s="8"/>
      <c r="X131" s="16"/>
      <c r="Y131" s="8"/>
      <c r="Z131" s="9"/>
      <c r="AA131" s="9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12"/>
      <c r="AM131" s="12"/>
      <c r="AN131" s="94"/>
      <c r="AO131" s="94"/>
      <c r="AP131" s="3"/>
      <c r="AQ131" s="3"/>
      <c r="AR131" s="3"/>
      <c r="AS131" s="3"/>
      <c r="AT131" s="3"/>
    </row>
    <row r="132" spans="1:46" s="36" customFormat="1" ht="12.75" customHeight="1" x14ac:dyDescent="0.25">
      <c r="A132" s="8"/>
      <c r="B132" s="8"/>
      <c r="C132" s="8"/>
      <c r="D132" s="8"/>
      <c r="E132" s="8"/>
      <c r="F132" s="9" t="str">
        <f t="shared" si="4"/>
        <v xml:space="preserve"> (Ref: )</v>
      </c>
      <c r="G132" s="24"/>
      <c r="H132" s="24"/>
      <c r="I132" s="24"/>
      <c r="J132" s="24"/>
      <c r="K132" s="24"/>
      <c r="L132" s="24"/>
      <c r="M132" s="24"/>
      <c r="N132" s="94"/>
      <c r="O132" s="8"/>
      <c r="P132" s="8"/>
      <c r="Q132" s="16"/>
      <c r="R132" s="8"/>
      <c r="S132" s="8"/>
      <c r="T132" s="8"/>
      <c r="U132" s="8"/>
      <c r="V132" s="8"/>
      <c r="W132" s="8"/>
      <c r="X132" s="16"/>
      <c r="Y132" s="8"/>
      <c r="Z132" s="9"/>
      <c r="AA132" s="9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12"/>
      <c r="AM132" s="12"/>
      <c r="AN132" s="94"/>
      <c r="AO132" s="94"/>
      <c r="AP132" s="3"/>
      <c r="AQ132" s="3"/>
      <c r="AR132" s="3"/>
      <c r="AS132" s="3"/>
      <c r="AT132" s="3"/>
    </row>
    <row r="133" spans="1:46" s="36" customFormat="1" ht="12.75" customHeight="1" x14ac:dyDescent="0.25">
      <c r="A133" s="8"/>
      <c r="B133" s="8"/>
      <c r="C133" s="8"/>
      <c r="D133" s="8"/>
      <c r="E133" s="8"/>
      <c r="F133" s="9" t="str">
        <f t="shared" si="4"/>
        <v xml:space="preserve"> (Ref: )</v>
      </c>
      <c r="G133" s="24"/>
      <c r="H133" s="24"/>
      <c r="I133" s="24"/>
      <c r="J133" s="24"/>
      <c r="K133" s="24"/>
      <c r="L133" s="24"/>
      <c r="M133" s="24"/>
      <c r="N133" s="94"/>
      <c r="O133" s="8"/>
      <c r="P133" s="8"/>
      <c r="Q133" s="16"/>
      <c r="R133" s="8"/>
      <c r="S133" s="8"/>
      <c r="T133" s="8"/>
      <c r="U133" s="8"/>
      <c r="V133" s="8"/>
      <c r="W133" s="8"/>
      <c r="X133" s="16"/>
      <c r="Y133" s="8"/>
      <c r="Z133" s="9"/>
      <c r="AA133" s="9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12"/>
      <c r="AM133" s="12"/>
      <c r="AN133" s="94"/>
      <c r="AO133" s="94"/>
      <c r="AP133" s="3"/>
      <c r="AQ133" s="3"/>
      <c r="AR133" s="3"/>
      <c r="AS133" s="3"/>
      <c r="AT133" s="3"/>
    </row>
    <row r="134" spans="1:46" s="36" customFormat="1" ht="12.75" customHeight="1" x14ac:dyDescent="0.25">
      <c r="A134" s="8"/>
      <c r="B134" s="8"/>
      <c r="C134" s="8"/>
      <c r="D134" s="8"/>
      <c r="E134" s="8"/>
      <c r="F134" s="9" t="str">
        <f t="shared" si="4"/>
        <v xml:space="preserve"> (Ref: )</v>
      </c>
      <c r="G134" s="24"/>
      <c r="H134" s="24"/>
      <c r="I134" s="24"/>
      <c r="J134" s="24"/>
      <c r="K134" s="24"/>
      <c r="L134" s="24"/>
      <c r="M134" s="24"/>
      <c r="N134" s="94"/>
      <c r="O134" s="8"/>
      <c r="P134" s="8"/>
      <c r="Q134" s="16"/>
      <c r="R134" s="8"/>
      <c r="S134" s="8"/>
      <c r="T134" s="8"/>
      <c r="U134" s="8"/>
      <c r="V134" s="8"/>
      <c r="W134" s="8"/>
      <c r="X134" s="16"/>
      <c r="Y134" s="8"/>
      <c r="Z134" s="9"/>
      <c r="AA134" s="9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12"/>
      <c r="AM134" s="12"/>
      <c r="AN134" s="94"/>
      <c r="AO134" s="94"/>
      <c r="AP134" s="3"/>
      <c r="AQ134" s="3"/>
      <c r="AR134" s="3"/>
      <c r="AS134" s="3"/>
      <c r="AT134" s="3"/>
    </row>
    <row r="135" spans="1:46" s="36" customFormat="1" ht="12.75" customHeight="1" x14ac:dyDescent="0.25">
      <c r="A135" s="8"/>
      <c r="B135" s="8"/>
      <c r="C135" s="8"/>
      <c r="D135" s="8"/>
      <c r="E135" s="8"/>
      <c r="F135" s="9" t="str">
        <f t="shared" si="4"/>
        <v xml:space="preserve"> (Ref: )</v>
      </c>
      <c r="G135" s="24"/>
      <c r="H135" s="24"/>
      <c r="I135" s="24"/>
      <c r="J135" s="24"/>
      <c r="K135" s="24"/>
      <c r="L135" s="24"/>
      <c r="M135" s="24"/>
      <c r="N135" s="94"/>
      <c r="O135" s="8"/>
      <c r="P135" s="8"/>
      <c r="Q135" s="16"/>
      <c r="R135" s="8"/>
      <c r="S135" s="8"/>
      <c r="T135" s="8"/>
      <c r="U135" s="8"/>
      <c r="V135" s="8"/>
      <c r="W135" s="8"/>
      <c r="X135" s="16"/>
      <c r="Y135" s="8"/>
      <c r="Z135" s="9"/>
      <c r="AA135" s="9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12"/>
      <c r="AM135" s="12"/>
      <c r="AN135" s="94"/>
      <c r="AO135" s="94"/>
      <c r="AP135" s="3"/>
      <c r="AQ135" s="3"/>
      <c r="AR135" s="3"/>
      <c r="AS135" s="3"/>
      <c r="AT135" s="3"/>
    </row>
    <row r="136" spans="1:46" s="36" customFormat="1" ht="12.75" customHeight="1" x14ac:dyDescent="0.25">
      <c r="A136" s="8"/>
      <c r="B136" s="8"/>
      <c r="C136" s="8"/>
      <c r="D136" s="8"/>
      <c r="E136" s="8"/>
      <c r="F136" s="9" t="str">
        <f t="shared" si="4"/>
        <v xml:space="preserve"> (Ref: )</v>
      </c>
      <c r="G136" s="24"/>
      <c r="H136" s="24"/>
      <c r="I136" s="24"/>
      <c r="J136" s="24"/>
      <c r="K136" s="24"/>
      <c r="L136" s="24"/>
      <c r="M136" s="24"/>
      <c r="N136" s="94"/>
      <c r="O136" s="8"/>
      <c r="P136" s="8"/>
      <c r="Q136" s="16"/>
      <c r="R136" s="8"/>
      <c r="S136" s="8"/>
      <c r="T136" s="8"/>
      <c r="U136" s="8"/>
      <c r="V136" s="8"/>
      <c r="W136" s="8"/>
      <c r="X136" s="16"/>
      <c r="Y136" s="8"/>
      <c r="Z136" s="9"/>
      <c r="AA136" s="9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12"/>
      <c r="AM136" s="12"/>
      <c r="AN136" s="94"/>
      <c r="AO136" s="94"/>
      <c r="AP136" s="3"/>
      <c r="AQ136" s="3"/>
      <c r="AR136" s="3"/>
      <c r="AS136" s="3"/>
      <c r="AT136" s="3"/>
    </row>
    <row r="137" spans="1:46" s="36" customFormat="1" ht="12.75" customHeight="1" x14ac:dyDescent="0.25">
      <c r="A137" s="8"/>
      <c r="B137" s="8"/>
      <c r="C137" s="8"/>
      <c r="D137" s="8"/>
      <c r="E137" s="8"/>
      <c r="F137" s="9" t="str">
        <f t="shared" si="4"/>
        <v xml:space="preserve"> (Ref: )</v>
      </c>
      <c r="G137" s="24"/>
      <c r="H137" s="24"/>
      <c r="I137" s="24"/>
      <c r="J137" s="24"/>
      <c r="K137" s="24"/>
      <c r="L137" s="24"/>
      <c r="M137" s="24"/>
      <c r="N137" s="94"/>
      <c r="O137" s="8"/>
      <c r="P137" s="8"/>
      <c r="Q137" s="16"/>
      <c r="R137" s="8"/>
      <c r="S137" s="8"/>
      <c r="T137" s="8"/>
      <c r="U137" s="8"/>
      <c r="V137" s="8"/>
      <c r="W137" s="8"/>
      <c r="X137" s="16"/>
      <c r="Y137" s="8"/>
      <c r="Z137" s="9"/>
      <c r="AA137" s="9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12"/>
      <c r="AM137" s="12"/>
      <c r="AN137" s="94"/>
      <c r="AO137" s="94"/>
      <c r="AP137" s="3"/>
      <c r="AQ137" s="3"/>
      <c r="AR137" s="3"/>
      <c r="AS137" s="3"/>
      <c r="AT137" s="3"/>
    </row>
    <row r="138" spans="1:46" s="36" customFormat="1" ht="12.75" customHeight="1" x14ac:dyDescent="0.25">
      <c r="A138" s="8"/>
      <c r="B138" s="8"/>
      <c r="C138" s="8"/>
      <c r="D138" s="8"/>
      <c r="E138" s="8"/>
      <c r="F138" s="9" t="str">
        <f t="shared" si="4"/>
        <v xml:space="preserve"> (Ref: )</v>
      </c>
      <c r="G138" s="24"/>
      <c r="H138" s="24"/>
      <c r="I138" s="24"/>
      <c r="J138" s="24"/>
      <c r="K138" s="24"/>
      <c r="L138" s="24"/>
      <c r="M138" s="24"/>
      <c r="N138" s="94"/>
      <c r="O138" s="8"/>
      <c r="P138" s="8"/>
      <c r="Q138" s="16"/>
      <c r="R138" s="8"/>
      <c r="S138" s="8"/>
      <c r="T138" s="8"/>
      <c r="U138" s="8"/>
      <c r="V138" s="8"/>
      <c r="W138" s="8"/>
      <c r="X138" s="16"/>
      <c r="Y138" s="8"/>
      <c r="Z138" s="9"/>
      <c r="AA138" s="9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12"/>
      <c r="AM138" s="12"/>
      <c r="AN138" s="94"/>
      <c r="AO138" s="94"/>
      <c r="AP138" s="3"/>
      <c r="AQ138" s="3"/>
      <c r="AR138" s="3"/>
      <c r="AS138" s="3"/>
      <c r="AT138" s="3"/>
    </row>
    <row r="139" spans="1:46" s="36" customFormat="1" ht="12.75" customHeight="1" x14ac:dyDescent="0.25">
      <c r="A139" s="8"/>
      <c r="B139" s="8"/>
      <c r="C139" s="8"/>
      <c r="D139" s="8"/>
      <c r="E139" s="8"/>
      <c r="F139" s="9" t="str">
        <f t="shared" si="4"/>
        <v xml:space="preserve"> (Ref: )</v>
      </c>
      <c r="G139" s="24"/>
      <c r="H139" s="24"/>
      <c r="I139" s="24"/>
      <c r="J139" s="24"/>
      <c r="K139" s="24"/>
      <c r="L139" s="24"/>
      <c r="M139" s="24"/>
      <c r="N139" s="94"/>
      <c r="O139" s="8"/>
      <c r="P139" s="8"/>
      <c r="Q139" s="16"/>
      <c r="R139" s="8"/>
      <c r="S139" s="8"/>
      <c r="T139" s="8"/>
      <c r="U139" s="8"/>
      <c r="V139" s="8"/>
      <c r="W139" s="8"/>
      <c r="X139" s="16"/>
      <c r="Y139" s="8"/>
      <c r="Z139" s="9"/>
      <c r="AA139" s="9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12"/>
      <c r="AM139" s="12"/>
      <c r="AN139" s="94"/>
      <c r="AO139" s="94"/>
      <c r="AP139" s="3"/>
      <c r="AQ139" s="3"/>
      <c r="AR139" s="3"/>
      <c r="AS139" s="3"/>
      <c r="AT139" s="3"/>
    </row>
    <row r="140" spans="1:46" s="36" customFormat="1" ht="12.75" customHeight="1" x14ac:dyDescent="0.25">
      <c r="A140" s="8"/>
      <c r="B140" s="8"/>
      <c r="C140" s="8"/>
      <c r="D140" s="8"/>
      <c r="E140" s="8"/>
      <c r="F140" s="9" t="str">
        <f t="shared" si="4"/>
        <v xml:space="preserve"> (Ref: )</v>
      </c>
      <c r="G140" s="24"/>
      <c r="H140" s="24"/>
      <c r="I140" s="24"/>
      <c r="J140" s="24"/>
      <c r="K140" s="24"/>
      <c r="L140" s="24"/>
      <c r="M140" s="24"/>
      <c r="N140" s="94"/>
      <c r="O140" s="8"/>
      <c r="P140" s="8"/>
      <c r="Q140" s="16"/>
      <c r="R140" s="8"/>
      <c r="S140" s="8"/>
      <c r="T140" s="8"/>
      <c r="U140" s="8"/>
      <c r="V140" s="8"/>
      <c r="W140" s="8"/>
      <c r="X140" s="16"/>
      <c r="Y140" s="8"/>
      <c r="Z140" s="9"/>
      <c r="AA140" s="9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12"/>
      <c r="AM140" s="12"/>
      <c r="AN140" s="94"/>
      <c r="AO140" s="94"/>
      <c r="AP140" s="3"/>
      <c r="AQ140" s="3"/>
      <c r="AR140" s="3"/>
      <c r="AS140" s="3"/>
      <c r="AT140" s="3"/>
    </row>
    <row r="141" spans="1:46" s="36" customFormat="1" ht="12.75" customHeight="1" x14ac:dyDescent="0.25">
      <c r="A141" s="8"/>
      <c r="B141" s="8"/>
      <c r="C141" s="8"/>
      <c r="D141" s="8"/>
      <c r="E141" s="8"/>
      <c r="F141" s="9" t="str">
        <f t="shared" si="4"/>
        <v xml:space="preserve"> (Ref: )</v>
      </c>
      <c r="G141" s="24"/>
      <c r="H141" s="24"/>
      <c r="I141" s="24"/>
      <c r="J141" s="24"/>
      <c r="K141" s="24"/>
      <c r="L141" s="24"/>
      <c r="M141" s="24"/>
      <c r="N141" s="94"/>
      <c r="O141" s="8"/>
      <c r="P141" s="8"/>
      <c r="Q141" s="16"/>
      <c r="R141" s="8"/>
      <c r="S141" s="8"/>
      <c r="T141" s="8"/>
      <c r="U141" s="8"/>
      <c r="V141" s="8"/>
      <c r="W141" s="8"/>
      <c r="X141" s="16"/>
      <c r="Y141" s="8"/>
      <c r="Z141" s="9"/>
      <c r="AA141" s="9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12"/>
      <c r="AM141" s="12"/>
      <c r="AN141" s="94"/>
      <c r="AO141" s="94"/>
      <c r="AP141" s="3"/>
      <c r="AQ141" s="3"/>
      <c r="AR141" s="3"/>
      <c r="AS141" s="3"/>
      <c r="AT141" s="3"/>
    </row>
    <row r="142" spans="1:46" s="36" customFormat="1" ht="12.75" customHeight="1" x14ac:dyDescent="0.25">
      <c r="A142" s="8"/>
      <c r="B142" s="8"/>
      <c r="C142" s="8"/>
      <c r="D142" s="8"/>
      <c r="E142" s="8"/>
      <c r="F142" s="9" t="str">
        <f t="shared" si="4"/>
        <v xml:space="preserve"> (Ref: )</v>
      </c>
      <c r="G142" s="24"/>
      <c r="H142" s="24"/>
      <c r="I142" s="24"/>
      <c r="J142" s="24"/>
      <c r="K142" s="24"/>
      <c r="L142" s="24"/>
      <c r="M142" s="24"/>
      <c r="N142" s="94"/>
      <c r="O142" s="8"/>
      <c r="P142" s="8"/>
      <c r="Q142" s="16"/>
      <c r="R142" s="8"/>
      <c r="S142" s="8"/>
      <c r="T142" s="8"/>
      <c r="U142" s="8"/>
      <c r="V142" s="8"/>
      <c r="W142" s="8"/>
      <c r="X142" s="16"/>
      <c r="Y142" s="8"/>
      <c r="Z142" s="9"/>
      <c r="AA142" s="9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12"/>
      <c r="AM142" s="12"/>
      <c r="AN142" s="94"/>
      <c r="AO142" s="94"/>
      <c r="AP142" s="3"/>
      <c r="AQ142" s="3"/>
      <c r="AR142" s="3"/>
      <c r="AS142" s="3"/>
      <c r="AT142" s="3"/>
    </row>
    <row r="143" spans="1:46" s="36" customFormat="1" ht="12.75" customHeight="1" x14ac:dyDescent="0.25">
      <c r="A143" s="8"/>
      <c r="B143" s="8"/>
      <c r="C143" s="8"/>
      <c r="D143" s="8"/>
      <c r="E143" s="8"/>
      <c r="F143" s="9" t="str">
        <f t="shared" si="4"/>
        <v xml:space="preserve"> (Ref: )</v>
      </c>
      <c r="G143" s="24"/>
      <c r="H143" s="24"/>
      <c r="I143" s="24"/>
      <c r="J143" s="24"/>
      <c r="K143" s="24"/>
      <c r="L143" s="24"/>
      <c r="M143" s="24"/>
      <c r="N143" s="94"/>
      <c r="O143" s="8"/>
      <c r="P143" s="8"/>
      <c r="Q143" s="16"/>
      <c r="R143" s="8"/>
      <c r="S143" s="8"/>
      <c r="T143" s="8"/>
      <c r="U143" s="8"/>
      <c r="V143" s="8"/>
      <c r="W143" s="8"/>
      <c r="X143" s="16"/>
      <c r="Y143" s="8"/>
      <c r="Z143" s="9"/>
      <c r="AA143" s="9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12"/>
      <c r="AM143" s="12"/>
      <c r="AN143" s="94"/>
      <c r="AO143" s="94"/>
      <c r="AP143" s="3"/>
      <c r="AQ143" s="3"/>
      <c r="AR143" s="3"/>
      <c r="AS143" s="3"/>
      <c r="AT143" s="3"/>
    </row>
    <row r="144" spans="1:46" s="36" customFormat="1" ht="12.75" customHeight="1" x14ac:dyDescent="0.25">
      <c r="A144" s="8"/>
      <c r="B144" s="8"/>
      <c r="C144" s="8"/>
      <c r="D144" s="8"/>
      <c r="E144" s="8"/>
      <c r="F144" s="9" t="str">
        <f t="shared" si="4"/>
        <v xml:space="preserve"> (Ref: )</v>
      </c>
      <c r="G144" s="24"/>
      <c r="H144" s="24"/>
      <c r="I144" s="24"/>
      <c r="J144" s="24"/>
      <c r="K144" s="24"/>
      <c r="L144" s="24"/>
      <c r="M144" s="24"/>
      <c r="N144" s="94"/>
      <c r="O144" s="8"/>
      <c r="P144" s="8"/>
      <c r="Q144" s="16"/>
      <c r="R144" s="8"/>
      <c r="S144" s="8"/>
      <c r="T144" s="8"/>
      <c r="U144" s="8"/>
      <c r="V144" s="8"/>
      <c r="W144" s="8"/>
      <c r="X144" s="16"/>
      <c r="Y144" s="8"/>
      <c r="Z144" s="9"/>
      <c r="AA144" s="9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12"/>
      <c r="AM144" s="12"/>
      <c r="AN144" s="94"/>
      <c r="AO144" s="94"/>
      <c r="AP144" s="3"/>
      <c r="AQ144" s="3"/>
      <c r="AR144" s="3"/>
      <c r="AS144" s="3"/>
      <c r="AT144" s="3"/>
    </row>
    <row r="145" spans="1:46" s="36" customFormat="1" ht="12.75" customHeight="1" x14ac:dyDescent="0.25">
      <c r="A145" s="8"/>
      <c r="B145" s="8"/>
      <c r="C145" s="8"/>
      <c r="D145" s="8"/>
      <c r="E145" s="8"/>
      <c r="F145" s="9" t="str">
        <f t="shared" si="4"/>
        <v xml:space="preserve"> (Ref: )</v>
      </c>
      <c r="G145" s="24"/>
      <c r="H145" s="24"/>
      <c r="I145" s="24"/>
      <c r="J145" s="24"/>
      <c r="K145" s="24"/>
      <c r="L145" s="24"/>
      <c r="M145" s="24"/>
      <c r="N145" s="94"/>
      <c r="O145" s="8"/>
      <c r="P145" s="8"/>
      <c r="Q145" s="16"/>
      <c r="R145" s="8"/>
      <c r="S145" s="8"/>
      <c r="T145" s="8"/>
      <c r="U145" s="8"/>
      <c r="V145" s="8"/>
      <c r="W145" s="8"/>
      <c r="X145" s="16"/>
      <c r="Y145" s="8"/>
      <c r="Z145" s="9"/>
      <c r="AA145" s="9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12"/>
      <c r="AM145" s="12"/>
      <c r="AN145" s="94"/>
      <c r="AO145" s="94"/>
      <c r="AP145" s="3"/>
      <c r="AQ145" s="3"/>
      <c r="AR145" s="3"/>
      <c r="AS145" s="3"/>
      <c r="AT145" s="3"/>
    </row>
    <row r="146" spans="1:46" s="36" customFormat="1" ht="12.75" customHeight="1" x14ac:dyDescent="0.25">
      <c r="A146" s="8"/>
      <c r="B146" s="8"/>
      <c r="C146" s="8"/>
      <c r="D146" s="8"/>
      <c r="E146" s="8"/>
      <c r="F146" s="9" t="str">
        <f t="shared" si="4"/>
        <v xml:space="preserve"> (Ref: )</v>
      </c>
      <c r="G146" s="24"/>
      <c r="H146" s="24"/>
      <c r="I146" s="24"/>
      <c r="J146" s="24"/>
      <c r="K146" s="24"/>
      <c r="L146" s="24"/>
      <c r="M146" s="24"/>
      <c r="N146" s="94"/>
      <c r="O146" s="8"/>
      <c r="P146" s="8"/>
      <c r="Q146" s="16"/>
      <c r="R146" s="8"/>
      <c r="S146" s="8"/>
      <c r="T146" s="8"/>
      <c r="U146" s="8"/>
      <c r="V146" s="8"/>
      <c r="W146" s="8"/>
      <c r="X146" s="16"/>
      <c r="Y146" s="8"/>
      <c r="Z146" s="9"/>
      <c r="AA146" s="9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12"/>
      <c r="AM146" s="12"/>
      <c r="AN146" s="94"/>
      <c r="AO146" s="94"/>
      <c r="AP146" s="3"/>
      <c r="AQ146" s="3"/>
      <c r="AR146" s="3"/>
      <c r="AS146" s="3"/>
      <c r="AT146" s="3"/>
    </row>
    <row r="147" spans="1:46" s="36" customFormat="1" ht="12.75" customHeight="1" x14ac:dyDescent="0.25">
      <c r="A147" s="8"/>
      <c r="B147" s="8"/>
      <c r="C147" s="8"/>
      <c r="D147" s="8"/>
      <c r="E147" s="8"/>
      <c r="F147" s="9" t="str">
        <f t="shared" si="4"/>
        <v xml:space="preserve"> (Ref: )</v>
      </c>
      <c r="G147" s="24"/>
      <c r="H147" s="24"/>
      <c r="I147" s="24"/>
      <c r="J147" s="24"/>
      <c r="K147" s="24"/>
      <c r="L147" s="24"/>
      <c r="M147" s="24"/>
      <c r="N147" s="94"/>
      <c r="O147" s="8"/>
      <c r="P147" s="8"/>
      <c r="Q147" s="16"/>
      <c r="R147" s="8"/>
      <c r="S147" s="8"/>
      <c r="T147" s="8"/>
      <c r="U147" s="8"/>
      <c r="V147" s="8"/>
      <c r="W147" s="8"/>
      <c r="X147" s="16"/>
      <c r="Y147" s="8"/>
      <c r="Z147" s="9"/>
      <c r="AA147" s="9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12"/>
      <c r="AM147" s="12"/>
      <c r="AN147" s="94"/>
      <c r="AO147" s="94"/>
      <c r="AP147" s="3"/>
      <c r="AQ147" s="3"/>
      <c r="AR147" s="3"/>
      <c r="AS147" s="3"/>
      <c r="AT147" s="3"/>
    </row>
    <row r="148" spans="1:46" s="36" customFormat="1" ht="12.75" customHeight="1" x14ac:dyDescent="0.25">
      <c r="A148" s="8"/>
      <c r="B148" s="8"/>
      <c r="C148" s="8"/>
      <c r="D148" s="8"/>
      <c r="E148" s="8"/>
      <c r="F148" s="9" t="str">
        <f t="shared" si="4"/>
        <v xml:space="preserve"> (Ref: )</v>
      </c>
      <c r="G148" s="24"/>
      <c r="H148" s="24"/>
      <c r="I148" s="24"/>
      <c r="J148" s="24"/>
      <c r="K148" s="24"/>
      <c r="L148" s="24"/>
      <c r="M148" s="24"/>
      <c r="N148" s="94"/>
      <c r="O148" s="8"/>
      <c r="P148" s="8"/>
      <c r="Q148" s="16"/>
      <c r="R148" s="8"/>
      <c r="S148" s="8"/>
      <c r="T148" s="8"/>
      <c r="U148" s="8"/>
      <c r="V148" s="8"/>
      <c r="W148" s="8"/>
      <c r="X148" s="16"/>
      <c r="Y148" s="8"/>
      <c r="Z148" s="9"/>
      <c r="AA148" s="9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12"/>
      <c r="AM148" s="12"/>
      <c r="AN148" s="94"/>
      <c r="AO148" s="94"/>
      <c r="AP148" s="3"/>
      <c r="AQ148" s="3"/>
      <c r="AR148" s="3"/>
      <c r="AS148" s="3"/>
      <c r="AT148" s="3"/>
    </row>
    <row r="149" spans="1:46" s="36" customFormat="1" ht="12.75" customHeight="1" x14ac:dyDescent="0.25">
      <c r="A149" s="8"/>
      <c r="B149" s="8"/>
      <c r="C149" s="8"/>
      <c r="D149" s="8"/>
      <c r="E149" s="8"/>
      <c r="F149" s="9" t="str">
        <f t="shared" si="4"/>
        <v xml:space="preserve"> (Ref: )</v>
      </c>
      <c r="G149" s="24"/>
      <c r="H149" s="24"/>
      <c r="I149" s="24"/>
      <c r="J149" s="24"/>
      <c r="K149" s="24"/>
      <c r="L149" s="24"/>
      <c r="M149" s="24"/>
      <c r="N149" s="94"/>
      <c r="O149" s="8"/>
      <c r="P149" s="8"/>
      <c r="Q149" s="16"/>
      <c r="R149" s="8"/>
      <c r="S149" s="8"/>
      <c r="T149" s="8"/>
      <c r="U149" s="8"/>
      <c r="V149" s="8"/>
      <c r="W149" s="8"/>
      <c r="X149" s="16"/>
      <c r="Y149" s="8"/>
      <c r="Z149" s="9"/>
      <c r="AA149" s="9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12"/>
      <c r="AM149" s="12"/>
      <c r="AN149" s="94"/>
      <c r="AO149" s="94"/>
      <c r="AP149" s="3"/>
      <c r="AQ149" s="3"/>
      <c r="AR149" s="3"/>
      <c r="AS149" s="3"/>
      <c r="AT149" s="3"/>
    </row>
    <row r="150" spans="1:46" s="36" customFormat="1" ht="12.75" customHeight="1" x14ac:dyDescent="0.25">
      <c r="A150" s="8"/>
      <c r="B150" s="8"/>
      <c r="C150" s="8"/>
      <c r="D150" s="8"/>
      <c r="E150" s="8"/>
      <c r="F150" s="9" t="str">
        <f t="shared" si="4"/>
        <v xml:space="preserve"> (Ref: )</v>
      </c>
      <c r="G150" s="24"/>
      <c r="H150" s="24"/>
      <c r="I150" s="24"/>
      <c r="J150" s="24"/>
      <c r="K150" s="24"/>
      <c r="L150" s="24"/>
      <c r="M150" s="24"/>
      <c r="N150" s="94"/>
      <c r="O150" s="8"/>
      <c r="P150" s="8"/>
      <c r="Q150" s="16"/>
      <c r="R150" s="8"/>
      <c r="S150" s="8"/>
      <c r="T150" s="8"/>
      <c r="U150" s="8"/>
      <c r="V150" s="8"/>
      <c r="W150" s="8"/>
      <c r="X150" s="16"/>
      <c r="Y150" s="8"/>
      <c r="Z150" s="9"/>
      <c r="AA150" s="9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12"/>
      <c r="AM150" s="12"/>
      <c r="AN150" s="94"/>
      <c r="AO150" s="94"/>
      <c r="AP150" s="3"/>
      <c r="AQ150" s="3"/>
      <c r="AR150" s="3"/>
      <c r="AS150" s="3"/>
      <c r="AT150" s="3"/>
    </row>
    <row r="151" spans="1:46" s="36" customFormat="1" ht="12.75" customHeight="1" x14ac:dyDescent="0.25">
      <c r="A151" s="8"/>
      <c r="B151" s="8"/>
      <c r="C151" s="8"/>
      <c r="D151" s="8"/>
      <c r="E151" s="8"/>
      <c r="F151" s="9" t="str">
        <f t="shared" si="4"/>
        <v xml:space="preserve"> (Ref: )</v>
      </c>
      <c r="G151" s="24"/>
      <c r="H151" s="24"/>
      <c r="I151" s="24"/>
      <c r="J151" s="24"/>
      <c r="K151" s="24"/>
      <c r="L151" s="24"/>
      <c r="M151" s="24"/>
      <c r="N151" s="94"/>
      <c r="O151" s="8"/>
      <c r="P151" s="8"/>
      <c r="Q151" s="16"/>
      <c r="R151" s="8"/>
      <c r="S151" s="8"/>
      <c r="T151" s="8"/>
      <c r="U151" s="8"/>
      <c r="V151" s="8"/>
      <c r="W151" s="8"/>
      <c r="X151" s="16"/>
      <c r="Y151" s="8"/>
      <c r="Z151" s="9"/>
      <c r="AA151" s="9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12"/>
      <c r="AM151" s="12"/>
      <c r="AN151" s="94"/>
      <c r="AO151" s="94"/>
      <c r="AP151" s="3"/>
      <c r="AQ151" s="3"/>
      <c r="AR151" s="3"/>
      <c r="AS151" s="3"/>
      <c r="AT151" s="3"/>
    </row>
    <row r="152" spans="1:46" s="36" customFormat="1" ht="12.75" customHeight="1" x14ac:dyDescent="0.25">
      <c r="A152" s="8"/>
      <c r="B152" s="8"/>
      <c r="C152" s="8"/>
      <c r="D152" s="8"/>
      <c r="E152" s="8"/>
      <c r="F152" s="9" t="str">
        <f t="shared" si="4"/>
        <v xml:space="preserve"> (Ref: )</v>
      </c>
      <c r="G152" s="24"/>
      <c r="H152" s="24"/>
      <c r="I152" s="24"/>
      <c r="J152" s="24"/>
      <c r="K152" s="24"/>
      <c r="L152" s="24"/>
      <c r="M152" s="24"/>
      <c r="N152" s="94"/>
      <c r="O152" s="8"/>
      <c r="P152" s="8"/>
      <c r="Q152" s="16"/>
      <c r="R152" s="8"/>
      <c r="S152" s="8"/>
      <c r="T152" s="8"/>
      <c r="U152" s="8"/>
      <c r="V152" s="8"/>
      <c r="W152" s="8"/>
      <c r="X152" s="16"/>
      <c r="Y152" s="8"/>
      <c r="Z152" s="9"/>
      <c r="AA152" s="9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12"/>
      <c r="AM152" s="12"/>
      <c r="AN152" s="94"/>
      <c r="AO152" s="94"/>
      <c r="AP152" s="3"/>
      <c r="AQ152" s="3"/>
      <c r="AR152" s="3"/>
      <c r="AS152" s="3"/>
      <c r="AT152" s="3"/>
    </row>
    <row r="153" spans="1:46" s="36" customFormat="1" ht="12.75" customHeight="1" x14ac:dyDescent="0.25">
      <c r="A153" s="8"/>
      <c r="B153" s="8"/>
      <c r="C153" s="8"/>
      <c r="D153" s="8"/>
      <c r="E153" s="8"/>
      <c r="F153" s="9" t="str">
        <f t="shared" si="4"/>
        <v xml:space="preserve"> (Ref: )</v>
      </c>
      <c r="G153" s="24"/>
      <c r="H153" s="24"/>
      <c r="I153" s="24"/>
      <c r="J153" s="24"/>
      <c r="K153" s="24"/>
      <c r="L153" s="24"/>
      <c r="M153" s="24"/>
      <c r="N153" s="94"/>
      <c r="O153" s="8"/>
      <c r="P153" s="8"/>
      <c r="Q153" s="16"/>
      <c r="R153" s="8"/>
      <c r="S153" s="8"/>
      <c r="T153" s="8"/>
      <c r="U153" s="8"/>
      <c r="V153" s="8"/>
      <c r="W153" s="8"/>
      <c r="X153" s="16"/>
      <c r="Y153" s="8"/>
      <c r="Z153" s="9"/>
      <c r="AA153" s="9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12"/>
      <c r="AM153" s="12"/>
      <c r="AN153" s="94"/>
      <c r="AO153" s="94"/>
      <c r="AP153" s="3"/>
      <c r="AQ153" s="3"/>
      <c r="AR153" s="3"/>
      <c r="AS153" s="3"/>
      <c r="AT153" s="3"/>
    </row>
    <row r="154" spans="1:46" s="36" customFormat="1" ht="12.75" customHeight="1" x14ac:dyDescent="0.25">
      <c r="A154" s="8"/>
      <c r="B154" s="8"/>
      <c r="C154" s="8"/>
      <c r="D154" s="8"/>
      <c r="E154" s="8"/>
      <c r="F154" s="9" t="str">
        <f t="shared" si="4"/>
        <v xml:space="preserve"> (Ref: )</v>
      </c>
      <c r="G154" s="24"/>
      <c r="H154" s="24"/>
      <c r="I154" s="24"/>
      <c r="J154" s="24"/>
      <c r="K154" s="24"/>
      <c r="L154" s="24"/>
      <c r="M154" s="24"/>
      <c r="N154" s="94"/>
      <c r="O154" s="8"/>
      <c r="P154" s="8"/>
      <c r="Q154" s="16"/>
      <c r="R154" s="8"/>
      <c r="S154" s="8"/>
      <c r="T154" s="8"/>
      <c r="U154" s="8"/>
      <c r="V154" s="8"/>
      <c r="W154" s="8"/>
      <c r="X154" s="16"/>
      <c r="Y154" s="8"/>
      <c r="Z154" s="9"/>
      <c r="AA154" s="9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12"/>
      <c r="AM154" s="12"/>
      <c r="AN154" s="94"/>
      <c r="AO154" s="94"/>
      <c r="AP154" s="3"/>
      <c r="AQ154" s="3"/>
      <c r="AR154" s="3"/>
      <c r="AS154" s="3"/>
      <c r="AT154" s="3"/>
    </row>
    <row r="155" spans="1:46" s="36" customFormat="1" ht="12.75" customHeight="1" x14ac:dyDescent="0.25">
      <c r="A155" s="8"/>
      <c r="B155" s="8"/>
      <c r="C155" s="8"/>
      <c r="D155" s="8"/>
      <c r="E155" s="8"/>
      <c r="F155" s="9" t="str">
        <f t="shared" si="4"/>
        <v xml:space="preserve"> (Ref: )</v>
      </c>
      <c r="G155" s="24"/>
      <c r="H155" s="24"/>
      <c r="I155" s="24"/>
      <c r="J155" s="24"/>
      <c r="K155" s="24"/>
      <c r="L155" s="24"/>
      <c r="M155" s="24"/>
      <c r="N155" s="94"/>
      <c r="O155" s="8"/>
      <c r="P155" s="8"/>
      <c r="Q155" s="16"/>
      <c r="R155" s="8"/>
      <c r="S155" s="8"/>
      <c r="T155" s="8"/>
      <c r="U155" s="8"/>
      <c r="V155" s="8"/>
      <c r="W155" s="8"/>
      <c r="X155" s="16"/>
      <c r="Y155" s="8"/>
      <c r="Z155" s="9"/>
      <c r="AA155" s="9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12"/>
      <c r="AM155" s="12"/>
      <c r="AN155" s="94"/>
      <c r="AO155" s="94"/>
      <c r="AP155" s="3"/>
      <c r="AQ155" s="3"/>
      <c r="AR155" s="3"/>
      <c r="AS155" s="3"/>
      <c r="AT155" s="3"/>
    </row>
    <row r="156" spans="1:46" s="36" customFormat="1" ht="12.75" customHeight="1" x14ac:dyDescent="0.25">
      <c r="A156" s="8"/>
      <c r="B156" s="8"/>
      <c r="C156" s="8"/>
      <c r="D156" s="8"/>
      <c r="E156" s="8"/>
      <c r="F156" s="9" t="str">
        <f t="shared" si="4"/>
        <v xml:space="preserve"> (Ref: )</v>
      </c>
      <c r="G156" s="24"/>
      <c r="H156" s="24"/>
      <c r="I156" s="24"/>
      <c r="J156" s="24"/>
      <c r="K156" s="24"/>
      <c r="L156" s="24"/>
      <c r="M156" s="24"/>
      <c r="N156" s="94"/>
      <c r="O156" s="8"/>
      <c r="P156" s="8"/>
      <c r="Q156" s="16"/>
      <c r="R156" s="8"/>
      <c r="S156" s="8"/>
      <c r="T156" s="8"/>
      <c r="U156" s="8"/>
      <c r="V156" s="8"/>
      <c r="W156" s="8"/>
      <c r="X156" s="16"/>
      <c r="Y156" s="8"/>
      <c r="Z156" s="9"/>
      <c r="AA156" s="9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12"/>
      <c r="AM156" s="12"/>
      <c r="AN156" s="94"/>
      <c r="AO156" s="94"/>
      <c r="AP156" s="3"/>
      <c r="AQ156" s="3"/>
      <c r="AR156" s="3"/>
      <c r="AS156" s="3"/>
      <c r="AT156" s="3"/>
    </row>
    <row r="157" spans="1:46" s="36" customFormat="1" ht="12.75" customHeight="1" x14ac:dyDescent="0.25">
      <c r="A157" s="8"/>
      <c r="B157" s="8"/>
      <c r="C157" s="8"/>
      <c r="D157" s="8"/>
      <c r="E157" s="8"/>
      <c r="F157" s="9" t="str">
        <f t="shared" si="4"/>
        <v xml:space="preserve"> (Ref: )</v>
      </c>
      <c r="G157" s="24"/>
      <c r="H157" s="24"/>
      <c r="I157" s="24"/>
      <c r="J157" s="24"/>
      <c r="K157" s="24"/>
      <c r="L157" s="24"/>
      <c r="M157" s="24"/>
      <c r="N157" s="94"/>
      <c r="O157" s="8"/>
      <c r="P157" s="8"/>
      <c r="Q157" s="16"/>
      <c r="R157" s="8"/>
      <c r="S157" s="8"/>
      <c r="T157" s="8"/>
      <c r="U157" s="8"/>
      <c r="V157" s="8"/>
      <c r="W157" s="8"/>
      <c r="X157" s="16"/>
      <c r="Y157" s="8"/>
      <c r="Z157" s="9"/>
      <c r="AA157" s="9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12"/>
      <c r="AM157" s="12"/>
      <c r="AN157" s="94"/>
      <c r="AO157" s="94"/>
      <c r="AP157" s="3"/>
      <c r="AQ157" s="3"/>
      <c r="AR157" s="3"/>
      <c r="AS157" s="3"/>
      <c r="AT157" s="3"/>
    </row>
    <row r="158" spans="1:46" s="36" customFormat="1" ht="12.75" customHeight="1" x14ac:dyDescent="0.25">
      <c r="A158" s="8"/>
      <c r="B158" s="8"/>
      <c r="C158" s="8"/>
      <c r="D158" s="8"/>
      <c r="E158" s="8"/>
      <c r="F158" s="9" t="str">
        <f t="shared" si="4"/>
        <v xml:space="preserve"> (Ref: )</v>
      </c>
      <c r="G158" s="24"/>
      <c r="H158" s="24"/>
      <c r="I158" s="24"/>
      <c r="J158" s="24"/>
      <c r="K158" s="24"/>
      <c r="L158" s="24"/>
      <c r="M158" s="24"/>
      <c r="N158" s="94"/>
      <c r="O158" s="8"/>
      <c r="P158" s="8"/>
      <c r="Q158" s="16"/>
      <c r="R158" s="8"/>
      <c r="S158" s="8"/>
      <c r="T158" s="8"/>
      <c r="U158" s="8"/>
      <c r="V158" s="8"/>
      <c r="W158" s="8"/>
      <c r="X158" s="16"/>
      <c r="Y158" s="8"/>
      <c r="Z158" s="9"/>
      <c r="AA158" s="9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12"/>
      <c r="AM158" s="12"/>
      <c r="AN158" s="94"/>
      <c r="AO158" s="94"/>
      <c r="AP158" s="3"/>
      <c r="AQ158" s="3"/>
      <c r="AR158" s="3"/>
      <c r="AS158" s="3"/>
      <c r="AT158" s="3"/>
    </row>
    <row r="159" spans="1:46" s="36" customFormat="1" ht="12.75" customHeight="1" x14ac:dyDescent="0.25">
      <c r="A159" s="8"/>
      <c r="B159" s="8"/>
      <c r="C159" s="8"/>
      <c r="D159" s="8"/>
      <c r="E159" s="8"/>
      <c r="F159" s="9" t="str">
        <f t="shared" si="4"/>
        <v xml:space="preserve"> (Ref: )</v>
      </c>
      <c r="G159" s="24"/>
      <c r="H159" s="24"/>
      <c r="I159" s="24"/>
      <c r="J159" s="24"/>
      <c r="K159" s="24"/>
      <c r="L159" s="24"/>
      <c r="M159" s="24"/>
      <c r="N159" s="94"/>
      <c r="O159" s="8"/>
      <c r="P159" s="8"/>
      <c r="Q159" s="16"/>
      <c r="R159" s="8"/>
      <c r="S159" s="8"/>
      <c r="T159" s="8"/>
      <c r="U159" s="8"/>
      <c r="V159" s="8"/>
      <c r="W159" s="8"/>
      <c r="X159" s="16"/>
      <c r="Y159" s="8"/>
      <c r="Z159" s="9"/>
      <c r="AA159" s="9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12"/>
      <c r="AM159" s="12"/>
      <c r="AN159" s="94"/>
      <c r="AO159" s="94"/>
      <c r="AP159" s="3"/>
      <c r="AQ159" s="3"/>
      <c r="AR159" s="3"/>
      <c r="AS159" s="3"/>
      <c r="AT159" s="3"/>
    </row>
    <row r="160" spans="1:46" s="36" customFormat="1" ht="12.75" customHeight="1" x14ac:dyDescent="0.25">
      <c r="A160" s="8"/>
      <c r="B160" s="8"/>
      <c r="C160" s="8"/>
      <c r="D160" s="8"/>
      <c r="E160" s="8"/>
      <c r="F160" s="9" t="str">
        <f t="shared" si="4"/>
        <v xml:space="preserve"> (Ref: )</v>
      </c>
      <c r="G160" s="24"/>
      <c r="H160" s="24"/>
      <c r="I160" s="24"/>
      <c r="J160" s="24"/>
      <c r="K160" s="24"/>
      <c r="L160" s="24"/>
      <c r="M160" s="24"/>
      <c r="N160" s="94"/>
      <c r="O160" s="8"/>
      <c r="P160" s="8"/>
      <c r="Q160" s="16"/>
      <c r="R160" s="8"/>
      <c r="S160" s="8"/>
      <c r="T160" s="8"/>
      <c r="U160" s="8"/>
      <c r="V160" s="8"/>
      <c r="W160" s="8"/>
      <c r="X160" s="16"/>
      <c r="Y160" s="8"/>
      <c r="Z160" s="9"/>
      <c r="AA160" s="9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12"/>
      <c r="AM160" s="12"/>
      <c r="AN160" s="94"/>
      <c r="AO160" s="94"/>
      <c r="AP160" s="3"/>
      <c r="AQ160" s="3"/>
      <c r="AR160" s="3"/>
      <c r="AS160" s="3"/>
      <c r="AT160" s="3"/>
    </row>
    <row r="161" spans="1:46" s="36" customFormat="1" ht="12.75" customHeight="1" x14ac:dyDescent="0.25">
      <c r="A161" s="8"/>
      <c r="B161" s="8"/>
      <c r="C161" s="8"/>
      <c r="D161" s="8"/>
      <c r="E161" s="8"/>
      <c r="F161" s="9" t="str">
        <f t="shared" si="4"/>
        <v xml:space="preserve"> (Ref: )</v>
      </c>
      <c r="G161" s="24"/>
      <c r="H161" s="24"/>
      <c r="I161" s="24"/>
      <c r="J161" s="24"/>
      <c r="K161" s="24"/>
      <c r="L161" s="24"/>
      <c r="M161" s="24"/>
      <c r="N161" s="94"/>
      <c r="O161" s="8"/>
      <c r="P161" s="8"/>
      <c r="Q161" s="16"/>
      <c r="R161" s="8"/>
      <c r="S161" s="8"/>
      <c r="T161" s="8"/>
      <c r="U161" s="8"/>
      <c r="V161" s="8"/>
      <c r="W161" s="8"/>
      <c r="X161" s="16"/>
      <c r="Y161" s="8"/>
      <c r="Z161" s="9"/>
      <c r="AA161" s="9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12"/>
      <c r="AM161" s="12"/>
      <c r="AN161" s="94"/>
      <c r="AO161" s="94"/>
      <c r="AP161" s="3"/>
      <c r="AQ161" s="3"/>
      <c r="AR161" s="3"/>
      <c r="AS161" s="3"/>
      <c r="AT161" s="3"/>
    </row>
    <row r="162" spans="1:46" s="36" customFormat="1" ht="12.75" customHeight="1" x14ac:dyDescent="0.25">
      <c r="A162" s="8"/>
      <c r="B162" s="8"/>
      <c r="C162" s="8"/>
      <c r="D162" s="8"/>
      <c r="E162" s="8"/>
      <c r="F162" s="9" t="str">
        <f t="shared" si="4"/>
        <v xml:space="preserve"> (Ref: )</v>
      </c>
      <c r="G162" s="24"/>
      <c r="H162" s="24"/>
      <c r="I162" s="24"/>
      <c r="J162" s="24"/>
      <c r="K162" s="24"/>
      <c r="L162" s="24"/>
      <c r="M162" s="24"/>
      <c r="N162" s="94"/>
      <c r="O162" s="8"/>
      <c r="P162" s="8"/>
      <c r="Q162" s="16"/>
      <c r="R162" s="8"/>
      <c r="S162" s="8"/>
      <c r="T162" s="8"/>
      <c r="U162" s="8"/>
      <c r="V162" s="8"/>
      <c r="W162" s="8"/>
      <c r="X162" s="16"/>
      <c r="Y162" s="8"/>
      <c r="Z162" s="9"/>
      <c r="AA162" s="9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12"/>
      <c r="AM162" s="12"/>
      <c r="AN162" s="94"/>
      <c r="AO162" s="94"/>
      <c r="AP162" s="3"/>
      <c r="AQ162" s="3"/>
      <c r="AR162" s="3"/>
      <c r="AS162" s="3"/>
      <c r="AT162" s="3"/>
    </row>
    <row r="163" spans="1:46" s="36" customFormat="1" ht="12.75" customHeight="1" x14ac:dyDescent="0.25">
      <c r="A163" s="8"/>
      <c r="B163" s="8"/>
      <c r="C163" s="8"/>
      <c r="D163" s="8"/>
      <c r="E163" s="8"/>
      <c r="F163" s="9" t="str">
        <f t="shared" ref="F163:F194" si="5">O163
&amp;IF(S163="",""," "&amp;S163)
&amp;IF(T163="",""," "&amp;T163)
&amp;IF(U163="","",", SÉRIE: "&amp;U163)
&amp;IF(X163=""," (Ref: "&amp;E163&amp;")",IF(X163&lt;&gt;""," (Ref. / Loc.: "&amp;E163&amp;" / "&amp;X163&amp;")"))</f>
        <v xml:space="preserve"> (Ref: )</v>
      </c>
      <c r="G163" s="24"/>
      <c r="H163" s="24"/>
      <c r="I163" s="24"/>
      <c r="J163" s="24"/>
      <c r="K163" s="24"/>
      <c r="L163" s="24"/>
      <c r="M163" s="24"/>
      <c r="N163" s="94"/>
      <c r="O163" s="8"/>
      <c r="P163" s="8"/>
      <c r="Q163" s="16"/>
      <c r="R163" s="8"/>
      <c r="S163" s="8"/>
      <c r="T163" s="8"/>
      <c r="U163" s="8"/>
      <c r="V163" s="8"/>
      <c r="W163" s="8"/>
      <c r="X163" s="16"/>
      <c r="Y163" s="8"/>
      <c r="Z163" s="9"/>
      <c r="AA163" s="9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12"/>
      <c r="AM163" s="12"/>
      <c r="AN163" s="94"/>
      <c r="AO163" s="94"/>
      <c r="AP163" s="3"/>
      <c r="AQ163" s="3"/>
      <c r="AR163" s="3"/>
      <c r="AS163" s="3"/>
      <c r="AT163" s="3"/>
    </row>
    <row r="164" spans="1:46" s="36" customFormat="1" ht="12.75" customHeight="1" x14ac:dyDescent="0.25">
      <c r="A164" s="8"/>
      <c r="B164" s="8"/>
      <c r="C164" s="8"/>
      <c r="D164" s="8"/>
      <c r="E164" s="8"/>
      <c r="F164" s="9" t="str">
        <f t="shared" si="5"/>
        <v xml:space="preserve"> (Ref: )</v>
      </c>
      <c r="G164" s="24"/>
      <c r="H164" s="24"/>
      <c r="I164" s="24"/>
      <c r="J164" s="24"/>
      <c r="K164" s="24"/>
      <c r="L164" s="24"/>
      <c r="M164" s="24"/>
      <c r="N164" s="94"/>
      <c r="O164" s="8"/>
      <c r="P164" s="8"/>
      <c r="Q164" s="16"/>
      <c r="R164" s="8"/>
      <c r="S164" s="8"/>
      <c r="T164" s="8"/>
      <c r="U164" s="8"/>
      <c r="V164" s="8"/>
      <c r="W164" s="8"/>
      <c r="X164" s="16"/>
      <c r="Y164" s="8"/>
      <c r="Z164" s="9"/>
      <c r="AA164" s="9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12"/>
      <c r="AM164" s="12"/>
      <c r="AN164" s="94"/>
      <c r="AO164" s="94"/>
      <c r="AP164" s="3"/>
      <c r="AQ164" s="3"/>
      <c r="AR164" s="3"/>
      <c r="AS164" s="3"/>
      <c r="AT164" s="3"/>
    </row>
    <row r="165" spans="1:46" s="36" customFormat="1" ht="12.75" customHeight="1" x14ac:dyDescent="0.25">
      <c r="A165" s="8"/>
      <c r="B165" s="8"/>
      <c r="C165" s="8"/>
      <c r="D165" s="8"/>
      <c r="E165" s="8"/>
      <c r="F165" s="9" t="str">
        <f t="shared" si="5"/>
        <v xml:space="preserve"> (Ref: )</v>
      </c>
      <c r="G165" s="24"/>
      <c r="H165" s="24"/>
      <c r="I165" s="24"/>
      <c r="J165" s="24"/>
      <c r="K165" s="24"/>
      <c r="L165" s="24"/>
      <c r="M165" s="24"/>
      <c r="N165" s="94"/>
      <c r="O165" s="8"/>
      <c r="P165" s="8"/>
      <c r="Q165" s="16"/>
      <c r="R165" s="8"/>
      <c r="S165" s="8"/>
      <c r="T165" s="8"/>
      <c r="U165" s="8"/>
      <c r="V165" s="8"/>
      <c r="W165" s="8"/>
      <c r="X165" s="16"/>
      <c r="Y165" s="8"/>
      <c r="Z165" s="9"/>
      <c r="AA165" s="9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12"/>
      <c r="AM165" s="12"/>
      <c r="AN165" s="94"/>
      <c r="AO165" s="94"/>
      <c r="AP165" s="3"/>
      <c r="AQ165" s="3"/>
      <c r="AR165" s="3"/>
      <c r="AS165" s="3"/>
      <c r="AT165" s="3"/>
    </row>
    <row r="166" spans="1:46" s="36" customFormat="1" ht="12.75" customHeight="1" x14ac:dyDescent="0.25">
      <c r="A166" s="8"/>
      <c r="B166" s="8"/>
      <c r="C166" s="8"/>
      <c r="D166" s="8"/>
      <c r="E166" s="8"/>
      <c r="F166" s="9" t="str">
        <f t="shared" si="5"/>
        <v xml:space="preserve"> (Ref: )</v>
      </c>
      <c r="G166" s="24"/>
      <c r="H166" s="24"/>
      <c r="I166" s="24"/>
      <c r="J166" s="24"/>
      <c r="K166" s="24"/>
      <c r="L166" s="24"/>
      <c r="M166" s="24"/>
      <c r="N166" s="94"/>
      <c r="O166" s="8"/>
      <c r="P166" s="8"/>
      <c r="Q166" s="16"/>
      <c r="R166" s="8"/>
      <c r="S166" s="8"/>
      <c r="T166" s="8"/>
      <c r="U166" s="8"/>
      <c r="V166" s="8"/>
      <c r="W166" s="8"/>
      <c r="X166" s="16"/>
      <c r="Y166" s="8"/>
      <c r="Z166" s="9"/>
      <c r="AA166" s="9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12"/>
      <c r="AM166" s="12"/>
      <c r="AN166" s="94"/>
      <c r="AO166" s="94"/>
      <c r="AP166" s="3"/>
      <c r="AQ166" s="3"/>
      <c r="AR166" s="3"/>
      <c r="AS166" s="3"/>
      <c r="AT166" s="3"/>
    </row>
    <row r="167" spans="1:46" s="36" customFormat="1" ht="12.75" customHeight="1" x14ac:dyDescent="0.25">
      <c r="A167" s="8"/>
      <c r="B167" s="8"/>
      <c r="C167" s="8"/>
      <c r="D167" s="8"/>
      <c r="E167" s="8"/>
      <c r="F167" s="9" t="str">
        <f t="shared" si="5"/>
        <v xml:space="preserve"> (Ref: )</v>
      </c>
      <c r="G167" s="24"/>
      <c r="H167" s="24"/>
      <c r="I167" s="24"/>
      <c r="J167" s="24"/>
      <c r="K167" s="24"/>
      <c r="L167" s="24"/>
      <c r="M167" s="24"/>
      <c r="N167" s="94"/>
      <c r="O167" s="8"/>
      <c r="P167" s="8"/>
      <c r="Q167" s="16"/>
      <c r="R167" s="8"/>
      <c r="S167" s="8"/>
      <c r="T167" s="8"/>
      <c r="U167" s="8"/>
      <c r="V167" s="8"/>
      <c r="W167" s="8"/>
      <c r="X167" s="16"/>
      <c r="Y167" s="8"/>
      <c r="Z167" s="9"/>
      <c r="AA167" s="9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12"/>
      <c r="AM167" s="12"/>
      <c r="AN167" s="94"/>
      <c r="AO167" s="94"/>
      <c r="AP167" s="3"/>
      <c r="AQ167" s="3"/>
      <c r="AR167" s="3"/>
      <c r="AS167" s="3"/>
      <c r="AT167" s="3"/>
    </row>
    <row r="168" spans="1:46" s="36" customFormat="1" ht="12.75" customHeight="1" x14ac:dyDescent="0.25">
      <c r="A168" s="8"/>
      <c r="B168" s="8"/>
      <c r="C168" s="8"/>
      <c r="D168" s="8"/>
      <c r="E168" s="8"/>
      <c r="F168" s="9" t="str">
        <f t="shared" si="5"/>
        <v xml:space="preserve"> (Ref: )</v>
      </c>
      <c r="G168" s="24"/>
      <c r="H168" s="24"/>
      <c r="I168" s="24"/>
      <c r="J168" s="24"/>
      <c r="K168" s="24"/>
      <c r="L168" s="24"/>
      <c r="M168" s="24"/>
      <c r="N168" s="94"/>
      <c r="O168" s="8"/>
      <c r="P168" s="8"/>
      <c r="Q168" s="16"/>
      <c r="R168" s="8"/>
      <c r="S168" s="8"/>
      <c r="T168" s="8"/>
      <c r="U168" s="8"/>
      <c r="V168" s="8"/>
      <c r="W168" s="8"/>
      <c r="X168" s="16"/>
      <c r="Y168" s="8"/>
      <c r="Z168" s="9"/>
      <c r="AA168" s="9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12"/>
      <c r="AM168" s="12"/>
      <c r="AN168" s="94"/>
      <c r="AO168" s="94"/>
      <c r="AP168" s="3"/>
      <c r="AQ168" s="3"/>
      <c r="AR168" s="3"/>
      <c r="AS168" s="3"/>
      <c r="AT168" s="3"/>
    </row>
    <row r="169" spans="1:46" s="36" customFormat="1" ht="12.75" customHeight="1" x14ac:dyDescent="0.25">
      <c r="A169" s="8"/>
      <c r="B169" s="8"/>
      <c r="C169" s="8"/>
      <c r="D169" s="8"/>
      <c r="E169" s="8"/>
      <c r="F169" s="9" t="str">
        <f t="shared" si="5"/>
        <v xml:space="preserve"> (Ref: )</v>
      </c>
      <c r="G169" s="24"/>
      <c r="H169" s="24"/>
      <c r="I169" s="24"/>
      <c r="J169" s="24"/>
      <c r="K169" s="24"/>
      <c r="L169" s="24"/>
      <c r="M169" s="24"/>
      <c r="N169" s="94"/>
      <c r="O169" s="8"/>
      <c r="P169" s="8"/>
      <c r="Q169" s="16"/>
      <c r="R169" s="8"/>
      <c r="S169" s="8"/>
      <c r="T169" s="8"/>
      <c r="U169" s="8"/>
      <c r="V169" s="8"/>
      <c r="W169" s="8"/>
      <c r="X169" s="16"/>
      <c r="Y169" s="8"/>
      <c r="Z169" s="9"/>
      <c r="AA169" s="9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12"/>
      <c r="AM169" s="12"/>
      <c r="AN169" s="94"/>
      <c r="AO169" s="94"/>
      <c r="AP169" s="3"/>
      <c r="AQ169" s="3"/>
      <c r="AR169" s="3"/>
      <c r="AS169" s="3"/>
      <c r="AT169" s="3"/>
    </row>
    <row r="170" spans="1:46" s="36" customFormat="1" ht="12.75" customHeight="1" x14ac:dyDescent="0.25">
      <c r="A170" s="8"/>
      <c r="B170" s="8"/>
      <c r="C170" s="8"/>
      <c r="D170" s="8"/>
      <c r="E170" s="8"/>
      <c r="F170" s="9" t="str">
        <f t="shared" si="5"/>
        <v xml:space="preserve"> (Ref: )</v>
      </c>
      <c r="G170" s="24"/>
      <c r="H170" s="24"/>
      <c r="I170" s="24"/>
      <c r="J170" s="24"/>
      <c r="K170" s="24"/>
      <c r="L170" s="24"/>
      <c r="M170" s="24"/>
      <c r="N170" s="94"/>
      <c r="O170" s="8"/>
      <c r="P170" s="8"/>
      <c r="Q170" s="16"/>
      <c r="R170" s="8"/>
      <c r="S170" s="8"/>
      <c r="T170" s="8"/>
      <c r="U170" s="8"/>
      <c r="V170" s="8"/>
      <c r="W170" s="8"/>
      <c r="X170" s="16"/>
      <c r="Y170" s="8"/>
      <c r="Z170" s="9"/>
      <c r="AA170" s="9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12"/>
      <c r="AM170" s="12"/>
      <c r="AN170" s="94"/>
      <c r="AO170" s="94"/>
      <c r="AP170" s="3"/>
      <c r="AQ170" s="3"/>
      <c r="AR170" s="3"/>
      <c r="AS170" s="3"/>
      <c r="AT170" s="3"/>
    </row>
    <row r="171" spans="1:46" s="36" customFormat="1" ht="12.75" customHeight="1" x14ac:dyDescent="0.25">
      <c r="A171" s="8"/>
      <c r="B171" s="8"/>
      <c r="C171" s="8"/>
      <c r="D171" s="8"/>
      <c r="E171" s="8"/>
      <c r="F171" s="9" t="str">
        <f t="shared" si="5"/>
        <v xml:space="preserve"> (Ref: )</v>
      </c>
      <c r="G171" s="24"/>
      <c r="H171" s="24"/>
      <c r="I171" s="24"/>
      <c r="J171" s="24"/>
      <c r="K171" s="24"/>
      <c r="L171" s="24"/>
      <c r="M171" s="24"/>
      <c r="N171" s="94"/>
      <c r="O171" s="8"/>
      <c r="P171" s="8"/>
      <c r="Q171" s="16"/>
      <c r="R171" s="8"/>
      <c r="S171" s="8"/>
      <c r="T171" s="8"/>
      <c r="U171" s="8"/>
      <c r="V171" s="8"/>
      <c r="W171" s="8"/>
      <c r="X171" s="16"/>
      <c r="Y171" s="8"/>
      <c r="Z171" s="9"/>
      <c r="AA171" s="9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12"/>
      <c r="AM171" s="12"/>
      <c r="AN171" s="94"/>
      <c r="AO171" s="94"/>
      <c r="AP171" s="3"/>
      <c r="AQ171" s="3"/>
      <c r="AR171" s="3"/>
      <c r="AS171" s="3"/>
      <c r="AT171" s="3"/>
    </row>
    <row r="172" spans="1:46" s="36" customFormat="1" ht="12.75" customHeight="1" x14ac:dyDescent="0.25">
      <c r="A172" s="8"/>
      <c r="B172" s="8"/>
      <c r="C172" s="8"/>
      <c r="D172" s="8"/>
      <c r="E172" s="8"/>
      <c r="F172" s="9" t="str">
        <f t="shared" si="5"/>
        <v xml:space="preserve"> (Ref: )</v>
      </c>
      <c r="G172" s="24"/>
      <c r="H172" s="24"/>
      <c r="I172" s="24"/>
      <c r="J172" s="24"/>
      <c r="K172" s="24"/>
      <c r="L172" s="24"/>
      <c r="M172" s="24"/>
      <c r="N172" s="94"/>
      <c r="O172" s="8"/>
      <c r="P172" s="8"/>
      <c r="Q172" s="16"/>
      <c r="R172" s="8"/>
      <c r="S172" s="8"/>
      <c r="T172" s="8"/>
      <c r="U172" s="8"/>
      <c r="V172" s="8"/>
      <c r="W172" s="8"/>
      <c r="X172" s="16"/>
      <c r="Y172" s="8"/>
      <c r="Z172" s="9"/>
      <c r="AA172" s="9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12"/>
      <c r="AM172" s="12"/>
      <c r="AN172" s="94"/>
      <c r="AO172" s="94"/>
      <c r="AP172" s="3"/>
      <c r="AQ172" s="3"/>
      <c r="AR172" s="3"/>
      <c r="AS172" s="3"/>
      <c r="AT172" s="3"/>
    </row>
    <row r="173" spans="1:46" s="36" customFormat="1" ht="12.75" customHeight="1" x14ac:dyDescent="0.25">
      <c r="A173" s="8"/>
      <c r="B173" s="8"/>
      <c r="C173" s="8"/>
      <c r="D173" s="8"/>
      <c r="E173" s="8"/>
      <c r="F173" s="9" t="str">
        <f t="shared" si="5"/>
        <v xml:space="preserve"> (Ref: )</v>
      </c>
      <c r="G173" s="24"/>
      <c r="H173" s="24"/>
      <c r="I173" s="24"/>
      <c r="J173" s="24"/>
      <c r="K173" s="24"/>
      <c r="L173" s="24"/>
      <c r="M173" s="24"/>
      <c r="N173" s="94"/>
      <c r="O173" s="8"/>
      <c r="P173" s="8"/>
      <c r="Q173" s="16"/>
      <c r="R173" s="8"/>
      <c r="S173" s="8"/>
      <c r="T173" s="8"/>
      <c r="U173" s="8"/>
      <c r="V173" s="8"/>
      <c r="W173" s="8"/>
      <c r="X173" s="16"/>
      <c r="Y173" s="8"/>
      <c r="Z173" s="9"/>
      <c r="AA173" s="9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12"/>
      <c r="AM173" s="12"/>
      <c r="AN173" s="94"/>
      <c r="AO173" s="94"/>
      <c r="AP173" s="3"/>
      <c r="AQ173" s="3"/>
      <c r="AR173" s="3"/>
      <c r="AS173" s="3"/>
      <c r="AT173" s="3"/>
    </row>
    <row r="174" spans="1:46" s="36" customFormat="1" ht="12.75" customHeight="1" x14ac:dyDescent="0.25">
      <c r="A174" s="8"/>
      <c r="B174" s="8"/>
      <c r="C174" s="8"/>
      <c r="D174" s="8"/>
      <c r="E174" s="8"/>
      <c r="F174" s="9" t="str">
        <f t="shared" si="5"/>
        <v xml:space="preserve"> (Ref: )</v>
      </c>
      <c r="G174" s="24"/>
      <c r="H174" s="24"/>
      <c r="I174" s="24"/>
      <c r="J174" s="24"/>
      <c r="K174" s="24"/>
      <c r="L174" s="24"/>
      <c r="M174" s="24"/>
      <c r="N174" s="94"/>
      <c r="O174" s="8"/>
      <c r="P174" s="8"/>
      <c r="Q174" s="16"/>
      <c r="R174" s="8"/>
      <c r="S174" s="8"/>
      <c r="T174" s="8"/>
      <c r="U174" s="8"/>
      <c r="V174" s="8"/>
      <c r="W174" s="8"/>
      <c r="X174" s="16"/>
      <c r="Y174" s="8"/>
      <c r="Z174" s="9"/>
      <c r="AA174" s="9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12"/>
      <c r="AM174" s="12"/>
      <c r="AN174" s="94"/>
      <c r="AO174" s="94"/>
      <c r="AP174" s="3"/>
      <c r="AQ174" s="3"/>
      <c r="AR174" s="3"/>
      <c r="AS174" s="3"/>
      <c r="AT174" s="3"/>
    </row>
    <row r="175" spans="1:46" s="36" customFormat="1" ht="12.75" customHeight="1" x14ac:dyDescent="0.25">
      <c r="A175" s="8"/>
      <c r="B175" s="8"/>
      <c r="C175" s="8"/>
      <c r="D175" s="8"/>
      <c r="E175" s="8"/>
      <c r="F175" s="9" t="str">
        <f t="shared" si="5"/>
        <v xml:space="preserve"> (Ref: )</v>
      </c>
      <c r="G175" s="24"/>
      <c r="H175" s="24"/>
      <c r="I175" s="24"/>
      <c r="J175" s="24"/>
      <c r="K175" s="24"/>
      <c r="L175" s="24"/>
      <c r="M175" s="24"/>
      <c r="N175" s="94"/>
      <c r="O175" s="8"/>
      <c r="P175" s="8"/>
      <c r="Q175" s="16"/>
      <c r="R175" s="8"/>
      <c r="S175" s="8"/>
      <c r="T175" s="8"/>
      <c r="U175" s="8"/>
      <c r="V175" s="8"/>
      <c r="W175" s="8"/>
      <c r="X175" s="16"/>
      <c r="Y175" s="8"/>
      <c r="Z175" s="9"/>
      <c r="AA175" s="9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12"/>
      <c r="AM175" s="12"/>
      <c r="AN175" s="94"/>
      <c r="AO175" s="94"/>
      <c r="AP175" s="3"/>
      <c r="AQ175" s="3"/>
      <c r="AR175" s="3"/>
      <c r="AS175" s="3"/>
      <c r="AT175" s="3"/>
    </row>
    <row r="176" spans="1:46" s="36" customFormat="1" ht="12.75" customHeight="1" x14ac:dyDescent="0.25">
      <c r="A176" s="8"/>
      <c r="B176" s="8"/>
      <c r="C176" s="8"/>
      <c r="D176" s="8"/>
      <c r="E176" s="8"/>
      <c r="F176" s="9" t="str">
        <f t="shared" si="5"/>
        <v xml:space="preserve"> (Ref: )</v>
      </c>
      <c r="G176" s="24"/>
      <c r="H176" s="24"/>
      <c r="I176" s="24"/>
      <c r="J176" s="24"/>
      <c r="K176" s="24"/>
      <c r="L176" s="24"/>
      <c r="M176" s="24"/>
      <c r="N176" s="94"/>
      <c r="O176" s="8"/>
      <c r="P176" s="8"/>
      <c r="Q176" s="16"/>
      <c r="R176" s="8"/>
      <c r="S176" s="8"/>
      <c r="T176" s="8"/>
      <c r="U176" s="8"/>
      <c r="V176" s="8"/>
      <c r="W176" s="8"/>
      <c r="X176" s="16"/>
      <c r="Y176" s="8"/>
      <c r="Z176" s="9"/>
      <c r="AA176" s="9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12"/>
      <c r="AM176" s="12"/>
      <c r="AN176" s="94"/>
      <c r="AO176" s="94"/>
      <c r="AP176" s="3"/>
      <c r="AQ176" s="3"/>
      <c r="AR176" s="3"/>
      <c r="AS176" s="3"/>
      <c r="AT176" s="3"/>
    </row>
    <row r="177" spans="1:46" s="36" customFormat="1" ht="12.75" customHeight="1" x14ac:dyDescent="0.25">
      <c r="A177" s="8"/>
      <c r="B177" s="8"/>
      <c r="C177" s="8"/>
      <c r="D177" s="8"/>
      <c r="E177" s="8"/>
      <c r="F177" s="9" t="str">
        <f t="shared" si="5"/>
        <v xml:space="preserve"> (Ref: )</v>
      </c>
      <c r="G177" s="24"/>
      <c r="H177" s="24"/>
      <c r="I177" s="24"/>
      <c r="J177" s="24"/>
      <c r="K177" s="24"/>
      <c r="L177" s="24"/>
      <c r="M177" s="24"/>
      <c r="N177" s="94"/>
      <c r="O177" s="8"/>
      <c r="P177" s="8"/>
      <c r="Q177" s="16"/>
      <c r="R177" s="8"/>
      <c r="S177" s="8"/>
      <c r="T177" s="8"/>
      <c r="U177" s="8"/>
      <c r="V177" s="8"/>
      <c r="W177" s="8"/>
      <c r="X177" s="16"/>
      <c r="Y177" s="8"/>
      <c r="Z177" s="9"/>
      <c r="AA177" s="9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12"/>
      <c r="AM177" s="12"/>
      <c r="AN177" s="94"/>
      <c r="AO177" s="94"/>
      <c r="AP177" s="3"/>
      <c r="AQ177" s="3"/>
      <c r="AR177" s="3"/>
      <c r="AS177" s="3"/>
      <c r="AT177" s="3"/>
    </row>
    <row r="178" spans="1:46" s="36" customFormat="1" ht="12.75" customHeight="1" x14ac:dyDescent="0.25">
      <c r="A178" s="8"/>
      <c r="B178" s="8"/>
      <c r="C178" s="8"/>
      <c r="D178" s="8"/>
      <c r="E178" s="8"/>
      <c r="F178" s="9" t="str">
        <f t="shared" si="5"/>
        <v xml:space="preserve"> (Ref: )</v>
      </c>
      <c r="G178" s="24"/>
      <c r="H178" s="24"/>
      <c r="I178" s="24"/>
      <c r="J178" s="24"/>
      <c r="K178" s="24"/>
      <c r="L178" s="24"/>
      <c r="M178" s="24"/>
      <c r="N178" s="94"/>
      <c r="O178" s="8"/>
      <c r="P178" s="8"/>
      <c r="Q178" s="16"/>
      <c r="R178" s="8"/>
      <c r="S178" s="8"/>
      <c r="T178" s="8"/>
      <c r="U178" s="8"/>
      <c r="V178" s="8"/>
      <c r="W178" s="8"/>
      <c r="X178" s="16"/>
      <c r="Y178" s="8"/>
      <c r="Z178" s="9"/>
      <c r="AA178" s="9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12"/>
      <c r="AM178" s="12"/>
      <c r="AN178" s="94"/>
      <c r="AO178" s="94"/>
      <c r="AP178" s="3"/>
      <c r="AQ178" s="3"/>
      <c r="AR178" s="3"/>
      <c r="AS178" s="3"/>
      <c r="AT178" s="3"/>
    </row>
    <row r="179" spans="1:46" s="36" customFormat="1" ht="12.75" customHeight="1" x14ac:dyDescent="0.25">
      <c r="A179" s="8"/>
      <c r="B179" s="8"/>
      <c r="C179" s="8"/>
      <c r="D179" s="8"/>
      <c r="E179" s="8"/>
      <c r="F179" s="9" t="str">
        <f t="shared" si="5"/>
        <v xml:space="preserve"> (Ref: )</v>
      </c>
      <c r="G179" s="24"/>
      <c r="H179" s="24"/>
      <c r="I179" s="24"/>
      <c r="J179" s="24"/>
      <c r="K179" s="24"/>
      <c r="L179" s="24"/>
      <c r="M179" s="24"/>
      <c r="N179" s="94"/>
      <c r="O179" s="8"/>
      <c r="P179" s="8"/>
      <c r="Q179" s="16"/>
      <c r="R179" s="8"/>
      <c r="S179" s="8"/>
      <c r="T179" s="8"/>
      <c r="U179" s="8"/>
      <c r="V179" s="8"/>
      <c r="W179" s="8"/>
      <c r="X179" s="16"/>
      <c r="Y179" s="8"/>
      <c r="Z179" s="9"/>
      <c r="AA179" s="9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12"/>
      <c r="AM179" s="12"/>
      <c r="AN179" s="94"/>
      <c r="AO179" s="94"/>
      <c r="AP179" s="3"/>
      <c r="AQ179" s="3"/>
      <c r="AR179" s="3"/>
      <c r="AS179" s="3"/>
      <c r="AT179" s="3"/>
    </row>
    <row r="180" spans="1:46" s="36" customFormat="1" ht="12.75" customHeight="1" x14ac:dyDescent="0.25">
      <c r="A180" s="8"/>
      <c r="B180" s="8"/>
      <c r="C180" s="8"/>
      <c r="D180" s="8"/>
      <c r="E180" s="8"/>
      <c r="F180" s="9" t="str">
        <f t="shared" si="5"/>
        <v xml:space="preserve"> (Ref: )</v>
      </c>
      <c r="G180" s="24"/>
      <c r="H180" s="24"/>
      <c r="I180" s="24"/>
      <c r="J180" s="24"/>
      <c r="K180" s="24"/>
      <c r="L180" s="24"/>
      <c r="M180" s="24"/>
      <c r="N180" s="94"/>
      <c r="O180" s="8"/>
      <c r="P180" s="8"/>
      <c r="Q180" s="16"/>
      <c r="R180" s="8"/>
      <c r="S180" s="8"/>
      <c r="T180" s="8"/>
      <c r="U180" s="8"/>
      <c r="V180" s="8"/>
      <c r="W180" s="8"/>
      <c r="X180" s="16"/>
      <c r="Y180" s="8"/>
      <c r="Z180" s="9"/>
      <c r="AA180" s="9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12"/>
      <c r="AM180" s="12"/>
      <c r="AN180" s="94"/>
      <c r="AO180" s="94"/>
      <c r="AP180" s="3"/>
      <c r="AQ180" s="3"/>
      <c r="AR180" s="3"/>
      <c r="AS180" s="3"/>
      <c r="AT180" s="3"/>
    </row>
    <row r="181" spans="1:46" s="36" customFormat="1" ht="12.75" customHeight="1" x14ac:dyDescent="0.25">
      <c r="A181" s="8"/>
      <c r="B181" s="8"/>
      <c r="C181" s="8"/>
      <c r="D181" s="8"/>
      <c r="E181" s="8"/>
      <c r="F181" s="9" t="str">
        <f t="shared" si="5"/>
        <v xml:space="preserve"> (Ref: )</v>
      </c>
      <c r="G181" s="24"/>
      <c r="H181" s="24"/>
      <c r="I181" s="24"/>
      <c r="J181" s="24"/>
      <c r="K181" s="24"/>
      <c r="L181" s="24"/>
      <c r="M181" s="24"/>
      <c r="N181" s="94"/>
      <c r="O181" s="8"/>
      <c r="P181" s="8"/>
      <c r="Q181" s="16"/>
      <c r="R181" s="8"/>
      <c r="S181" s="8"/>
      <c r="T181" s="8"/>
      <c r="U181" s="8"/>
      <c r="V181" s="8"/>
      <c r="W181" s="8"/>
      <c r="X181" s="16"/>
      <c r="Y181" s="8"/>
      <c r="Z181" s="9"/>
      <c r="AA181" s="9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12"/>
      <c r="AM181" s="12"/>
      <c r="AN181" s="94"/>
      <c r="AO181" s="94"/>
      <c r="AP181" s="3"/>
      <c r="AQ181" s="3"/>
      <c r="AR181" s="3"/>
      <c r="AS181" s="3"/>
      <c r="AT181" s="3"/>
    </row>
    <row r="182" spans="1:46" s="36" customFormat="1" ht="12.75" customHeight="1" x14ac:dyDescent="0.25">
      <c r="A182" s="8"/>
      <c r="B182" s="8"/>
      <c r="C182" s="8"/>
      <c r="D182" s="8"/>
      <c r="E182" s="8"/>
      <c r="F182" s="9" t="str">
        <f t="shared" si="5"/>
        <v xml:space="preserve"> (Ref: )</v>
      </c>
      <c r="G182" s="24"/>
      <c r="H182" s="24"/>
      <c r="I182" s="24"/>
      <c r="J182" s="24"/>
      <c r="K182" s="24"/>
      <c r="L182" s="24"/>
      <c r="M182" s="24"/>
      <c r="N182" s="94"/>
      <c r="O182" s="8"/>
      <c r="P182" s="8"/>
      <c r="Q182" s="16"/>
      <c r="R182" s="8"/>
      <c r="S182" s="8"/>
      <c r="T182" s="8"/>
      <c r="U182" s="8"/>
      <c r="V182" s="8"/>
      <c r="W182" s="8"/>
      <c r="X182" s="16"/>
      <c r="Y182" s="8"/>
      <c r="Z182" s="9"/>
      <c r="AA182" s="9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12"/>
      <c r="AM182" s="12"/>
      <c r="AN182" s="94"/>
      <c r="AO182" s="94"/>
      <c r="AP182" s="3"/>
      <c r="AQ182" s="3"/>
      <c r="AR182" s="3"/>
      <c r="AS182" s="3"/>
      <c r="AT182" s="3"/>
    </row>
    <row r="183" spans="1:46" s="36" customFormat="1" ht="12.75" customHeight="1" x14ac:dyDescent="0.25">
      <c r="A183" s="8"/>
      <c r="B183" s="8"/>
      <c r="C183" s="8"/>
      <c r="D183" s="8"/>
      <c r="E183" s="8"/>
      <c r="F183" s="9" t="str">
        <f t="shared" si="5"/>
        <v xml:space="preserve"> (Ref: )</v>
      </c>
      <c r="G183" s="24"/>
      <c r="H183" s="24"/>
      <c r="I183" s="24"/>
      <c r="J183" s="24"/>
      <c r="K183" s="24"/>
      <c r="L183" s="24"/>
      <c r="M183" s="24"/>
      <c r="N183" s="94"/>
      <c r="O183" s="8"/>
      <c r="P183" s="8"/>
      <c r="Q183" s="16"/>
      <c r="R183" s="8"/>
      <c r="S183" s="8"/>
      <c r="T183" s="8"/>
      <c r="U183" s="8"/>
      <c r="V183" s="8"/>
      <c r="W183" s="8"/>
      <c r="X183" s="16"/>
      <c r="Y183" s="8"/>
      <c r="Z183" s="9"/>
      <c r="AA183" s="9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12"/>
      <c r="AM183" s="12"/>
      <c r="AN183" s="94"/>
      <c r="AO183" s="94"/>
      <c r="AP183" s="3"/>
      <c r="AQ183" s="3"/>
      <c r="AR183" s="3"/>
      <c r="AS183" s="3"/>
      <c r="AT183" s="3"/>
    </row>
    <row r="184" spans="1:46" s="36" customFormat="1" ht="12.75" customHeight="1" x14ac:dyDescent="0.25">
      <c r="A184" s="8"/>
      <c r="B184" s="8"/>
      <c r="C184" s="8"/>
      <c r="D184" s="8"/>
      <c r="E184" s="8"/>
      <c r="F184" s="9" t="str">
        <f t="shared" si="5"/>
        <v xml:space="preserve"> (Ref: )</v>
      </c>
      <c r="G184" s="24"/>
      <c r="H184" s="24"/>
      <c r="I184" s="24"/>
      <c r="J184" s="24"/>
      <c r="K184" s="24"/>
      <c r="L184" s="24"/>
      <c r="M184" s="24"/>
      <c r="N184" s="94"/>
      <c r="O184" s="8"/>
      <c r="P184" s="8"/>
      <c r="Q184" s="16"/>
      <c r="R184" s="8"/>
      <c r="S184" s="8"/>
      <c r="T184" s="8"/>
      <c r="U184" s="8"/>
      <c r="V184" s="8"/>
      <c r="W184" s="8"/>
      <c r="X184" s="16"/>
      <c r="Y184" s="8"/>
      <c r="Z184" s="9"/>
      <c r="AA184" s="9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12"/>
      <c r="AM184" s="12"/>
      <c r="AN184" s="94"/>
      <c r="AO184" s="94"/>
      <c r="AP184" s="3"/>
      <c r="AQ184" s="3"/>
      <c r="AR184" s="3"/>
      <c r="AS184" s="3"/>
      <c r="AT184" s="3"/>
    </row>
    <row r="185" spans="1:46" s="36" customFormat="1" ht="12.75" customHeight="1" x14ac:dyDescent="0.25">
      <c r="A185" s="8"/>
      <c r="B185" s="8"/>
      <c r="C185" s="8"/>
      <c r="D185" s="8"/>
      <c r="E185" s="8"/>
      <c r="F185" s="9" t="str">
        <f t="shared" si="5"/>
        <v xml:space="preserve"> (Ref: )</v>
      </c>
      <c r="G185" s="24"/>
      <c r="H185" s="24"/>
      <c r="I185" s="24"/>
      <c r="J185" s="24"/>
      <c r="K185" s="24"/>
      <c r="L185" s="24"/>
      <c r="M185" s="24"/>
      <c r="N185" s="94"/>
      <c r="O185" s="8"/>
      <c r="P185" s="8"/>
      <c r="Q185" s="16"/>
      <c r="R185" s="8"/>
      <c r="S185" s="8"/>
      <c r="T185" s="8"/>
      <c r="U185" s="8"/>
      <c r="V185" s="8"/>
      <c r="W185" s="8"/>
      <c r="X185" s="16"/>
      <c r="Y185" s="8"/>
      <c r="Z185" s="9"/>
      <c r="AA185" s="9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12"/>
      <c r="AM185" s="12"/>
      <c r="AN185" s="94"/>
      <c r="AO185" s="94"/>
      <c r="AP185" s="3"/>
      <c r="AQ185" s="3"/>
      <c r="AR185" s="3"/>
      <c r="AS185" s="3"/>
      <c r="AT185" s="3"/>
    </row>
    <row r="186" spans="1:46" s="36" customFormat="1" ht="12.75" customHeight="1" x14ac:dyDescent="0.25">
      <c r="A186" s="8"/>
      <c r="B186" s="8"/>
      <c r="C186" s="8"/>
      <c r="D186" s="8"/>
      <c r="E186" s="8"/>
      <c r="F186" s="9" t="str">
        <f t="shared" si="5"/>
        <v xml:space="preserve"> (Ref: )</v>
      </c>
      <c r="G186" s="24"/>
      <c r="H186" s="24"/>
      <c r="I186" s="24"/>
      <c r="J186" s="24"/>
      <c r="K186" s="24"/>
      <c r="L186" s="24"/>
      <c r="M186" s="24"/>
      <c r="N186" s="94"/>
      <c r="O186" s="8"/>
      <c r="P186" s="8"/>
      <c r="Q186" s="16"/>
      <c r="R186" s="8"/>
      <c r="S186" s="8"/>
      <c r="T186" s="8"/>
      <c r="U186" s="8"/>
      <c r="V186" s="8"/>
      <c r="W186" s="8"/>
      <c r="X186" s="16"/>
      <c r="Y186" s="8"/>
      <c r="Z186" s="9"/>
      <c r="AA186" s="9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12"/>
      <c r="AM186" s="12"/>
      <c r="AN186" s="94"/>
      <c r="AO186" s="94"/>
      <c r="AP186" s="3"/>
      <c r="AQ186" s="3"/>
      <c r="AR186" s="3"/>
      <c r="AS186" s="3"/>
      <c r="AT186" s="3"/>
    </row>
    <row r="187" spans="1:46" s="36" customFormat="1" ht="12.75" customHeight="1" x14ac:dyDescent="0.25">
      <c r="A187" s="8"/>
      <c r="B187" s="8"/>
      <c r="C187" s="8"/>
      <c r="D187" s="8"/>
      <c r="E187" s="8"/>
      <c r="F187" s="9" t="str">
        <f t="shared" si="5"/>
        <v xml:space="preserve"> (Ref: )</v>
      </c>
      <c r="G187" s="24"/>
      <c r="H187" s="24"/>
      <c r="I187" s="24"/>
      <c r="J187" s="24"/>
      <c r="K187" s="24"/>
      <c r="L187" s="24"/>
      <c r="M187" s="24"/>
      <c r="N187" s="94"/>
      <c r="O187" s="8"/>
      <c r="P187" s="8"/>
      <c r="Q187" s="16"/>
      <c r="R187" s="8"/>
      <c r="S187" s="8"/>
      <c r="T187" s="8"/>
      <c r="U187" s="8"/>
      <c r="V187" s="8"/>
      <c r="W187" s="8"/>
      <c r="X187" s="16"/>
      <c r="Y187" s="8"/>
      <c r="Z187" s="9"/>
      <c r="AA187" s="9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12"/>
      <c r="AM187" s="12"/>
      <c r="AN187" s="94"/>
      <c r="AO187" s="94"/>
      <c r="AP187" s="3"/>
      <c r="AQ187" s="3"/>
      <c r="AR187" s="3"/>
      <c r="AS187" s="3"/>
      <c r="AT187" s="3"/>
    </row>
    <row r="188" spans="1:46" s="36" customFormat="1" ht="12.75" customHeight="1" x14ac:dyDescent="0.25">
      <c r="A188" s="8"/>
      <c r="B188" s="8"/>
      <c r="C188" s="8"/>
      <c r="D188" s="8"/>
      <c r="E188" s="8"/>
      <c r="F188" s="9" t="str">
        <f t="shared" si="5"/>
        <v xml:space="preserve"> (Ref: )</v>
      </c>
      <c r="G188" s="24"/>
      <c r="H188" s="24"/>
      <c r="I188" s="24"/>
      <c r="J188" s="24"/>
      <c r="K188" s="24"/>
      <c r="L188" s="24"/>
      <c r="M188" s="24"/>
      <c r="N188" s="94"/>
      <c r="O188" s="8"/>
      <c r="P188" s="8"/>
      <c r="Q188" s="16"/>
      <c r="R188" s="8"/>
      <c r="S188" s="8"/>
      <c r="T188" s="8"/>
      <c r="U188" s="8"/>
      <c r="V188" s="8"/>
      <c r="W188" s="8"/>
      <c r="X188" s="16"/>
      <c r="Y188" s="8"/>
      <c r="Z188" s="9"/>
      <c r="AA188" s="9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12"/>
      <c r="AM188" s="12"/>
      <c r="AN188" s="94"/>
      <c r="AO188" s="94"/>
      <c r="AP188" s="3"/>
      <c r="AQ188" s="3"/>
      <c r="AR188" s="3"/>
      <c r="AS188" s="3"/>
      <c r="AT188" s="3"/>
    </row>
    <row r="189" spans="1:46" s="36" customFormat="1" ht="12.75" customHeight="1" x14ac:dyDescent="0.25">
      <c r="A189" s="8"/>
      <c r="B189" s="8"/>
      <c r="C189" s="8"/>
      <c r="D189" s="8"/>
      <c r="E189" s="8"/>
      <c r="F189" s="9" t="str">
        <f t="shared" si="5"/>
        <v xml:space="preserve"> (Ref: )</v>
      </c>
      <c r="G189" s="24"/>
      <c r="H189" s="24"/>
      <c r="I189" s="24"/>
      <c r="J189" s="24"/>
      <c r="K189" s="24"/>
      <c r="L189" s="24"/>
      <c r="M189" s="24"/>
      <c r="N189" s="94"/>
      <c r="O189" s="8"/>
      <c r="P189" s="8"/>
      <c r="Q189" s="16"/>
      <c r="R189" s="8"/>
      <c r="S189" s="8"/>
      <c r="T189" s="8"/>
      <c r="U189" s="8"/>
      <c r="V189" s="8"/>
      <c r="W189" s="8"/>
      <c r="X189" s="16"/>
      <c r="Y189" s="8"/>
      <c r="Z189" s="9"/>
      <c r="AA189" s="9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12"/>
      <c r="AM189" s="12"/>
      <c r="AN189" s="94"/>
      <c r="AO189" s="94"/>
      <c r="AP189" s="3"/>
      <c r="AQ189" s="3"/>
      <c r="AR189" s="3"/>
      <c r="AS189" s="3"/>
      <c r="AT189" s="3"/>
    </row>
    <row r="190" spans="1:46" s="36" customFormat="1" ht="12.75" customHeight="1" x14ac:dyDescent="0.25">
      <c r="A190" s="8"/>
      <c r="B190" s="8"/>
      <c r="C190" s="8"/>
      <c r="D190" s="8"/>
      <c r="E190" s="8"/>
      <c r="F190" s="9" t="str">
        <f t="shared" si="5"/>
        <v xml:space="preserve"> (Ref: )</v>
      </c>
      <c r="G190" s="24"/>
      <c r="H190" s="24"/>
      <c r="I190" s="24"/>
      <c r="J190" s="24"/>
      <c r="K190" s="24"/>
      <c r="L190" s="24"/>
      <c r="M190" s="24"/>
      <c r="N190" s="94"/>
      <c r="O190" s="8"/>
      <c r="P190" s="8"/>
      <c r="Q190" s="16"/>
      <c r="R190" s="8"/>
      <c r="S190" s="8"/>
      <c r="T190" s="8"/>
      <c r="U190" s="8"/>
      <c r="V190" s="8"/>
      <c r="W190" s="8"/>
      <c r="X190" s="16"/>
      <c r="Y190" s="8"/>
      <c r="Z190" s="9"/>
      <c r="AA190" s="9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12"/>
      <c r="AM190" s="12"/>
      <c r="AN190" s="94"/>
      <c r="AO190" s="94"/>
      <c r="AP190" s="3"/>
      <c r="AQ190" s="3"/>
      <c r="AR190" s="3"/>
      <c r="AS190" s="3"/>
      <c r="AT190" s="3"/>
    </row>
    <row r="191" spans="1:46" s="36" customFormat="1" ht="12.75" customHeight="1" x14ac:dyDescent="0.25">
      <c r="A191" s="8"/>
      <c r="B191" s="8"/>
      <c r="C191" s="8"/>
      <c r="D191" s="8"/>
      <c r="E191" s="8"/>
      <c r="F191" s="9" t="str">
        <f t="shared" si="5"/>
        <v xml:space="preserve"> (Ref: )</v>
      </c>
      <c r="G191" s="24"/>
      <c r="H191" s="24"/>
      <c r="I191" s="24"/>
      <c r="J191" s="24"/>
      <c r="K191" s="24"/>
      <c r="L191" s="24"/>
      <c r="M191" s="24"/>
      <c r="N191" s="94"/>
      <c r="O191" s="8"/>
      <c r="P191" s="8"/>
      <c r="Q191" s="16"/>
      <c r="R191" s="8"/>
      <c r="S191" s="8"/>
      <c r="T191" s="8"/>
      <c r="U191" s="8"/>
      <c r="V191" s="8"/>
      <c r="W191" s="8"/>
      <c r="X191" s="16"/>
      <c r="Y191" s="8"/>
      <c r="Z191" s="9"/>
      <c r="AA191" s="9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12"/>
      <c r="AM191" s="12"/>
      <c r="AN191" s="94"/>
      <c r="AO191" s="94"/>
      <c r="AP191" s="3"/>
      <c r="AQ191" s="3"/>
      <c r="AR191" s="3"/>
      <c r="AS191" s="3"/>
      <c r="AT191" s="3"/>
    </row>
    <row r="192" spans="1:46" s="36" customFormat="1" ht="12.75" customHeight="1" x14ac:dyDescent="0.25">
      <c r="A192" s="8"/>
      <c r="B192" s="8"/>
      <c r="C192" s="8"/>
      <c r="D192" s="8"/>
      <c r="E192" s="8"/>
      <c r="F192" s="9" t="str">
        <f t="shared" si="5"/>
        <v xml:space="preserve"> (Ref: )</v>
      </c>
      <c r="G192" s="24"/>
      <c r="H192" s="24"/>
      <c r="I192" s="24"/>
      <c r="J192" s="24"/>
      <c r="K192" s="24"/>
      <c r="L192" s="24"/>
      <c r="M192" s="24"/>
      <c r="N192" s="94"/>
      <c r="O192" s="8"/>
      <c r="P192" s="8"/>
      <c r="Q192" s="16"/>
      <c r="R192" s="8"/>
      <c r="S192" s="8"/>
      <c r="T192" s="8"/>
      <c r="U192" s="8"/>
      <c r="V192" s="8"/>
      <c r="W192" s="8"/>
      <c r="X192" s="16"/>
      <c r="Y192" s="8"/>
      <c r="Z192" s="9"/>
      <c r="AA192" s="9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12"/>
      <c r="AM192" s="12"/>
      <c r="AN192" s="94"/>
      <c r="AO192" s="94"/>
      <c r="AP192" s="3"/>
      <c r="AQ192" s="3"/>
      <c r="AR192" s="3"/>
      <c r="AS192" s="3"/>
      <c r="AT192" s="3"/>
    </row>
    <row r="193" spans="1:46" s="36" customFormat="1" ht="12.75" customHeight="1" x14ac:dyDescent="0.25">
      <c r="A193" s="8"/>
      <c r="B193" s="8"/>
      <c r="C193" s="8"/>
      <c r="D193" s="8"/>
      <c r="E193" s="8"/>
      <c r="F193" s="9" t="str">
        <f t="shared" si="5"/>
        <v xml:space="preserve"> (Ref: )</v>
      </c>
      <c r="G193" s="24"/>
      <c r="H193" s="24"/>
      <c r="I193" s="24"/>
      <c r="J193" s="24"/>
      <c r="K193" s="24"/>
      <c r="L193" s="24"/>
      <c r="M193" s="24"/>
      <c r="N193" s="94"/>
      <c r="O193" s="8"/>
      <c r="P193" s="8"/>
      <c r="Q193" s="16"/>
      <c r="R193" s="8"/>
      <c r="S193" s="8"/>
      <c r="T193" s="8"/>
      <c r="U193" s="8"/>
      <c r="V193" s="8"/>
      <c r="W193" s="8"/>
      <c r="X193" s="16"/>
      <c r="Y193" s="8"/>
      <c r="Z193" s="9"/>
      <c r="AA193" s="9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12"/>
      <c r="AM193" s="12"/>
      <c r="AN193" s="94"/>
      <c r="AO193" s="94"/>
      <c r="AP193" s="3"/>
      <c r="AQ193" s="3"/>
      <c r="AR193" s="3"/>
      <c r="AS193" s="3"/>
      <c r="AT193" s="3"/>
    </row>
    <row r="194" spans="1:46" s="36" customFormat="1" ht="12.75" customHeight="1" x14ac:dyDescent="0.25">
      <c r="A194" s="8"/>
      <c r="B194" s="8"/>
      <c r="C194" s="8"/>
      <c r="D194" s="8"/>
      <c r="E194" s="8"/>
      <c r="F194" s="9" t="str">
        <f t="shared" si="5"/>
        <v xml:space="preserve"> (Ref: )</v>
      </c>
      <c r="G194" s="24"/>
      <c r="H194" s="24"/>
      <c r="I194" s="24"/>
      <c r="J194" s="24"/>
      <c r="K194" s="24"/>
      <c r="L194" s="24"/>
      <c r="M194" s="24"/>
      <c r="N194" s="94"/>
      <c r="O194" s="8"/>
      <c r="P194" s="8"/>
      <c r="Q194" s="16"/>
      <c r="R194" s="8"/>
      <c r="S194" s="8"/>
      <c r="T194" s="8"/>
      <c r="U194" s="8"/>
      <c r="V194" s="8"/>
      <c r="W194" s="8"/>
      <c r="X194" s="16"/>
      <c r="Y194" s="8"/>
      <c r="Z194" s="9"/>
      <c r="AA194" s="9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12"/>
      <c r="AM194" s="12"/>
      <c r="AN194" s="94"/>
      <c r="AO194" s="94"/>
      <c r="AP194" s="3"/>
      <c r="AQ194" s="3"/>
      <c r="AR194" s="3"/>
      <c r="AS194" s="3"/>
      <c r="AT194" s="3"/>
    </row>
    <row r="195" spans="1:46" s="36" customFormat="1" ht="12.75" customHeight="1" x14ac:dyDescent="0.25">
      <c r="A195" s="8"/>
      <c r="B195" s="8"/>
      <c r="C195" s="8"/>
      <c r="D195" s="8"/>
      <c r="E195" s="8"/>
      <c r="F195" s="9" t="str">
        <f t="shared" ref="F195:F202" si="6">O195
&amp;IF(S195="",""," "&amp;S195)
&amp;IF(T195="",""," "&amp;T195)
&amp;IF(U195="","",", SÉRIE: "&amp;U195)
&amp;IF(X195=""," (Ref: "&amp;E195&amp;")",IF(X195&lt;&gt;""," (Ref. / Loc.: "&amp;E195&amp;" / "&amp;X195&amp;")"))</f>
        <v xml:space="preserve"> (Ref: )</v>
      </c>
      <c r="G195" s="24"/>
      <c r="H195" s="24"/>
      <c r="I195" s="24"/>
      <c r="J195" s="24"/>
      <c r="K195" s="24"/>
      <c r="L195" s="24"/>
      <c r="M195" s="24"/>
      <c r="N195" s="94"/>
      <c r="O195" s="8"/>
      <c r="P195" s="8"/>
      <c r="Q195" s="16"/>
      <c r="R195" s="8"/>
      <c r="S195" s="8"/>
      <c r="T195" s="8"/>
      <c r="U195" s="8"/>
      <c r="V195" s="8"/>
      <c r="W195" s="8"/>
      <c r="X195" s="16"/>
      <c r="Y195" s="8"/>
      <c r="Z195" s="9"/>
      <c r="AA195" s="9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12"/>
      <c r="AM195" s="12"/>
      <c r="AN195" s="94"/>
      <c r="AO195" s="94"/>
      <c r="AP195" s="3"/>
      <c r="AQ195" s="3"/>
      <c r="AR195" s="3"/>
      <c r="AS195" s="3"/>
      <c r="AT195" s="3"/>
    </row>
    <row r="196" spans="1:46" s="36" customFormat="1" ht="12.75" customHeight="1" x14ac:dyDescent="0.25">
      <c r="A196" s="8"/>
      <c r="B196" s="8"/>
      <c r="C196" s="8"/>
      <c r="D196" s="8"/>
      <c r="E196" s="8"/>
      <c r="F196" s="9" t="str">
        <f t="shared" si="6"/>
        <v xml:space="preserve"> (Ref: )</v>
      </c>
      <c r="G196" s="24"/>
      <c r="H196" s="24"/>
      <c r="I196" s="24"/>
      <c r="J196" s="24"/>
      <c r="K196" s="24"/>
      <c r="L196" s="24"/>
      <c r="M196" s="24"/>
      <c r="N196" s="94"/>
      <c r="O196" s="8"/>
      <c r="P196" s="8"/>
      <c r="Q196" s="16"/>
      <c r="R196" s="8"/>
      <c r="S196" s="8"/>
      <c r="T196" s="8"/>
      <c r="U196" s="8"/>
      <c r="V196" s="8"/>
      <c r="W196" s="8"/>
      <c r="X196" s="16"/>
      <c r="Y196" s="8"/>
      <c r="Z196" s="9"/>
      <c r="AA196" s="9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12"/>
      <c r="AM196" s="12"/>
      <c r="AN196" s="94"/>
      <c r="AO196" s="94"/>
      <c r="AP196" s="3"/>
      <c r="AQ196" s="3"/>
      <c r="AR196" s="3"/>
      <c r="AS196" s="3"/>
      <c r="AT196" s="3"/>
    </row>
    <row r="197" spans="1:46" s="36" customFormat="1" ht="12.75" customHeight="1" x14ac:dyDescent="0.25">
      <c r="A197" s="8"/>
      <c r="B197" s="8"/>
      <c r="C197" s="8"/>
      <c r="D197" s="8"/>
      <c r="E197" s="8"/>
      <c r="F197" s="9" t="str">
        <f t="shared" si="6"/>
        <v xml:space="preserve"> (Ref: )</v>
      </c>
      <c r="G197" s="24"/>
      <c r="H197" s="24"/>
      <c r="I197" s="24"/>
      <c r="J197" s="24"/>
      <c r="K197" s="24"/>
      <c r="L197" s="24"/>
      <c r="M197" s="24"/>
      <c r="N197" s="94"/>
      <c r="O197" s="8"/>
      <c r="P197" s="8"/>
      <c r="Q197" s="16"/>
      <c r="R197" s="8"/>
      <c r="S197" s="8"/>
      <c r="T197" s="8"/>
      <c r="U197" s="8"/>
      <c r="V197" s="8"/>
      <c r="W197" s="8"/>
      <c r="X197" s="16"/>
      <c r="Y197" s="8"/>
      <c r="Z197" s="9"/>
      <c r="AA197" s="9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12"/>
      <c r="AM197" s="12"/>
      <c r="AN197" s="94"/>
      <c r="AO197" s="94"/>
      <c r="AP197" s="3"/>
      <c r="AQ197" s="3"/>
      <c r="AR197" s="3"/>
      <c r="AS197" s="3"/>
      <c r="AT197" s="3"/>
    </row>
    <row r="198" spans="1:46" s="36" customFormat="1" ht="12.75" customHeight="1" x14ac:dyDescent="0.25">
      <c r="A198" s="8"/>
      <c r="B198" s="8"/>
      <c r="C198" s="8"/>
      <c r="D198" s="8"/>
      <c r="E198" s="8"/>
      <c r="F198" s="9" t="str">
        <f t="shared" si="6"/>
        <v xml:space="preserve"> (Ref: )</v>
      </c>
      <c r="G198" s="24"/>
      <c r="H198" s="24"/>
      <c r="I198" s="24"/>
      <c r="J198" s="24"/>
      <c r="K198" s="24"/>
      <c r="L198" s="24"/>
      <c r="M198" s="24"/>
      <c r="N198" s="94"/>
      <c r="O198" s="8"/>
      <c r="P198" s="8"/>
      <c r="Q198" s="16"/>
      <c r="R198" s="8"/>
      <c r="S198" s="8"/>
      <c r="T198" s="8"/>
      <c r="U198" s="8"/>
      <c r="V198" s="8"/>
      <c r="W198" s="8"/>
      <c r="X198" s="16"/>
      <c r="Y198" s="8"/>
      <c r="Z198" s="9"/>
      <c r="AA198" s="9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12"/>
      <c r="AM198" s="12"/>
      <c r="AN198" s="94"/>
      <c r="AO198" s="94"/>
      <c r="AP198" s="3"/>
      <c r="AQ198" s="3"/>
      <c r="AR198" s="3"/>
      <c r="AS198" s="3"/>
      <c r="AT198" s="3"/>
    </row>
    <row r="199" spans="1:46" s="36" customFormat="1" ht="12.75" customHeight="1" x14ac:dyDescent="0.25">
      <c r="A199" s="8"/>
      <c r="B199" s="8"/>
      <c r="C199" s="8"/>
      <c r="D199" s="8"/>
      <c r="E199" s="8"/>
      <c r="F199" s="9" t="str">
        <f t="shared" si="6"/>
        <v xml:space="preserve"> (Ref: )</v>
      </c>
      <c r="G199" s="24"/>
      <c r="H199" s="24"/>
      <c r="I199" s="24"/>
      <c r="J199" s="24"/>
      <c r="K199" s="24"/>
      <c r="L199" s="24"/>
      <c r="M199" s="24"/>
      <c r="N199" s="94"/>
      <c r="O199" s="8"/>
      <c r="P199" s="8"/>
      <c r="Q199" s="16"/>
      <c r="R199" s="8"/>
      <c r="S199" s="8"/>
      <c r="T199" s="8"/>
      <c r="U199" s="8"/>
      <c r="V199" s="8"/>
      <c r="W199" s="8"/>
      <c r="X199" s="16"/>
      <c r="Y199" s="8"/>
      <c r="Z199" s="9"/>
      <c r="AA199" s="9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12"/>
      <c r="AM199" s="12"/>
      <c r="AN199" s="94"/>
      <c r="AO199" s="94"/>
      <c r="AP199" s="3"/>
      <c r="AQ199" s="3"/>
      <c r="AR199" s="3"/>
      <c r="AS199" s="3"/>
      <c r="AT199" s="3"/>
    </row>
    <row r="200" spans="1:46" s="36" customFormat="1" ht="12.75" customHeight="1" x14ac:dyDescent="0.25">
      <c r="A200" s="8"/>
      <c r="B200" s="8"/>
      <c r="C200" s="8"/>
      <c r="D200" s="8"/>
      <c r="E200" s="8"/>
      <c r="F200" s="9" t="str">
        <f t="shared" si="6"/>
        <v xml:space="preserve"> (Ref: )</v>
      </c>
      <c r="G200" s="24"/>
      <c r="H200" s="24"/>
      <c r="I200" s="24"/>
      <c r="J200" s="24"/>
      <c r="K200" s="24"/>
      <c r="L200" s="24"/>
      <c r="M200" s="24"/>
      <c r="N200" s="94"/>
      <c r="O200" s="8"/>
      <c r="P200" s="8"/>
      <c r="Q200" s="16"/>
      <c r="R200" s="8"/>
      <c r="S200" s="8"/>
      <c r="T200" s="8"/>
      <c r="U200" s="8"/>
      <c r="V200" s="8"/>
      <c r="W200" s="8"/>
      <c r="X200" s="16"/>
      <c r="Y200" s="8"/>
      <c r="Z200" s="9"/>
      <c r="AA200" s="9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12"/>
      <c r="AM200" s="12"/>
      <c r="AN200" s="94"/>
      <c r="AO200" s="94"/>
      <c r="AP200" s="3"/>
      <c r="AQ200" s="3"/>
      <c r="AR200" s="3"/>
      <c r="AS200" s="3"/>
      <c r="AT200" s="3"/>
    </row>
    <row r="201" spans="1:46" s="36" customFormat="1" ht="12.75" customHeight="1" x14ac:dyDescent="0.25">
      <c r="A201" s="8"/>
      <c r="B201" s="8"/>
      <c r="C201" s="8"/>
      <c r="D201" s="8"/>
      <c r="E201" s="8"/>
      <c r="F201" s="9" t="str">
        <f t="shared" si="6"/>
        <v xml:space="preserve"> (Ref: )</v>
      </c>
      <c r="G201" s="24"/>
      <c r="H201" s="24"/>
      <c r="I201" s="24"/>
      <c r="J201" s="24"/>
      <c r="K201" s="24"/>
      <c r="L201" s="24"/>
      <c r="M201" s="24"/>
      <c r="N201" s="94"/>
      <c r="O201" s="8"/>
      <c r="P201" s="8"/>
      <c r="Q201" s="16"/>
      <c r="R201" s="8"/>
      <c r="S201" s="8"/>
      <c r="T201" s="8"/>
      <c r="U201" s="8"/>
      <c r="V201" s="8"/>
      <c r="W201" s="8"/>
      <c r="X201" s="16"/>
      <c r="Y201" s="8"/>
      <c r="Z201" s="9"/>
      <c r="AA201" s="9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12"/>
      <c r="AM201" s="12"/>
      <c r="AN201" s="94"/>
      <c r="AO201" s="94"/>
      <c r="AP201" s="3"/>
      <c r="AQ201" s="3"/>
      <c r="AR201" s="3"/>
      <c r="AS201" s="3"/>
      <c r="AT201" s="3"/>
    </row>
    <row r="202" spans="1:46" s="36" customFormat="1" ht="12.75" customHeight="1" x14ac:dyDescent="0.25">
      <c r="A202" s="8"/>
      <c r="B202" s="8"/>
      <c r="C202" s="8"/>
      <c r="D202" s="8"/>
      <c r="E202" s="8"/>
      <c r="F202" s="9" t="str">
        <f t="shared" si="6"/>
        <v xml:space="preserve"> (Ref: )</v>
      </c>
      <c r="G202" s="24"/>
      <c r="H202" s="24"/>
      <c r="I202" s="24"/>
      <c r="J202" s="24"/>
      <c r="K202" s="24"/>
      <c r="L202" s="24"/>
      <c r="M202" s="24"/>
      <c r="N202" s="94"/>
      <c r="O202" s="8"/>
      <c r="P202" s="8"/>
      <c r="Q202" s="16"/>
      <c r="R202" s="8"/>
      <c r="S202" s="8"/>
      <c r="T202" s="8"/>
      <c r="U202" s="8"/>
      <c r="V202" s="8"/>
      <c r="W202" s="8"/>
      <c r="X202" s="16"/>
      <c r="Y202" s="8"/>
      <c r="Z202" s="9"/>
      <c r="AA202" s="9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12"/>
      <c r="AM202" s="12"/>
      <c r="AN202" s="94"/>
      <c r="AO202" s="94"/>
      <c r="AP202" s="3"/>
      <c r="AQ202" s="3"/>
      <c r="AR202" s="3"/>
      <c r="AS202" s="3"/>
      <c r="AT202" s="3"/>
    </row>
    <row r="203" spans="1:46" x14ac:dyDescent="0.25">
      <c r="AP203" s="85"/>
      <c r="AQ203" s="85"/>
      <c r="AR203" s="85"/>
      <c r="AS203" s="85"/>
      <c r="AT203" s="85"/>
    </row>
    <row r="204" spans="1:46" x14ac:dyDescent="0.25">
      <c r="AP204" s="85"/>
      <c r="AQ204" s="85"/>
      <c r="AR204" s="85"/>
      <c r="AS204" s="85"/>
      <c r="AT204" s="85"/>
    </row>
    <row r="205" spans="1:46" x14ac:dyDescent="0.25">
      <c r="AP205" s="85"/>
      <c r="AQ205" s="85"/>
      <c r="AR205" s="85"/>
      <c r="AS205" s="85"/>
      <c r="AT205" s="85"/>
    </row>
    <row r="206" spans="1:46" x14ac:dyDescent="0.25">
      <c r="AP206" s="85"/>
      <c r="AQ206" s="85"/>
      <c r="AR206" s="85"/>
      <c r="AS206" s="85"/>
      <c r="AT206" s="85"/>
    </row>
    <row r="207" spans="1:46" x14ac:dyDescent="0.25">
      <c r="AP207" s="85"/>
      <c r="AQ207" s="85"/>
      <c r="AR207" s="85"/>
      <c r="AS207" s="85"/>
      <c r="AT207" s="85"/>
    </row>
    <row r="208" spans="1:46" x14ac:dyDescent="0.25">
      <c r="AP208" s="85"/>
      <c r="AQ208" s="85"/>
      <c r="AR208" s="85"/>
      <c r="AS208" s="85"/>
      <c r="AT208" s="85"/>
    </row>
    <row r="209" spans="42:46" x14ac:dyDescent="0.25">
      <c r="AP209" s="85"/>
      <c r="AQ209" s="85"/>
      <c r="AR209" s="85"/>
      <c r="AS209" s="85"/>
      <c r="AT209" s="85"/>
    </row>
    <row r="210" spans="42:46" x14ac:dyDescent="0.25">
      <c r="AP210" s="85"/>
      <c r="AQ210" s="85"/>
      <c r="AR210" s="85"/>
      <c r="AS210" s="85"/>
      <c r="AT210" s="85"/>
    </row>
    <row r="211" spans="42:46" x14ac:dyDescent="0.25">
      <c r="AP211" s="85"/>
      <c r="AQ211" s="85"/>
      <c r="AR211" s="85"/>
      <c r="AS211" s="85"/>
      <c r="AT211" s="85"/>
    </row>
    <row r="212" spans="42:46" x14ac:dyDescent="0.25">
      <c r="AP212" s="85"/>
      <c r="AQ212" s="85"/>
      <c r="AR212" s="85"/>
      <c r="AS212" s="85"/>
      <c r="AT212" s="85"/>
    </row>
    <row r="213" spans="42:46" x14ac:dyDescent="0.25">
      <c r="AP213" s="85"/>
      <c r="AQ213" s="85"/>
      <c r="AR213" s="85"/>
      <c r="AS213" s="85"/>
      <c r="AT213" s="85"/>
    </row>
    <row r="214" spans="42:46" x14ac:dyDescent="0.25">
      <c r="AP214" s="85"/>
      <c r="AQ214" s="85"/>
      <c r="AR214" s="85"/>
      <c r="AS214" s="85"/>
      <c r="AT214" s="85"/>
    </row>
    <row r="215" spans="42:46" x14ac:dyDescent="0.25">
      <c r="AP215" s="85"/>
      <c r="AQ215" s="85"/>
      <c r="AR215" s="85"/>
      <c r="AS215" s="85"/>
      <c r="AT215" s="85"/>
    </row>
    <row r="216" spans="42:46" x14ac:dyDescent="0.25">
      <c r="AP216" s="85"/>
      <c r="AQ216" s="85"/>
      <c r="AR216" s="85"/>
      <c r="AS216" s="85"/>
      <c r="AT216" s="85"/>
    </row>
    <row r="217" spans="42:46" x14ac:dyDescent="0.25">
      <c r="AP217" s="85"/>
      <c r="AQ217" s="85"/>
      <c r="AR217" s="85"/>
      <c r="AS217" s="85"/>
      <c r="AT217" s="85"/>
    </row>
    <row r="218" spans="42:46" x14ac:dyDescent="0.25">
      <c r="AP218" s="85"/>
      <c r="AQ218" s="85"/>
      <c r="AR218" s="85"/>
      <c r="AS218" s="85"/>
      <c r="AT218" s="85"/>
    </row>
    <row r="219" spans="42:46" x14ac:dyDescent="0.25">
      <c r="AP219" s="85"/>
      <c r="AQ219" s="85"/>
      <c r="AR219" s="85"/>
      <c r="AS219" s="85"/>
      <c r="AT219" s="85"/>
    </row>
    <row r="220" spans="42:46" x14ac:dyDescent="0.25">
      <c r="AP220" s="85"/>
      <c r="AQ220" s="85"/>
      <c r="AR220" s="85"/>
      <c r="AS220" s="85"/>
      <c r="AT220" s="85"/>
    </row>
    <row r="221" spans="42:46" x14ac:dyDescent="0.25">
      <c r="AP221" s="85"/>
      <c r="AQ221" s="85"/>
      <c r="AR221" s="85"/>
      <c r="AS221" s="85"/>
      <c r="AT221" s="85"/>
    </row>
    <row r="222" spans="42:46" x14ac:dyDescent="0.25">
      <c r="AP222" s="85"/>
      <c r="AQ222" s="85"/>
      <c r="AR222" s="85"/>
      <c r="AS222" s="85"/>
      <c r="AT222" s="85"/>
    </row>
    <row r="223" spans="42:46" x14ac:dyDescent="0.25">
      <c r="AP223" s="85"/>
      <c r="AQ223" s="85"/>
      <c r="AR223" s="85"/>
      <c r="AS223" s="85"/>
      <c r="AT223" s="85"/>
    </row>
    <row r="224" spans="42:46" x14ac:dyDescent="0.25">
      <c r="AP224" s="85"/>
      <c r="AQ224" s="85"/>
      <c r="AR224" s="85"/>
      <c r="AS224" s="85"/>
      <c r="AT224" s="85"/>
    </row>
    <row r="225" spans="42:46" x14ac:dyDescent="0.25">
      <c r="AP225" s="85"/>
      <c r="AQ225" s="85"/>
      <c r="AR225" s="85"/>
      <c r="AS225" s="85"/>
      <c r="AT225" s="85"/>
    </row>
    <row r="226" spans="42:46" x14ac:dyDescent="0.25">
      <c r="AP226" s="85"/>
      <c r="AQ226" s="85"/>
      <c r="AR226" s="85"/>
      <c r="AS226" s="85"/>
      <c r="AT226" s="85"/>
    </row>
    <row r="227" spans="42:46" x14ac:dyDescent="0.25">
      <c r="AP227" s="85"/>
      <c r="AQ227" s="85"/>
      <c r="AR227" s="85"/>
      <c r="AS227" s="85"/>
      <c r="AT227" s="85"/>
    </row>
    <row r="228" spans="42:46" x14ac:dyDescent="0.25">
      <c r="AP228" s="85"/>
      <c r="AQ228" s="85"/>
      <c r="AR228" s="85"/>
      <c r="AS228" s="85"/>
      <c r="AT228" s="85"/>
    </row>
    <row r="229" spans="42:46" x14ac:dyDescent="0.25">
      <c r="AP229" s="85"/>
      <c r="AQ229" s="85"/>
      <c r="AR229" s="85"/>
      <c r="AS229" s="85"/>
      <c r="AT229" s="85"/>
    </row>
    <row r="230" spans="42:46" x14ac:dyDescent="0.25">
      <c r="AP230" s="85"/>
      <c r="AQ230" s="85"/>
      <c r="AR230" s="85"/>
      <c r="AS230" s="85"/>
      <c r="AT230" s="85"/>
    </row>
    <row r="231" spans="42:46" x14ac:dyDescent="0.25">
      <c r="AP231" s="85"/>
      <c r="AQ231" s="85"/>
      <c r="AR231" s="85"/>
      <c r="AS231" s="85"/>
      <c r="AT231" s="85"/>
    </row>
    <row r="232" spans="42:46" x14ac:dyDescent="0.25">
      <c r="AP232" s="85"/>
      <c r="AQ232" s="85"/>
      <c r="AR232" s="85"/>
      <c r="AS232" s="85"/>
      <c r="AT232" s="85"/>
    </row>
    <row r="233" spans="42:46" x14ac:dyDescent="0.25">
      <c r="AP233" s="85"/>
      <c r="AQ233" s="85"/>
      <c r="AR233" s="85"/>
      <c r="AS233" s="85"/>
      <c r="AT233" s="85"/>
    </row>
    <row r="234" spans="42:46" x14ac:dyDescent="0.25">
      <c r="AP234" s="85"/>
      <c r="AQ234" s="85"/>
      <c r="AR234" s="85"/>
      <c r="AS234" s="85"/>
      <c r="AT234" s="85"/>
    </row>
    <row r="235" spans="42:46" x14ac:dyDescent="0.25">
      <c r="AP235" s="85"/>
      <c r="AQ235" s="85"/>
      <c r="AR235" s="85"/>
      <c r="AS235" s="85"/>
      <c r="AT235" s="85"/>
    </row>
    <row r="236" spans="42:46" x14ac:dyDescent="0.25">
      <c r="AP236" s="85"/>
      <c r="AQ236" s="85"/>
      <c r="AR236" s="85"/>
      <c r="AS236" s="85"/>
      <c r="AT236" s="85"/>
    </row>
    <row r="237" spans="42:46" x14ac:dyDescent="0.25">
      <c r="AP237" s="85"/>
      <c r="AQ237" s="85"/>
      <c r="AR237" s="85"/>
      <c r="AS237" s="85"/>
      <c r="AT237" s="85"/>
    </row>
    <row r="238" spans="42:46" x14ac:dyDescent="0.25">
      <c r="AP238" s="85"/>
      <c r="AQ238" s="85"/>
      <c r="AR238" s="85"/>
      <c r="AS238" s="85"/>
      <c r="AT238" s="85"/>
    </row>
    <row r="239" spans="42:46" x14ac:dyDescent="0.25">
      <c r="AP239" s="85"/>
      <c r="AQ239" s="85"/>
      <c r="AR239" s="85"/>
      <c r="AS239" s="85"/>
      <c r="AT239" s="85"/>
    </row>
    <row r="240" spans="42:46" x14ac:dyDescent="0.25">
      <c r="AP240" s="85"/>
      <c r="AQ240" s="85"/>
      <c r="AR240" s="85"/>
      <c r="AS240" s="85"/>
      <c r="AT240" s="85"/>
    </row>
    <row r="241" spans="42:46" x14ac:dyDescent="0.25">
      <c r="AP241" s="85"/>
      <c r="AQ241" s="85"/>
      <c r="AR241" s="85"/>
      <c r="AS241" s="85"/>
      <c r="AT241" s="85"/>
    </row>
    <row r="242" spans="42:46" x14ac:dyDescent="0.25">
      <c r="AP242" s="85"/>
      <c r="AQ242" s="85"/>
      <c r="AR242" s="85"/>
      <c r="AS242" s="85"/>
      <c r="AT242" s="85"/>
    </row>
    <row r="243" spans="42:46" x14ac:dyDescent="0.25">
      <c r="AP243" s="85"/>
      <c r="AQ243" s="85"/>
      <c r="AR243" s="85"/>
      <c r="AS243" s="85"/>
      <c r="AT243" s="85"/>
    </row>
    <row r="244" spans="42:46" x14ac:dyDescent="0.25">
      <c r="AP244" s="85"/>
      <c r="AQ244" s="85"/>
      <c r="AR244" s="85"/>
      <c r="AS244" s="85"/>
      <c r="AT244" s="85"/>
    </row>
    <row r="245" spans="42:46" x14ac:dyDescent="0.25">
      <c r="AP245" s="85"/>
      <c r="AQ245" s="85"/>
      <c r="AR245" s="85"/>
      <c r="AS245" s="85"/>
      <c r="AT245" s="85"/>
    </row>
    <row r="246" spans="42:46" x14ac:dyDescent="0.25">
      <c r="AP246" s="85"/>
      <c r="AQ246" s="85"/>
      <c r="AR246" s="85"/>
      <c r="AS246" s="85"/>
      <c r="AT246" s="85"/>
    </row>
    <row r="247" spans="42:46" x14ac:dyDescent="0.25">
      <c r="AP247" s="85"/>
      <c r="AQ247" s="85"/>
      <c r="AR247" s="85"/>
      <c r="AS247" s="85"/>
      <c r="AT247" s="85"/>
    </row>
    <row r="248" spans="42:46" x14ac:dyDescent="0.25">
      <c r="AP248" s="85"/>
      <c r="AQ248" s="85"/>
      <c r="AR248" s="85"/>
      <c r="AS248" s="85"/>
      <c r="AT248" s="85"/>
    </row>
    <row r="249" spans="42:46" x14ac:dyDescent="0.25">
      <c r="AP249" s="85"/>
      <c r="AQ249" s="85"/>
      <c r="AR249" s="85"/>
      <c r="AS249" s="85"/>
      <c r="AT249" s="85"/>
    </row>
    <row r="250" spans="42:46" x14ac:dyDescent="0.25">
      <c r="AP250" s="85"/>
      <c r="AQ250" s="85"/>
      <c r="AR250" s="85"/>
      <c r="AS250" s="85"/>
      <c r="AT250" s="85"/>
    </row>
    <row r="251" spans="42:46" x14ac:dyDescent="0.25">
      <c r="AP251" s="85"/>
      <c r="AQ251" s="85"/>
      <c r="AR251" s="85"/>
      <c r="AS251" s="85"/>
      <c r="AT251" s="85"/>
    </row>
    <row r="252" spans="42:46" x14ac:dyDescent="0.25">
      <c r="AP252" s="85"/>
      <c r="AQ252" s="85"/>
      <c r="AR252" s="85"/>
      <c r="AS252" s="85"/>
      <c r="AT252" s="85"/>
    </row>
    <row r="253" spans="42:46" x14ac:dyDescent="0.25">
      <c r="AP253" s="85"/>
      <c r="AQ253" s="85"/>
      <c r="AR253" s="85"/>
      <c r="AS253" s="85"/>
      <c r="AT253" s="85"/>
    </row>
    <row r="254" spans="42:46" x14ac:dyDescent="0.25">
      <c r="AP254" s="85"/>
      <c r="AQ254" s="85"/>
      <c r="AR254" s="85"/>
      <c r="AS254" s="85"/>
      <c r="AT254" s="85"/>
    </row>
    <row r="255" spans="42:46" x14ac:dyDescent="0.25">
      <c r="AP255" s="85"/>
      <c r="AQ255" s="85"/>
      <c r="AR255" s="85"/>
      <c r="AS255" s="85"/>
      <c r="AT255" s="85"/>
    </row>
    <row r="256" spans="42:46" x14ac:dyDescent="0.25">
      <c r="AP256" s="85"/>
      <c r="AQ256" s="85"/>
      <c r="AR256" s="85"/>
      <c r="AS256" s="85"/>
      <c r="AT256" s="85"/>
    </row>
    <row r="257" spans="42:46" x14ac:dyDescent="0.25">
      <c r="AP257" s="85"/>
      <c r="AQ257" s="85"/>
      <c r="AR257" s="85"/>
      <c r="AS257" s="85"/>
      <c r="AT257" s="85"/>
    </row>
    <row r="258" spans="42:46" x14ac:dyDescent="0.25">
      <c r="AP258" s="85"/>
      <c r="AQ258" s="85"/>
      <c r="AR258" s="85"/>
      <c r="AS258" s="85"/>
      <c r="AT258" s="85"/>
    </row>
    <row r="259" spans="42:46" x14ac:dyDescent="0.25">
      <c r="AP259" s="85"/>
      <c r="AQ259" s="85"/>
      <c r="AR259" s="85"/>
      <c r="AS259" s="85"/>
      <c r="AT259" s="85"/>
    </row>
    <row r="260" spans="42:46" x14ac:dyDescent="0.25">
      <c r="AP260" s="85"/>
      <c r="AQ260" s="85"/>
      <c r="AR260" s="85"/>
      <c r="AS260" s="85"/>
      <c r="AT260" s="85"/>
    </row>
    <row r="261" spans="42:46" x14ac:dyDescent="0.25">
      <c r="AP261" s="85"/>
      <c r="AQ261" s="85"/>
      <c r="AR261" s="85"/>
      <c r="AS261" s="85"/>
      <c r="AT261" s="85"/>
    </row>
    <row r="262" spans="42:46" x14ac:dyDescent="0.25">
      <c r="AP262" s="85"/>
      <c r="AQ262" s="85"/>
      <c r="AR262" s="85"/>
      <c r="AS262" s="85"/>
      <c r="AT262" s="85"/>
    </row>
    <row r="263" spans="42:46" x14ac:dyDescent="0.25">
      <c r="AP263" s="85"/>
      <c r="AQ263" s="85"/>
      <c r="AR263" s="85"/>
      <c r="AS263" s="85"/>
      <c r="AT263" s="85"/>
    </row>
    <row r="264" spans="42:46" x14ac:dyDescent="0.25">
      <c r="AP264" s="85"/>
      <c r="AQ264" s="85"/>
      <c r="AR264" s="85"/>
      <c r="AS264" s="85"/>
      <c r="AT264" s="85"/>
    </row>
    <row r="265" spans="42:46" x14ac:dyDescent="0.25">
      <c r="AP265" s="85"/>
      <c r="AQ265" s="85"/>
      <c r="AR265" s="85"/>
      <c r="AS265" s="85"/>
      <c r="AT265" s="85"/>
    </row>
    <row r="266" spans="42:46" x14ac:dyDescent="0.25">
      <c r="AP266" s="85"/>
      <c r="AQ266" s="85"/>
      <c r="AR266" s="85"/>
      <c r="AS266" s="85"/>
      <c r="AT266" s="85"/>
    </row>
    <row r="267" spans="42:46" x14ac:dyDescent="0.25">
      <c r="AP267" s="85"/>
      <c r="AQ267" s="85"/>
      <c r="AR267" s="85"/>
      <c r="AS267" s="85"/>
      <c r="AT267" s="85"/>
    </row>
    <row r="268" spans="42:46" x14ac:dyDescent="0.25">
      <c r="AP268" s="85"/>
      <c r="AQ268" s="85"/>
      <c r="AR268" s="85"/>
      <c r="AS268" s="85"/>
      <c r="AT268" s="85"/>
    </row>
    <row r="269" spans="42:46" x14ac:dyDescent="0.25">
      <c r="AP269" s="85"/>
      <c r="AQ269" s="85"/>
      <c r="AR269" s="85"/>
      <c r="AS269" s="85"/>
      <c r="AT269" s="85"/>
    </row>
    <row r="270" spans="42:46" x14ac:dyDescent="0.25">
      <c r="AP270" s="85"/>
      <c r="AQ270" s="85"/>
      <c r="AR270" s="85"/>
      <c r="AS270" s="85"/>
      <c r="AT270" s="85"/>
    </row>
    <row r="271" spans="42:46" x14ac:dyDescent="0.25">
      <c r="AP271" s="85"/>
      <c r="AQ271" s="85"/>
      <c r="AR271" s="85"/>
      <c r="AS271" s="85"/>
      <c r="AT271" s="85"/>
    </row>
    <row r="272" spans="42:46" x14ac:dyDescent="0.25">
      <c r="AP272" s="85"/>
      <c r="AQ272" s="85"/>
      <c r="AR272" s="85"/>
      <c r="AS272" s="85"/>
      <c r="AT272" s="85"/>
    </row>
    <row r="273" spans="42:46" x14ac:dyDescent="0.25">
      <c r="AP273" s="85"/>
      <c r="AQ273" s="85"/>
      <c r="AR273" s="85"/>
      <c r="AS273" s="85"/>
      <c r="AT273" s="85"/>
    </row>
    <row r="274" spans="42:46" x14ac:dyDescent="0.25">
      <c r="AP274" s="85"/>
      <c r="AQ274" s="85"/>
      <c r="AR274" s="85"/>
      <c r="AS274" s="85"/>
      <c r="AT274" s="85"/>
    </row>
    <row r="275" spans="42:46" x14ac:dyDescent="0.25">
      <c r="AP275" s="85"/>
      <c r="AQ275" s="85"/>
      <c r="AR275" s="85"/>
      <c r="AS275" s="85"/>
      <c r="AT275" s="85"/>
    </row>
    <row r="276" spans="42:46" x14ac:dyDescent="0.25">
      <c r="AP276" s="85"/>
      <c r="AQ276" s="85"/>
      <c r="AR276" s="85"/>
      <c r="AS276" s="85"/>
      <c r="AT276" s="85"/>
    </row>
    <row r="277" spans="42:46" x14ac:dyDescent="0.25">
      <c r="AP277" s="85"/>
      <c r="AQ277" s="85"/>
      <c r="AR277" s="85"/>
      <c r="AS277" s="85"/>
      <c r="AT277" s="85"/>
    </row>
    <row r="278" spans="42:46" x14ac:dyDescent="0.25">
      <c r="AP278" s="85"/>
      <c r="AQ278" s="85"/>
      <c r="AR278" s="85"/>
      <c r="AS278" s="85"/>
      <c r="AT278" s="85"/>
    </row>
    <row r="279" spans="42:46" x14ac:dyDescent="0.25">
      <c r="AP279" s="85"/>
      <c r="AQ279" s="85"/>
      <c r="AR279" s="85"/>
      <c r="AS279" s="85"/>
      <c r="AT279" s="85"/>
    </row>
    <row r="280" spans="42:46" x14ac:dyDescent="0.25">
      <c r="AP280" s="85"/>
      <c r="AQ280" s="85"/>
      <c r="AR280" s="85"/>
      <c r="AS280" s="85"/>
      <c r="AT280" s="85"/>
    </row>
    <row r="281" spans="42:46" x14ac:dyDescent="0.25">
      <c r="AP281" s="85"/>
      <c r="AQ281" s="85"/>
      <c r="AR281" s="85"/>
      <c r="AS281" s="85"/>
      <c r="AT281" s="85"/>
    </row>
    <row r="282" spans="42:46" x14ac:dyDescent="0.25">
      <c r="AP282" s="85"/>
      <c r="AQ282" s="85"/>
      <c r="AR282" s="85"/>
      <c r="AS282" s="85"/>
      <c r="AT282" s="85"/>
    </row>
    <row r="283" spans="42:46" x14ac:dyDescent="0.25">
      <c r="AP283" s="85"/>
      <c r="AQ283" s="85"/>
      <c r="AR283" s="85"/>
      <c r="AS283" s="85"/>
      <c r="AT283" s="85"/>
    </row>
    <row r="284" spans="42:46" x14ac:dyDescent="0.25">
      <c r="AP284" s="85"/>
      <c r="AQ284" s="85"/>
      <c r="AR284" s="85"/>
      <c r="AS284" s="85"/>
      <c r="AT284" s="85"/>
    </row>
    <row r="285" spans="42:46" x14ac:dyDescent="0.25">
      <c r="AP285" s="85"/>
      <c r="AQ285" s="85"/>
      <c r="AR285" s="85"/>
      <c r="AS285" s="85"/>
      <c r="AT285" s="85"/>
    </row>
    <row r="286" spans="42:46" x14ac:dyDescent="0.25">
      <c r="AP286" s="85"/>
      <c r="AQ286" s="85"/>
      <c r="AR286" s="85"/>
      <c r="AS286" s="85"/>
      <c r="AT286" s="85"/>
    </row>
    <row r="287" spans="42:46" x14ac:dyDescent="0.25">
      <c r="AP287" s="85"/>
      <c r="AQ287" s="85"/>
      <c r="AR287" s="85"/>
      <c r="AS287" s="85"/>
      <c r="AT287" s="85"/>
    </row>
    <row r="288" spans="42:46" x14ac:dyDescent="0.25">
      <c r="AP288" s="85"/>
      <c r="AQ288" s="85"/>
      <c r="AR288" s="85"/>
      <c r="AS288" s="85"/>
      <c r="AT288" s="85"/>
    </row>
    <row r="289" spans="42:46" x14ac:dyDescent="0.25">
      <c r="AP289" s="85"/>
      <c r="AQ289" s="85"/>
      <c r="AR289" s="85"/>
      <c r="AS289" s="85"/>
      <c r="AT289" s="85"/>
    </row>
    <row r="290" spans="42:46" x14ac:dyDescent="0.25">
      <c r="AP290" s="85"/>
      <c r="AQ290" s="85"/>
      <c r="AR290" s="85"/>
      <c r="AS290" s="85"/>
      <c r="AT290" s="85"/>
    </row>
    <row r="291" spans="42:46" x14ac:dyDescent="0.25">
      <c r="AP291" s="85"/>
      <c r="AQ291" s="85"/>
      <c r="AR291" s="85"/>
      <c r="AS291" s="85"/>
      <c r="AT291" s="85"/>
    </row>
    <row r="292" spans="42:46" x14ac:dyDescent="0.25">
      <c r="AP292" s="85"/>
      <c r="AQ292" s="85"/>
      <c r="AR292" s="85"/>
      <c r="AS292" s="85"/>
      <c r="AT292" s="85"/>
    </row>
    <row r="293" spans="42:46" x14ac:dyDescent="0.25">
      <c r="AP293" s="85"/>
      <c r="AQ293" s="85"/>
      <c r="AR293" s="85"/>
      <c r="AS293" s="85"/>
      <c r="AT293" s="85"/>
    </row>
    <row r="294" spans="42:46" x14ac:dyDescent="0.25">
      <c r="AP294" s="85"/>
      <c r="AQ294" s="85"/>
      <c r="AR294" s="85"/>
      <c r="AS294" s="85"/>
      <c r="AT294" s="85"/>
    </row>
    <row r="295" spans="42:46" x14ac:dyDescent="0.25">
      <c r="AP295" s="85"/>
      <c r="AQ295" s="85"/>
      <c r="AR295" s="85"/>
      <c r="AS295" s="85"/>
      <c r="AT295" s="85"/>
    </row>
    <row r="296" spans="42:46" x14ac:dyDescent="0.25">
      <c r="AP296" s="85"/>
      <c r="AQ296" s="85"/>
      <c r="AR296" s="85"/>
      <c r="AS296" s="85"/>
      <c r="AT296" s="85"/>
    </row>
    <row r="297" spans="42:46" x14ac:dyDescent="0.25">
      <c r="AP297" s="85"/>
      <c r="AQ297" s="85"/>
      <c r="AR297" s="85"/>
      <c r="AS297" s="85"/>
      <c r="AT297" s="85"/>
    </row>
    <row r="298" spans="42:46" x14ac:dyDescent="0.25">
      <c r="AP298" s="85"/>
      <c r="AQ298" s="85"/>
      <c r="AR298" s="85"/>
      <c r="AS298" s="85"/>
      <c r="AT298" s="85"/>
    </row>
    <row r="299" spans="42:46" x14ac:dyDescent="0.25">
      <c r="AP299" s="85"/>
      <c r="AQ299" s="85"/>
      <c r="AR299" s="85"/>
      <c r="AS299" s="85"/>
      <c r="AT299" s="85"/>
    </row>
    <row r="300" spans="42:46" x14ac:dyDescent="0.25">
      <c r="AP300" s="85"/>
      <c r="AQ300" s="85"/>
      <c r="AR300" s="85"/>
      <c r="AS300" s="85"/>
      <c r="AT300" s="85"/>
    </row>
    <row r="301" spans="42:46" x14ac:dyDescent="0.25">
      <c r="AP301" s="85"/>
      <c r="AQ301" s="85"/>
      <c r="AR301" s="85"/>
      <c r="AS301" s="85"/>
      <c r="AT301" s="85"/>
    </row>
  </sheetData>
  <sheetProtection algorithmName="SHA-512" hashValue="L/RfgFTEdyJWs7AvJg7DAJwmnSv/dY5ozZMSa4kUlEFaziscftQ1y7uMpkfMI4menInu1KuN9da8WboMnHmAWw==" saltValue="zF/+h/01mfY9huKe4P1s7g==" spinCount="100000" sheet="1" objects="1" scenarios="1"/>
  <autoFilter ref="A2:AT2" xr:uid="{00000000-0009-0000-0000-00000C000000}"/>
  <conditionalFormatting sqref="A1:A2 A5:A1048576">
    <cfRule type="duplicateValues" dxfId="19" priority="19"/>
  </conditionalFormatting>
  <conditionalFormatting sqref="A3:A4">
    <cfRule type="duplicateValues" dxfId="18" priority="14"/>
  </conditionalFormatting>
  <conditionalFormatting sqref="E2">
    <cfRule type="duplicateValues" dxfId="17" priority="15"/>
    <cfRule type="duplicateValues" dxfId="16" priority="16"/>
    <cfRule type="duplicateValues" dxfId="15" priority="17"/>
  </conditionalFormatting>
  <conditionalFormatting sqref="E3:E202">
    <cfRule type="duplicateValues" dxfId="14" priority="442"/>
  </conditionalFormatting>
  <conditionalFormatting sqref="E3:E1048576">
    <cfRule type="duplicateValues" dxfId="13" priority="18"/>
  </conditionalFormatting>
  <conditionalFormatting sqref="F3:F299">
    <cfRule type="expression" dxfId="12" priority="2">
      <formula>LEN(F3)&gt;225</formula>
    </cfRule>
  </conditionalFormatting>
  <conditionalFormatting sqref="N2 AM2:AO2">
    <cfRule type="duplicateValues" dxfId="11" priority="439"/>
    <cfRule type="duplicateValues" dxfId="10" priority="440"/>
    <cfRule type="duplicateValues" dxfId="9" priority="441"/>
  </conditionalFormatting>
  <conditionalFormatting sqref="R2:W2">
    <cfRule type="duplicateValues" dxfId="8" priority="9"/>
  </conditionalFormatting>
  <conditionalFormatting sqref="U1:V1048576">
    <cfRule type="duplicateValues" dxfId="7" priority="3"/>
  </conditionalFormatting>
  <conditionalFormatting sqref="AD2">
    <cfRule type="duplicateValues" dxfId="6" priority="6"/>
    <cfRule type="duplicateValues" dxfId="5" priority="7"/>
    <cfRule type="duplicateValues" dxfId="4" priority="8"/>
  </conditionalFormatting>
  <dataValidations count="2">
    <dataValidation showInputMessage="1" showErrorMessage="1" errorTitle="Concatenação incorreta" error="A concatenação na descrição curta só pode ser realizada por células da mesma linha" sqref="F3:F202" xr:uid="{00000000-0002-0000-0C00-000000000000}"/>
    <dataValidation type="list" allowBlank="1" showInputMessage="1" showErrorMessage="1" sqref="AM3:AM202" xr:uid="{2EA9D7E6-6316-4254-9A32-BD95F7BAD5B8}">
      <formula1>"Sim,"</formula1>
    </dataValidation>
  </dataValidations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E1809C6-8171-437A-B34B-07021A2DAA62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13</vt:i4>
      </vt:variant>
      <vt:variant>
        <vt:lpstr>Intervalos Nomeados</vt:lpstr>
      </vt:variant>
      <vt:variant>
        <vt:i4>7</vt:i4>
      </vt:variant>
    </vt:vector>
  </HeadingPairs>
  <TitlesOfParts>
    <vt:vector size="20" baseType="lpstr">
      <vt:lpstr>gestor</vt:lpstr>
      <vt:lpstr>LP</vt:lpstr>
      <vt:lpstr>Listas2</vt:lpstr>
      <vt:lpstr>Listas</vt:lpstr>
      <vt:lpstr>Veic.Leves</vt:lpstr>
      <vt:lpstr>Camin.</vt:lpstr>
      <vt:lpstr>Ônib.</vt:lpstr>
      <vt:lpstr>Semirreb.Reb</vt:lpstr>
      <vt:lpstr>Motos</vt:lpstr>
      <vt:lpstr>Máq.Pes.</vt:lpstr>
      <vt:lpstr>Máq.Pes. e Máq.Equip. 1.2 </vt:lpstr>
      <vt:lpstr>Máq.Equip.</vt:lpstr>
      <vt:lpstr>Dec.Mob</vt:lpstr>
      <vt:lpstr>Cinco</vt:lpstr>
      <vt:lpstr>Dois</vt:lpstr>
      <vt:lpstr>Não</vt:lpstr>
      <vt:lpstr>Nao_Testado</vt:lpstr>
      <vt:lpstr>Quatro</vt:lpstr>
      <vt:lpstr>Sim</vt:lpstr>
      <vt:lpstr>Três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 Silva</dc:creator>
  <cp:lastModifiedBy>GUTOMAQ G5</cp:lastModifiedBy>
  <cp:lastPrinted>2025-05-29T12:22:53Z</cp:lastPrinted>
  <dcterms:created xsi:type="dcterms:W3CDTF">2011-12-26T14:07:49Z</dcterms:created>
  <dcterms:modified xsi:type="dcterms:W3CDTF">2025-05-29T17:51:03Z</dcterms:modified>
</cp:coreProperties>
</file>